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drawings/drawing2.xml" ContentType="application/vnd.openxmlformats-officedocument.drawingml.chartshapes+xml"/>
  <Override PartName="/xl/pivotTables/pivotTable2.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2.xml" ContentType="application/vnd.openxmlformats-officedocument.drawingml.chart+xml"/>
  <Override PartName="/xl/drawings/drawing4.xml" ContentType="application/vnd.openxmlformats-officedocument.drawingml.chartshapes+xml"/>
  <Override PartName="/xl/pivotTables/pivotTable3.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charts/chart3.xml" ContentType="application/vnd.openxmlformats-officedocument.drawingml.chart+xml"/>
  <Override PartName="/xl/drawings/drawing6.xml" ContentType="application/vnd.openxmlformats-officedocument.drawingml.chartshapes+xml"/>
  <Override PartName="/xl/pivotTables/pivotTable4.xml" ContentType="application/vnd.openxmlformats-officedocument.spreadsheetml.pivotTable+xml"/>
  <Override PartName="/xl/drawings/drawing7.xml" ContentType="application/vnd.openxmlformats-officedocument.drawing+xml"/>
  <Override PartName="/xl/slicers/slicer4.xml" ContentType="application/vnd.ms-excel.slicer+xml"/>
  <Override PartName="/xl/charts/chart4.xml" ContentType="application/vnd.openxmlformats-officedocument.drawingml.chart+xml"/>
  <Override PartName="/xl/drawings/drawing8.xml" ContentType="application/vnd.openxmlformats-officedocument.drawingml.chartshapes+xml"/>
  <Override PartName="/xl/pivotTables/pivotTable5.xml" ContentType="application/vnd.openxmlformats-officedocument.spreadsheetml.pivotTable+xml"/>
  <Override PartName="/xl/drawings/drawing9.xml" ContentType="application/vnd.openxmlformats-officedocument.drawing+xml"/>
  <Override PartName="/xl/slicers/slicer5.xml" ContentType="application/vnd.ms-excel.slicer+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20" windowWidth="14880" windowHeight="5616" firstSheet="1" activeTab="1"/>
  </bookViews>
  <sheets>
    <sheet name="Text Doc Usage-Fiscal Year" sheetId="5" r:id="rId1"/>
    <sheet name="Sessions-FY" sheetId="6" r:id="rId2"/>
    <sheet name="Searches-FY" sheetId="7" r:id="rId3"/>
    <sheet name="Usage_By_County" sheetId="4" r:id="rId4"/>
    <sheet name="Ancestry_table" sheetId="2" r:id="rId5"/>
    <sheet name="Ancestry_Total" sheetId="1" r:id="rId6"/>
    <sheet name="Sheet1" sheetId="8" r:id="rId7"/>
  </sheets>
  <externalReferences>
    <externalReference r:id="rId8"/>
  </externalReferences>
  <definedNames>
    <definedName name="_xlnm._FilterDatabase" localSheetId="5" hidden="1">Ancestry_Total!$H$2:$S$66</definedName>
    <definedName name="Slicer_County">#N/A</definedName>
    <definedName name="Slicer_County1">#N/A</definedName>
    <definedName name="Slicer_Location">#N/A</definedName>
    <definedName name="Slicer_Location1">#N/A</definedName>
    <definedName name="Slicer_Location2">#N/A</definedName>
    <definedName name="Slicer_Location21">#N/A</definedName>
    <definedName name="Slicer_Location211">#N/A</definedName>
  </definedNames>
  <calcPr calcId="145621"/>
  <pivotCaches>
    <pivotCache cacheId="36" r:id="rId9"/>
    <pivotCache cacheId="44" r:id="rId10"/>
  </pivotCaches>
  <extLst>
    <ext xmlns:x14="http://schemas.microsoft.com/office/spreadsheetml/2009/9/main" uri="{876F7934-8845-4945-9796-88D515C7AA90}">
      <x14:pivotCaches>
        <pivotCache cacheId="14" r:id="rId11"/>
      </x14:pivotCaches>
    </ext>
    <ext xmlns:x14="http://schemas.microsoft.com/office/spreadsheetml/2009/9/main" uri="{BBE1A952-AA13-448e-AADC-164F8A28A991}">
      <x14:slicerCaches>
        <x14:slicerCache r:id="rId12"/>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Lst>
</workbook>
</file>

<file path=xl/calcChain.xml><?xml version="1.0" encoding="utf-8"?>
<calcChain xmlns="http://schemas.openxmlformats.org/spreadsheetml/2006/main">
  <c r="F2534" i="1" l="1"/>
  <c r="A2534" i="1" l="1"/>
  <c r="B2534" i="1"/>
  <c r="C2534" i="1"/>
  <c r="D2534" i="1"/>
  <c r="G2534" i="1"/>
  <c r="I2534" i="1"/>
  <c r="J2534" i="1"/>
  <c r="F2508" i="1"/>
  <c r="F2509" i="1"/>
  <c r="F2510" i="1"/>
  <c r="F2511" i="1"/>
  <c r="F2512" i="1"/>
  <c r="F2513" i="1"/>
  <c r="F2514" i="1"/>
  <c r="F2515" i="1"/>
  <c r="F2516" i="1"/>
  <c r="F2517" i="1"/>
  <c r="F2518" i="1"/>
  <c r="F2519" i="1"/>
  <c r="F2520" i="1"/>
  <c r="F2521" i="1"/>
  <c r="F2522" i="1"/>
  <c r="F2523" i="1"/>
  <c r="F2524" i="1"/>
  <c r="F2525" i="1"/>
  <c r="F2526" i="1"/>
  <c r="F2527" i="1"/>
  <c r="F2528" i="1"/>
  <c r="F2529" i="1"/>
  <c r="F2530" i="1"/>
  <c r="F2531" i="1"/>
  <c r="F2532" i="1"/>
  <c r="F2533" i="1"/>
  <c r="F2535" i="1"/>
  <c r="F2536" i="1"/>
  <c r="F2537" i="1"/>
  <c r="F2538" i="1"/>
  <c r="F2539" i="1"/>
  <c r="F2540" i="1"/>
  <c r="F2541" i="1"/>
  <c r="F2542" i="1"/>
  <c r="F2543" i="1"/>
  <c r="F2544" i="1"/>
  <c r="F2545" i="1"/>
  <c r="F2546" i="1"/>
  <c r="F2547" i="1"/>
  <c r="F2548" i="1"/>
  <c r="F2549" i="1"/>
  <c r="F2550" i="1"/>
  <c r="F2551" i="1"/>
  <c r="F2552" i="1"/>
  <c r="F2553" i="1"/>
  <c r="F2554" i="1"/>
  <c r="F2555" i="1"/>
  <c r="F2556" i="1"/>
  <c r="F2557" i="1"/>
  <c r="F2558" i="1"/>
  <c r="F2559" i="1"/>
  <c r="F2560" i="1"/>
  <c r="F2561" i="1"/>
  <c r="F2562" i="1"/>
  <c r="F2563" i="1"/>
  <c r="F2564" i="1"/>
  <c r="F2565" i="1"/>
  <c r="F2566" i="1"/>
  <c r="F2567" i="1"/>
  <c r="F2568" i="1"/>
  <c r="F2569" i="1"/>
  <c r="F2570" i="1"/>
  <c r="F2571" i="1"/>
  <c r="F2572" i="1"/>
  <c r="F2573" i="1"/>
  <c r="F2574" i="1"/>
  <c r="F2575" i="1"/>
  <c r="F2576" i="1"/>
  <c r="F2577" i="1"/>
  <c r="F2578" i="1"/>
  <c r="F2579" i="1"/>
  <c r="F2580" i="1"/>
  <c r="F2581" i="1"/>
  <c r="F2582" i="1"/>
  <c r="F2583" i="1"/>
  <c r="F2584" i="1"/>
  <c r="F2585" i="1"/>
  <c r="F2586" i="1"/>
  <c r="F2587" i="1"/>
  <c r="A2508" i="1"/>
  <c r="A2509" i="1"/>
  <c r="A2510" i="1"/>
  <c r="A2511" i="1"/>
  <c r="A2512" i="1"/>
  <c r="A2513" i="1"/>
  <c r="A2514" i="1"/>
  <c r="A2515" i="1"/>
  <c r="A2516" i="1"/>
  <c r="A2517" i="1"/>
  <c r="A2518" i="1"/>
  <c r="A2519" i="1"/>
  <c r="A2520" i="1"/>
  <c r="A2521" i="1"/>
  <c r="A2522" i="1"/>
  <c r="A2523" i="1"/>
  <c r="A2524" i="1"/>
  <c r="A2525" i="1"/>
  <c r="A2526" i="1"/>
  <c r="A2527" i="1"/>
  <c r="A2528" i="1"/>
  <c r="A2529" i="1"/>
  <c r="A2530" i="1"/>
  <c r="A2531" i="1"/>
  <c r="A2532" i="1"/>
  <c r="A2533" i="1"/>
  <c r="A2535" i="1"/>
  <c r="A2536" i="1"/>
  <c r="A2537" i="1"/>
  <c r="A2538" i="1"/>
  <c r="A2539" i="1"/>
  <c r="A2540" i="1"/>
  <c r="A2541" i="1"/>
  <c r="A2542" i="1"/>
  <c r="A2543" i="1"/>
  <c r="A2544" i="1"/>
  <c r="A2545" i="1"/>
  <c r="A2546" i="1"/>
  <c r="A2547" i="1"/>
  <c r="A2548" i="1"/>
  <c r="A2549" i="1"/>
  <c r="A2550" i="1"/>
  <c r="A2551" i="1"/>
  <c r="A2552" i="1"/>
  <c r="A2553" i="1"/>
  <c r="A2554" i="1"/>
  <c r="A2555" i="1"/>
  <c r="A2556" i="1"/>
  <c r="A2557" i="1"/>
  <c r="A2558" i="1"/>
  <c r="A2559" i="1"/>
  <c r="A2560" i="1"/>
  <c r="A2561" i="1"/>
  <c r="A2562" i="1"/>
  <c r="A2563" i="1"/>
  <c r="A2564" i="1"/>
  <c r="A2565" i="1"/>
  <c r="A2566" i="1"/>
  <c r="A2567" i="1"/>
  <c r="A2568" i="1"/>
  <c r="A2569" i="1"/>
  <c r="A2570" i="1"/>
  <c r="A2571" i="1"/>
  <c r="A2572" i="1"/>
  <c r="A2573" i="1"/>
  <c r="A2574" i="1"/>
  <c r="A2575" i="1"/>
  <c r="A2576" i="1"/>
  <c r="A2577" i="1"/>
  <c r="A2578" i="1"/>
  <c r="A2579" i="1"/>
  <c r="A2580" i="1"/>
  <c r="A2581" i="1"/>
  <c r="A2582" i="1"/>
  <c r="A2583" i="1"/>
  <c r="A2584" i="1"/>
  <c r="A2585" i="1"/>
  <c r="A2586" i="1"/>
  <c r="A2587" i="1"/>
  <c r="B2508" i="1"/>
  <c r="B2509" i="1"/>
  <c r="B2510" i="1"/>
  <c r="B2511" i="1"/>
  <c r="B2512" i="1"/>
  <c r="B2513" i="1"/>
  <c r="B2514" i="1"/>
  <c r="B2515" i="1"/>
  <c r="B2516" i="1"/>
  <c r="B2517" i="1"/>
  <c r="B2518" i="1"/>
  <c r="B2519" i="1"/>
  <c r="B2520" i="1"/>
  <c r="B2521" i="1"/>
  <c r="B2522" i="1"/>
  <c r="B2523" i="1"/>
  <c r="B2524" i="1"/>
  <c r="B2525" i="1"/>
  <c r="B2526" i="1"/>
  <c r="B2527" i="1"/>
  <c r="B2528" i="1"/>
  <c r="B2529" i="1"/>
  <c r="B2530" i="1"/>
  <c r="B2531" i="1"/>
  <c r="B2532" i="1"/>
  <c r="B2533" i="1"/>
  <c r="B2535" i="1"/>
  <c r="B2536" i="1"/>
  <c r="B2537" i="1"/>
  <c r="B2538" i="1"/>
  <c r="B2539" i="1"/>
  <c r="B2540" i="1"/>
  <c r="B2541" i="1"/>
  <c r="B2542" i="1"/>
  <c r="B2543" i="1"/>
  <c r="B2544" i="1"/>
  <c r="B2545" i="1"/>
  <c r="B2546" i="1"/>
  <c r="B2547" i="1"/>
  <c r="B2548" i="1"/>
  <c r="B2549" i="1"/>
  <c r="B2550" i="1"/>
  <c r="B2551" i="1"/>
  <c r="B2552" i="1"/>
  <c r="B2553" i="1"/>
  <c r="B2554" i="1"/>
  <c r="B2555" i="1"/>
  <c r="B2556" i="1"/>
  <c r="B2557" i="1"/>
  <c r="B2558" i="1"/>
  <c r="B2559" i="1"/>
  <c r="B2560" i="1"/>
  <c r="B2561" i="1"/>
  <c r="B2562" i="1"/>
  <c r="B2563" i="1"/>
  <c r="B2564" i="1"/>
  <c r="B2565" i="1"/>
  <c r="B2566" i="1"/>
  <c r="B2567" i="1"/>
  <c r="B2568" i="1"/>
  <c r="B2569" i="1"/>
  <c r="B2570" i="1"/>
  <c r="B2571" i="1"/>
  <c r="B2572" i="1"/>
  <c r="B2573" i="1"/>
  <c r="B2574" i="1"/>
  <c r="B2575" i="1"/>
  <c r="B2576" i="1"/>
  <c r="B2577" i="1"/>
  <c r="B2578" i="1"/>
  <c r="B2579" i="1"/>
  <c r="B2580" i="1"/>
  <c r="B2581" i="1"/>
  <c r="B2582" i="1"/>
  <c r="B2583" i="1"/>
  <c r="B2584" i="1"/>
  <c r="B2585" i="1"/>
  <c r="B2586" i="1"/>
  <c r="B2587" i="1"/>
  <c r="C2508" i="1"/>
  <c r="C2509" i="1"/>
  <c r="C2510" i="1"/>
  <c r="C2511" i="1"/>
  <c r="C2512" i="1"/>
  <c r="C2513" i="1"/>
  <c r="C2514" i="1"/>
  <c r="C2515" i="1"/>
  <c r="C2516" i="1"/>
  <c r="C2517" i="1"/>
  <c r="C2518" i="1"/>
  <c r="C2519" i="1"/>
  <c r="C2520" i="1"/>
  <c r="C2521" i="1"/>
  <c r="C2522" i="1"/>
  <c r="C2523" i="1"/>
  <c r="C2524" i="1"/>
  <c r="C2525" i="1"/>
  <c r="C2526" i="1"/>
  <c r="C2527" i="1"/>
  <c r="C2528" i="1"/>
  <c r="C2529" i="1"/>
  <c r="C2530" i="1"/>
  <c r="C2531" i="1"/>
  <c r="C2532" i="1"/>
  <c r="C2533" i="1"/>
  <c r="C2535" i="1"/>
  <c r="C2536" i="1"/>
  <c r="C2537" i="1"/>
  <c r="C2538" i="1"/>
  <c r="C2539" i="1"/>
  <c r="C2540" i="1"/>
  <c r="C2541" i="1"/>
  <c r="C2542" i="1"/>
  <c r="C2543" i="1"/>
  <c r="C2544" i="1"/>
  <c r="C2545" i="1"/>
  <c r="C2546" i="1"/>
  <c r="C2547" i="1"/>
  <c r="C2548" i="1"/>
  <c r="C2549" i="1"/>
  <c r="C2550" i="1"/>
  <c r="C2551" i="1"/>
  <c r="C2552" i="1"/>
  <c r="C2553" i="1"/>
  <c r="C2554" i="1"/>
  <c r="C2555" i="1"/>
  <c r="C2556" i="1"/>
  <c r="C2557" i="1"/>
  <c r="C2558" i="1"/>
  <c r="C2559" i="1"/>
  <c r="C2560" i="1"/>
  <c r="C2561" i="1"/>
  <c r="C2562" i="1"/>
  <c r="C2563" i="1"/>
  <c r="C2564" i="1"/>
  <c r="C2565" i="1"/>
  <c r="C2566" i="1"/>
  <c r="C2567" i="1"/>
  <c r="C2568" i="1"/>
  <c r="C2569" i="1"/>
  <c r="C2570" i="1"/>
  <c r="C2571" i="1"/>
  <c r="C2572" i="1"/>
  <c r="C2573" i="1"/>
  <c r="C2574" i="1"/>
  <c r="C2575" i="1"/>
  <c r="C2576" i="1"/>
  <c r="C2577" i="1"/>
  <c r="C2578" i="1"/>
  <c r="C2579" i="1"/>
  <c r="C2580" i="1"/>
  <c r="C2581" i="1"/>
  <c r="C2582" i="1"/>
  <c r="C2583" i="1"/>
  <c r="C2584" i="1"/>
  <c r="C2585" i="1"/>
  <c r="C2586" i="1"/>
  <c r="C2587" i="1"/>
  <c r="D2508" i="1"/>
  <c r="D2509" i="1"/>
  <c r="D2510" i="1"/>
  <c r="D2511" i="1"/>
  <c r="D2512" i="1"/>
  <c r="D2513" i="1"/>
  <c r="D2514" i="1"/>
  <c r="D2515" i="1"/>
  <c r="D2516" i="1"/>
  <c r="D2517" i="1"/>
  <c r="D2518" i="1"/>
  <c r="D2519" i="1"/>
  <c r="D2520" i="1"/>
  <c r="D2521" i="1"/>
  <c r="D2522" i="1"/>
  <c r="D2523" i="1"/>
  <c r="D2524" i="1"/>
  <c r="D2525" i="1"/>
  <c r="D2526" i="1"/>
  <c r="D2527" i="1"/>
  <c r="D2528" i="1"/>
  <c r="D2529" i="1"/>
  <c r="D2530" i="1"/>
  <c r="D2531" i="1"/>
  <c r="D2532" i="1"/>
  <c r="D2533" i="1"/>
  <c r="D2535" i="1"/>
  <c r="D2536" i="1"/>
  <c r="D2537" i="1"/>
  <c r="D2538" i="1"/>
  <c r="D2539" i="1"/>
  <c r="D2540" i="1"/>
  <c r="D2541" i="1"/>
  <c r="D2542" i="1"/>
  <c r="D2543" i="1"/>
  <c r="D2544" i="1"/>
  <c r="D2545" i="1"/>
  <c r="D2546" i="1"/>
  <c r="D2547" i="1"/>
  <c r="D2548" i="1"/>
  <c r="D2549" i="1"/>
  <c r="D2550" i="1"/>
  <c r="D2551" i="1"/>
  <c r="D2552" i="1"/>
  <c r="D2553" i="1"/>
  <c r="D2554" i="1"/>
  <c r="D2555" i="1"/>
  <c r="D2556" i="1"/>
  <c r="D2557" i="1"/>
  <c r="D2558" i="1"/>
  <c r="D2559" i="1"/>
  <c r="D2560" i="1"/>
  <c r="D2561" i="1"/>
  <c r="D2562" i="1"/>
  <c r="D2563" i="1"/>
  <c r="D2564" i="1"/>
  <c r="D2565" i="1"/>
  <c r="D2566" i="1"/>
  <c r="D2567" i="1"/>
  <c r="D2568" i="1"/>
  <c r="D2569" i="1"/>
  <c r="D2570" i="1"/>
  <c r="D2571" i="1"/>
  <c r="D2572" i="1"/>
  <c r="D2573" i="1"/>
  <c r="D2574" i="1"/>
  <c r="D2575" i="1"/>
  <c r="D2576" i="1"/>
  <c r="D2577" i="1"/>
  <c r="D2578" i="1"/>
  <c r="D2579" i="1"/>
  <c r="D2580" i="1"/>
  <c r="D2581" i="1"/>
  <c r="D2582" i="1"/>
  <c r="D2583" i="1"/>
  <c r="D2584" i="1"/>
  <c r="D2585" i="1"/>
  <c r="D2586" i="1"/>
  <c r="D2587" i="1"/>
  <c r="G2508" i="1"/>
  <c r="G2509" i="1"/>
  <c r="G2510" i="1"/>
  <c r="G2511" i="1"/>
  <c r="G2512" i="1"/>
  <c r="G2513" i="1"/>
  <c r="G2514" i="1"/>
  <c r="G2515" i="1"/>
  <c r="G2516" i="1"/>
  <c r="G2517" i="1"/>
  <c r="G2518" i="1"/>
  <c r="G2519" i="1"/>
  <c r="G2520" i="1"/>
  <c r="G2521" i="1"/>
  <c r="G2522" i="1"/>
  <c r="G2523" i="1"/>
  <c r="G2524" i="1"/>
  <c r="G2525" i="1"/>
  <c r="G2526" i="1"/>
  <c r="G2527" i="1"/>
  <c r="G2528" i="1"/>
  <c r="G2529" i="1"/>
  <c r="G2530" i="1"/>
  <c r="G2531" i="1"/>
  <c r="G2532" i="1"/>
  <c r="G2533" i="1"/>
  <c r="G2535" i="1"/>
  <c r="G2536" i="1"/>
  <c r="G2537" i="1"/>
  <c r="G2538" i="1"/>
  <c r="G2539" i="1"/>
  <c r="G2540" i="1"/>
  <c r="G2541" i="1"/>
  <c r="G2542" i="1"/>
  <c r="G2543" i="1"/>
  <c r="G2544" i="1"/>
  <c r="G2545" i="1"/>
  <c r="G2546" i="1"/>
  <c r="G2547" i="1"/>
  <c r="G2548" i="1"/>
  <c r="G2549" i="1"/>
  <c r="G2550" i="1"/>
  <c r="G2551" i="1"/>
  <c r="G2552" i="1"/>
  <c r="G2553" i="1"/>
  <c r="G2554" i="1"/>
  <c r="G2555" i="1"/>
  <c r="G2556" i="1"/>
  <c r="G2557" i="1"/>
  <c r="G2558" i="1"/>
  <c r="G2559" i="1"/>
  <c r="G2560" i="1"/>
  <c r="G2561" i="1"/>
  <c r="G2562" i="1"/>
  <c r="G2563" i="1"/>
  <c r="G2564" i="1"/>
  <c r="G2565" i="1"/>
  <c r="G2566" i="1"/>
  <c r="G2567" i="1"/>
  <c r="G2568" i="1"/>
  <c r="G2569" i="1"/>
  <c r="G2570" i="1"/>
  <c r="G2571" i="1"/>
  <c r="G2572" i="1"/>
  <c r="G2573" i="1"/>
  <c r="G2574" i="1"/>
  <c r="G2575" i="1"/>
  <c r="G2576" i="1"/>
  <c r="G2577" i="1"/>
  <c r="G2578" i="1"/>
  <c r="G2579" i="1"/>
  <c r="G2580" i="1"/>
  <c r="G2581" i="1"/>
  <c r="G2582" i="1"/>
  <c r="G2583" i="1"/>
  <c r="G2584" i="1"/>
  <c r="G2585" i="1"/>
  <c r="G2586" i="1"/>
  <c r="G258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J2508" i="1"/>
  <c r="J2509" i="1"/>
  <c r="J2510" i="1"/>
  <c r="J2511" i="1"/>
  <c r="J2512" i="1"/>
  <c r="J2513" i="1"/>
  <c r="J2514" i="1"/>
  <c r="J2515" i="1"/>
  <c r="J2516" i="1"/>
  <c r="J2517" i="1"/>
  <c r="J2518" i="1"/>
  <c r="J2519" i="1"/>
  <c r="J2520" i="1"/>
  <c r="J2521" i="1"/>
  <c r="J2522" i="1"/>
  <c r="J2523" i="1"/>
  <c r="J2524" i="1"/>
  <c r="J2525" i="1"/>
  <c r="J2526" i="1"/>
  <c r="J2527" i="1"/>
  <c r="J2528" i="1"/>
  <c r="J2529" i="1"/>
  <c r="J2530" i="1"/>
  <c r="J2531" i="1"/>
  <c r="J2532" i="1"/>
  <c r="J2533" i="1"/>
  <c r="J2535" i="1"/>
  <c r="J2536" i="1"/>
  <c r="J2537" i="1"/>
  <c r="J2538" i="1"/>
  <c r="J2539" i="1"/>
  <c r="J2540" i="1"/>
  <c r="J2541" i="1"/>
  <c r="J2542" i="1"/>
  <c r="J2543" i="1"/>
  <c r="J2544" i="1"/>
  <c r="J2545" i="1"/>
  <c r="J2546" i="1"/>
  <c r="J2547" i="1"/>
  <c r="J2548" i="1"/>
  <c r="J2549" i="1"/>
  <c r="J2550" i="1"/>
  <c r="J2551" i="1"/>
  <c r="J2552" i="1"/>
  <c r="J2553" i="1"/>
  <c r="J2554" i="1"/>
  <c r="J2555" i="1"/>
  <c r="J2556" i="1"/>
  <c r="J2557" i="1"/>
  <c r="J2558" i="1"/>
  <c r="J2559" i="1"/>
  <c r="J2560" i="1"/>
  <c r="J2561" i="1"/>
  <c r="J2562" i="1"/>
  <c r="J2563" i="1"/>
  <c r="J2564" i="1"/>
  <c r="J2565" i="1"/>
  <c r="J2566" i="1"/>
  <c r="J2567" i="1"/>
  <c r="J2568" i="1"/>
  <c r="J2569" i="1"/>
  <c r="J2570" i="1"/>
  <c r="J2571" i="1"/>
  <c r="J2572" i="1"/>
  <c r="J2573" i="1"/>
  <c r="J2574" i="1"/>
  <c r="J2575" i="1"/>
  <c r="J2576" i="1"/>
  <c r="J2577" i="1"/>
  <c r="J2578" i="1"/>
  <c r="J2579" i="1"/>
  <c r="J2580" i="1"/>
  <c r="J2581" i="1"/>
  <c r="J2582" i="1"/>
  <c r="J2583" i="1"/>
  <c r="J2584" i="1"/>
  <c r="J2585" i="1"/>
  <c r="J2586" i="1"/>
  <c r="J2587" i="1"/>
  <c r="R2113" i="1" l="1"/>
  <c r="R2114" i="1"/>
  <c r="R2115" i="1"/>
  <c r="R2116" i="1"/>
  <c r="R2117" i="1"/>
  <c r="R2118" i="1"/>
  <c r="R2119" i="1"/>
  <c r="R2120" i="1"/>
  <c r="R2121" i="1"/>
  <c r="R2122" i="1"/>
  <c r="R2123" i="1"/>
  <c r="R2124" i="1"/>
  <c r="R2125" i="1"/>
  <c r="R2126" i="1"/>
  <c r="R2127" i="1"/>
  <c r="R2128" i="1"/>
  <c r="R2129" i="1"/>
  <c r="R2130" i="1"/>
  <c r="R2131" i="1"/>
  <c r="R2132" i="1"/>
  <c r="R2133" i="1"/>
  <c r="R2134" i="1"/>
  <c r="R2135" i="1"/>
  <c r="R2136" i="1"/>
  <c r="R2137" i="1"/>
  <c r="R2138" i="1"/>
  <c r="R2139" i="1"/>
  <c r="R2140" i="1"/>
  <c r="R2141" i="1"/>
  <c r="R2142" i="1"/>
  <c r="R2143" i="1"/>
  <c r="R2144" i="1"/>
  <c r="R2145" i="1"/>
  <c r="R2146" i="1"/>
  <c r="R2147" i="1"/>
  <c r="R2148" i="1"/>
  <c r="R2149" i="1"/>
  <c r="R2150" i="1"/>
  <c r="R2151" i="1"/>
  <c r="R2152" i="1"/>
  <c r="R2153" i="1"/>
  <c r="R2154" i="1"/>
  <c r="R2155" i="1"/>
  <c r="R2156" i="1"/>
  <c r="R2157" i="1"/>
  <c r="R2158" i="1"/>
  <c r="R2159" i="1"/>
  <c r="R2160" i="1"/>
  <c r="R2161" i="1"/>
  <c r="R2162" i="1"/>
  <c r="R2163" i="1"/>
  <c r="R2164" i="1"/>
  <c r="R2165" i="1"/>
  <c r="R2166" i="1"/>
  <c r="R2167" i="1"/>
  <c r="R2168" i="1"/>
  <c r="R2169" i="1"/>
  <c r="R2170" i="1"/>
  <c r="R2171" i="1"/>
  <c r="R2172" i="1"/>
  <c r="R2173" i="1"/>
  <c r="R2174" i="1"/>
  <c r="R2175" i="1"/>
  <c r="R2176" i="1"/>
  <c r="R2177" i="1"/>
  <c r="R2178" i="1"/>
  <c r="R2179" i="1"/>
  <c r="R2180" i="1"/>
  <c r="R2181" i="1"/>
  <c r="R2182" i="1"/>
  <c r="R2183" i="1"/>
  <c r="R2184" i="1"/>
  <c r="R2185" i="1"/>
  <c r="R2186" i="1"/>
  <c r="R2187" i="1"/>
  <c r="R2188" i="1"/>
  <c r="R2189" i="1"/>
  <c r="R2190" i="1"/>
  <c r="R2191" i="1"/>
  <c r="R2192" i="1"/>
  <c r="R2193" i="1"/>
  <c r="R2194" i="1"/>
  <c r="R2195" i="1"/>
  <c r="R2196" i="1"/>
  <c r="R2197" i="1"/>
  <c r="R2198" i="1"/>
  <c r="R2199" i="1"/>
  <c r="R2200" i="1"/>
  <c r="R2201" i="1"/>
  <c r="R2202" i="1"/>
  <c r="R2203" i="1"/>
  <c r="R2204" i="1"/>
  <c r="R2205" i="1"/>
  <c r="R2206" i="1"/>
  <c r="R2207" i="1"/>
  <c r="R2208" i="1"/>
  <c r="R2209" i="1"/>
  <c r="R2210" i="1"/>
  <c r="R2211" i="1"/>
  <c r="R2212" i="1"/>
  <c r="R2213" i="1"/>
  <c r="R2214" i="1"/>
  <c r="R2215" i="1"/>
  <c r="R2216" i="1"/>
  <c r="R2217" i="1"/>
  <c r="R2218" i="1"/>
  <c r="R2219" i="1"/>
  <c r="R2220" i="1"/>
  <c r="R2221" i="1"/>
  <c r="R2222" i="1"/>
  <c r="R2223" i="1"/>
  <c r="R2224" i="1"/>
  <c r="R2225" i="1"/>
  <c r="R2226" i="1"/>
  <c r="R2227" i="1"/>
  <c r="R2228" i="1"/>
  <c r="R2229" i="1"/>
  <c r="R2230" i="1"/>
  <c r="R2231" i="1"/>
  <c r="R2232" i="1"/>
  <c r="R2233" i="1"/>
  <c r="R2234" i="1"/>
  <c r="R2235" i="1"/>
  <c r="R2236" i="1"/>
  <c r="R2237" i="1"/>
  <c r="R2238" i="1"/>
  <c r="R2239" i="1"/>
  <c r="R2240" i="1"/>
  <c r="R2241" i="1"/>
  <c r="R2242" i="1"/>
  <c r="R2243" i="1"/>
  <c r="R2244" i="1"/>
  <c r="R2245" i="1"/>
  <c r="R2246" i="1"/>
  <c r="R2247" i="1"/>
  <c r="R2248" i="1"/>
  <c r="R2249" i="1"/>
  <c r="R2250" i="1"/>
  <c r="R2251" i="1"/>
  <c r="R2252" i="1"/>
  <c r="R2253" i="1"/>
  <c r="R2254" i="1"/>
  <c r="R2255" i="1"/>
  <c r="R2256" i="1"/>
  <c r="R2257" i="1"/>
  <c r="R2258" i="1"/>
  <c r="R2259" i="1"/>
  <c r="R2260" i="1"/>
  <c r="R2261" i="1"/>
  <c r="R2262" i="1"/>
  <c r="R2263" i="1"/>
  <c r="R2264" i="1"/>
  <c r="R2265" i="1"/>
  <c r="R2266" i="1"/>
  <c r="R2267" i="1"/>
  <c r="R2268" i="1"/>
  <c r="R2269" i="1"/>
  <c r="R2270" i="1"/>
  <c r="R2271" i="1"/>
  <c r="R2272" i="1"/>
  <c r="R2273" i="1"/>
  <c r="R2274" i="1"/>
  <c r="R2275" i="1"/>
  <c r="R2276" i="1"/>
  <c r="R2277" i="1"/>
  <c r="R2278" i="1"/>
  <c r="R2279" i="1"/>
  <c r="R2280" i="1"/>
  <c r="R2281" i="1"/>
  <c r="R2282" i="1"/>
  <c r="R2283" i="1"/>
  <c r="R2284" i="1"/>
  <c r="R2285" i="1"/>
  <c r="R2286" i="1"/>
  <c r="R2287" i="1"/>
  <c r="R2288" i="1"/>
  <c r="R2289" i="1"/>
  <c r="R2290" i="1"/>
  <c r="R2291" i="1"/>
  <c r="R2292" i="1"/>
  <c r="R2293" i="1"/>
  <c r="R2294" i="1"/>
  <c r="R2295" i="1"/>
  <c r="R2296" i="1"/>
  <c r="R2297" i="1"/>
  <c r="R2298" i="1"/>
  <c r="R2299" i="1"/>
  <c r="R2300" i="1"/>
  <c r="R2301" i="1"/>
  <c r="R2302" i="1"/>
  <c r="R2303" i="1"/>
  <c r="R2304" i="1"/>
  <c r="R2305" i="1"/>
  <c r="R2306" i="1"/>
  <c r="R2307" i="1"/>
  <c r="R2308" i="1"/>
  <c r="R2309" i="1"/>
  <c r="R2310" i="1"/>
  <c r="R2311" i="1"/>
  <c r="R2312" i="1"/>
  <c r="R2313" i="1"/>
  <c r="R2314" i="1"/>
  <c r="R2315" i="1"/>
  <c r="R2316" i="1"/>
  <c r="R2317" i="1"/>
  <c r="R2318" i="1"/>
  <c r="R2319" i="1"/>
  <c r="R2320" i="1"/>
  <c r="R2321" i="1"/>
  <c r="R2322" i="1"/>
  <c r="R2323" i="1"/>
  <c r="R2324" i="1"/>
  <c r="R2325" i="1"/>
  <c r="R2326" i="1"/>
  <c r="R2327" i="1"/>
  <c r="R2328" i="1"/>
  <c r="R2329" i="1"/>
  <c r="R2330" i="1"/>
  <c r="R2331" i="1"/>
  <c r="R2332" i="1"/>
  <c r="R2333" i="1"/>
  <c r="R2334" i="1"/>
  <c r="R2335" i="1"/>
  <c r="R2336" i="1"/>
  <c r="R2337" i="1"/>
  <c r="R2338" i="1"/>
  <c r="R2339" i="1"/>
  <c r="R2340" i="1"/>
  <c r="R2341" i="1"/>
  <c r="R2342" i="1"/>
  <c r="R2343" i="1"/>
  <c r="R2344" i="1"/>
  <c r="R2345" i="1"/>
  <c r="R2346" i="1"/>
  <c r="R2347" i="1"/>
  <c r="R2348" i="1"/>
  <c r="R2349" i="1"/>
  <c r="R2350" i="1"/>
  <c r="R2351" i="1"/>
  <c r="R2352" i="1"/>
  <c r="R2353" i="1"/>
  <c r="R2354" i="1"/>
  <c r="R2355" i="1"/>
  <c r="R2356" i="1"/>
  <c r="R2357" i="1"/>
  <c r="R2358" i="1"/>
  <c r="R2359" i="1"/>
  <c r="R2360" i="1"/>
  <c r="R2361" i="1"/>
  <c r="R2362" i="1"/>
  <c r="R2363" i="1"/>
  <c r="R2364" i="1"/>
  <c r="R2365" i="1"/>
  <c r="R2366" i="1"/>
  <c r="R2367" i="1"/>
  <c r="R2368" i="1"/>
  <c r="R2369" i="1"/>
  <c r="R2370" i="1"/>
  <c r="R2371" i="1"/>
  <c r="R2372" i="1"/>
  <c r="R2373" i="1"/>
  <c r="R2374" i="1"/>
  <c r="R2375" i="1"/>
  <c r="R2376" i="1"/>
  <c r="R2377" i="1"/>
  <c r="R2378" i="1"/>
  <c r="R2379" i="1"/>
  <c r="R2380" i="1"/>
  <c r="R2381" i="1"/>
  <c r="R2382" i="1"/>
  <c r="R2383" i="1"/>
  <c r="R2384" i="1"/>
  <c r="R2385" i="1"/>
  <c r="R2386" i="1"/>
  <c r="R2387" i="1"/>
  <c r="R2388" i="1"/>
  <c r="R2389" i="1"/>
  <c r="R2390" i="1"/>
  <c r="R2391" i="1"/>
  <c r="R2392" i="1"/>
  <c r="R2393" i="1"/>
  <c r="R2394" i="1"/>
  <c r="R2395" i="1"/>
  <c r="R2396" i="1"/>
  <c r="R2397" i="1"/>
  <c r="R2398" i="1"/>
  <c r="R2399" i="1"/>
  <c r="R2400" i="1"/>
  <c r="R2401" i="1"/>
  <c r="R2402" i="1"/>
  <c r="R2403" i="1"/>
  <c r="R2404" i="1"/>
  <c r="R2405" i="1"/>
  <c r="R2406" i="1"/>
  <c r="R2407" i="1"/>
  <c r="R2408" i="1"/>
  <c r="R2409" i="1"/>
  <c r="R2410" i="1"/>
  <c r="R2411" i="1"/>
  <c r="R2412" i="1"/>
  <c r="R2413" i="1"/>
  <c r="R2414" i="1"/>
  <c r="R2415" i="1"/>
  <c r="R2416" i="1"/>
  <c r="R2417" i="1"/>
  <c r="R2418" i="1"/>
  <c r="R2419" i="1"/>
  <c r="R2420" i="1"/>
  <c r="R2421" i="1"/>
  <c r="R2422" i="1"/>
  <c r="R2423" i="1"/>
  <c r="R2424" i="1"/>
  <c r="R2425" i="1"/>
  <c r="R2426" i="1"/>
  <c r="R2427" i="1"/>
  <c r="R2428" i="1"/>
  <c r="R2429" i="1"/>
  <c r="R2430" i="1"/>
  <c r="R2431" i="1"/>
  <c r="R2432" i="1"/>
  <c r="R2433" i="1"/>
  <c r="R2434" i="1"/>
  <c r="R2435" i="1"/>
  <c r="R2436" i="1"/>
  <c r="R2437" i="1"/>
  <c r="R2438" i="1"/>
  <c r="R2439" i="1"/>
  <c r="R2440" i="1"/>
  <c r="R2441" i="1"/>
  <c r="R2442" i="1"/>
  <c r="R2443" i="1"/>
  <c r="R2444" i="1"/>
  <c r="R2445" i="1"/>
  <c r="R2446" i="1"/>
  <c r="R2447" i="1"/>
  <c r="R2448" i="1"/>
  <c r="R2449" i="1"/>
  <c r="R2450" i="1"/>
  <c r="R2451" i="1"/>
  <c r="R2452" i="1"/>
  <c r="R2453" i="1"/>
  <c r="R2454" i="1"/>
  <c r="R2455" i="1"/>
  <c r="R2456" i="1"/>
  <c r="R2457" i="1"/>
  <c r="R2458" i="1"/>
  <c r="R2459" i="1"/>
  <c r="R2460" i="1"/>
  <c r="R2461" i="1"/>
  <c r="R2462" i="1"/>
  <c r="R2463" i="1"/>
  <c r="R2464" i="1"/>
  <c r="R2465" i="1"/>
  <c r="R2466" i="1"/>
  <c r="R2467" i="1"/>
  <c r="R2468" i="1"/>
  <c r="R2469" i="1"/>
  <c r="R2470" i="1"/>
  <c r="R2471" i="1"/>
  <c r="R2472" i="1"/>
  <c r="R2473" i="1"/>
  <c r="R2474" i="1"/>
  <c r="R2475" i="1"/>
  <c r="R2476" i="1"/>
  <c r="R2477" i="1"/>
  <c r="R2478" i="1"/>
  <c r="R2479" i="1"/>
  <c r="R2480" i="1"/>
  <c r="R2481" i="1"/>
  <c r="R2482" i="1"/>
  <c r="R2483" i="1"/>
  <c r="R2484" i="1"/>
  <c r="R2485" i="1"/>
  <c r="R2486" i="1"/>
  <c r="R2487" i="1"/>
  <c r="R2488" i="1"/>
  <c r="R2489" i="1"/>
  <c r="R2490" i="1"/>
  <c r="R2491" i="1"/>
  <c r="R2492" i="1"/>
  <c r="R2493" i="1"/>
  <c r="R2494" i="1"/>
  <c r="R2495" i="1"/>
  <c r="R2496" i="1"/>
  <c r="R2497" i="1"/>
  <c r="R2498" i="1"/>
  <c r="R2499" i="1"/>
  <c r="R2500" i="1"/>
  <c r="R2501" i="1"/>
  <c r="R2502" i="1"/>
  <c r="R2503" i="1"/>
  <c r="R2504" i="1"/>
  <c r="R2505" i="1"/>
  <c r="R2506" i="1"/>
  <c r="R2507" i="1"/>
  <c r="F2429" i="1"/>
  <c r="F2430" i="1"/>
  <c r="F2431" i="1"/>
  <c r="F2432" i="1"/>
  <c r="F2433" i="1"/>
  <c r="F2434" i="1"/>
  <c r="F2435" i="1"/>
  <c r="F2436" i="1"/>
  <c r="F2437" i="1"/>
  <c r="F2438" i="1"/>
  <c r="F2439" i="1"/>
  <c r="F2440" i="1"/>
  <c r="F2441" i="1"/>
  <c r="F2442" i="1"/>
  <c r="F2443" i="1"/>
  <c r="F2444" i="1"/>
  <c r="F2445" i="1"/>
  <c r="F2446" i="1"/>
  <c r="F2447" i="1"/>
  <c r="F2448" i="1"/>
  <c r="F2449" i="1"/>
  <c r="F2450" i="1"/>
  <c r="F2451" i="1"/>
  <c r="F2452" i="1"/>
  <c r="F2453" i="1"/>
  <c r="F2454" i="1"/>
  <c r="F2455" i="1"/>
  <c r="F2456" i="1"/>
  <c r="F2457" i="1"/>
  <c r="F2458" i="1"/>
  <c r="F2459" i="1"/>
  <c r="F2460" i="1"/>
  <c r="F2461" i="1"/>
  <c r="F2462" i="1"/>
  <c r="F2463" i="1"/>
  <c r="F2464" i="1"/>
  <c r="F2465" i="1"/>
  <c r="F2466" i="1"/>
  <c r="F2467" i="1"/>
  <c r="F2468" i="1"/>
  <c r="F2469" i="1"/>
  <c r="F2470" i="1"/>
  <c r="F2471" i="1"/>
  <c r="F2472" i="1"/>
  <c r="F2473" i="1"/>
  <c r="F2474" i="1"/>
  <c r="F2475" i="1"/>
  <c r="F2476" i="1"/>
  <c r="F2477" i="1"/>
  <c r="F2478" i="1"/>
  <c r="F2479" i="1"/>
  <c r="F2480" i="1"/>
  <c r="F2481" i="1"/>
  <c r="F2482" i="1"/>
  <c r="F2483" i="1"/>
  <c r="F2484" i="1"/>
  <c r="F2485" i="1"/>
  <c r="F2486" i="1"/>
  <c r="F2487" i="1"/>
  <c r="F2488" i="1"/>
  <c r="F2489" i="1"/>
  <c r="F2490" i="1"/>
  <c r="F2491" i="1"/>
  <c r="F2492" i="1"/>
  <c r="F2493" i="1"/>
  <c r="F2494" i="1"/>
  <c r="F2495" i="1"/>
  <c r="F2496" i="1"/>
  <c r="F2497" i="1"/>
  <c r="F2498" i="1"/>
  <c r="F2499" i="1"/>
  <c r="F2500" i="1"/>
  <c r="F2501" i="1"/>
  <c r="F2502" i="1"/>
  <c r="F2503" i="1"/>
  <c r="F2504" i="1"/>
  <c r="F2505" i="1"/>
  <c r="F2506" i="1"/>
  <c r="F2507" i="1"/>
  <c r="A2429" i="1"/>
  <c r="A2430" i="1"/>
  <c r="A2431" i="1"/>
  <c r="A2432" i="1"/>
  <c r="A2433" i="1"/>
  <c r="A2434" i="1"/>
  <c r="A2435" i="1"/>
  <c r="A2436" i="1"/>
  <c r="A2437" i="1"/>
  <c r="A2438" i="1"/>
  <c r="A2439" i="1"/>
  <c r="A2440" i="1"/>
  <c r="A2441" i="1"/>
  <c r="A2442" i="1"/>
  <c r="A2443" i="1"/>
  <c r="A2444" i="1"/>
  <c r="A2445" i="1"/>
  <c r="A2446" i="1"/>
  <c r="A2447" i="1"/>
  <c r="A2448" i="1"/>
  <c r="A2449" i="1"/>
  <c r="A2450" i="1"/>
  <c r="A2451" i="1"/>
  <c r="A2452" i="1"/>
  <c r="A2453" i="1"/>
  <c r="A2454" i="1"/>
  <c r="A2455" i="1"/>
  <c r="A2456" i="1"/>
  <c r="A2457" i="1"/>
  <c r="A2458" i="1"/>
  <c r="A2459" i="1"/>
  <c r="A2460" i="1"/>
  <c r="A2461" i="1"/>
  <c r="A2462" i="1"/>
  <c r="A2463" i="1"/>
  <c r="A2464" i="1"/>
  <c r="A2465" i="1"/>
  <c r="A2466" i="1"/>
  <c r="A2467" i="1"/>
  <c r="A2468" i="1"/>
  <c r="A2469" i="1"/>
  <c r="A2470" i="1"/>
  <c r="A2471" i="1"/>
  <c r="A2472" i="1"/>
  <c r="A2473" i="1"/>
  <c r="A2474" i="1"/>
  <c r="A2475" i="1"/>
  <c r="A2476" i="1"/>
  <c r="A2477" i="1"/>
  <c r="A2478" i="1"/>
  <c r="A2479" i="1"/>
  <c r="A2480" i="1"/>
  <c r="A2481" i="1"/>
  <c r="A2482" i="1"/>
  <c r="A2483" i="1"/>
  <c r="A2484" i="1"/>
  <c r="A2485" i="1"/>
  <c r="A2486" i="1"/>
  <c r="A2487" i="1"/>
  <c r="A2488" i="1"/>
  <c r="A2489" i="1"/>
  <c r="A2490" i="1"/>
  <c r="A2491" i="1"/>
  <c r="A2492" i="1"/>
  <c r="A2493" i="1"/>
  <c r="A2494" i="1"/>
  <c r="A2495" i="1"/>
  <c r="A2496" i="1"/>
  <c r="A2497" i="1"/>
  <c r="A2498" i="1"/>
  <c r="A2499" i="1"/>
  <c r="A2500" i="1"/>
  <c r="A2501" i="1"/>
  <c r="A2502" i="1"/>
  <c r="A2503" i="1"/>
  <c r="A2504" i="1"/>
  <c r="A2505" i="1"/>
  <c r="A2506" i="1"/>
  <c r="A2507" i="1"/>
  <c r="B2429" i="1"/>
  <c r="B2430" i="1"/>
  <c r="B2431" i="1"/>
  <c r="B2432" i="1"/>
  <c r="B2433" i="1"/>
  <c r="B2434" i="1"/>
  <c r="B2435" i="1"/>
  <c r="B2436" i="1"/>
  <c r="B2437" i="1"/>
  <c r="B2438" i="1"/>
  <c r="B2439" i="1"/>
  <c r="B2440" i="1"/>
  <c r="B2441" i="1"/>
  <c r="B2442" i="1"/>
  <c r="B2443" i="1"/>
  <c r="B2444" i="1"/>
  <c r="B2445" i="1"/>
  <c r="B2446" i="1"/>
  <c r="B2447" i="1"/>
  <c r="B2448" i="1"/>
  <c r="B2449" i="1"/>
  <c r="B2450" i="1"/>
  <c r="B2451" i="1"/>
  <c r="B2452" i="1"/>
  <c r="B2453" i="1"/>
  <c r="B2454" i="1"/>
  <c r="B2455" i="1"/>
  <c r="B2456" i="1"/>
  <c r="B2457" i="1"/>
  <c r="B2458" i="1"/>
  <c r="B2459" i="1"/>
  <c r="B2460" i="1"/>
  <c r="B2461" i="1"/>
  <c r="B2462" i="1"/>
  <c r="B2463" i="1"/>
  <c r="B2464" i="1"/>
  <c r="B2465" i="1"/>
  <c r="B2466" i="1"/>
  <c r="B2467" i="1"/>
  <c r="B2468" i="1"/>
  <c r="B2469" i="1"/>
  <c r="B2470" i="1"/>
  <c r="B2471" i="1"/>
  <c r="B2472" i="1"/>
  <c r="B2473" i="1"/>
  <c r="B2474" i="1"/>
  <c r="B2475" i="1"/>
  <c r="B2476" i="1"/>
  <c r="B2477" i="1"/>
  <c r="B2478" i="1"/>
  <c r="B2479" i="1"/>
  <c r="B2480" i="1"/>
  <c r="B2481" i="1"/>
  <c r="B2482" i="1"/>
  <c r="B2483" i="1"/>
  <c r="B2484" i="1"/>
  <c r="B2485" i="1"/>
  <c r="B2486" i="1"/>
  <c r="B2487" i="1"/>
  <c r="B2488" i="1"/>
  <c r="B2489" i="1"/>
  <c r="B2490" i="1"/>
  <c r="B2491" i="1"/>
  <c r="B2492" i="1"/>
  <c r="B2493" i="1"/>
  <c r="B2494" i="1"/>
  <c r="B2495" i="1"/>
  <c r="B2496" i="1"/>
  <c r="B2497" i="1"/>
  <c r="B2498" i="1"/>
  <c r="B2499" i="1"/>
  <c r="B2500" i="1"/>
  <c r="B2501" i="1"/>
  <c r="B2502" i="1"/>
  <c r="B2503" i="1"/>
  <c r="B2504" i="1"/>
  <c r="B2505" i="1"/>
  <c r="B2506" i="1"/>
  <c r="B2507" i="1"/>
  <c r="C2429" i="1"/>
  <c r="C2430" i="1"/>
  <c r="C2431" i="1"/>
  <c r="C2432" i="1"/>
  <c r="C2433" i="1"/>
  <c r="C2434" i="1"/>
  <c r="C2435" i="1"/>
  <c r="C2436" i="1"/>
  <c r="C2437" i="1"/>
  <c r="C2438" i="1"/>
  <c r="C2439" i="1"/>
  <c r="C2440" i="1"/>
  <c r="C2441" i="1"/>
  <c r="C2442" i="1"/>
  <c r="C2443" i="1"/>
  <c r="C2444" i="1"/>
  <c r="C2445" i="1"/>
  <c r="C2446" i="1"/>
  <c r="C2447" i="1"/>
  <c r="C2448" i="1"/>
  <c r="C2449" i="1"/>
  <c r="C2450" i="1"/>
  <c r="C2451" i="1"/>
  <c r="C2452" i="1"/>
  <c r="C2453" i="1"/>
  <c r="C2454" i="1"/>
  <c r="C2455" i="1"/>
  <c r="C2456" i="1"/>
  <c r="C2457" i="1"/>
  <c r="C2458" i="1"/>
  <c r="C2459" i="1"/>
  <c r="C2460" i="1"/>
  <c r="C2461" i="1"/>
  <c r="C2462" i="1"/>
  <c r="C2463" i="1"/>
  <c r="C2464" i="1"/>
  <c r="C2465" i="1"/>
  <c r="C2466" i="1"/>
  <c r="C2467" i="1"/>
  <c r="C2468" i="1"/>
  <c r="C2469" i="1"/>
  <c r="C2470" i="1"/>
  <c r="C2471" i="1"/>
  <c r="C2472" i="1"/>
  <c r="C2473" i="1"/>
  <c r="C2474" i="1"/>
  <c r="C2475" i="1"/>
  <c r="C2476" i="1"/>
  <c r="C2477" i="1"/>
  <c r="C2478" i="1"/>
  <c r="C2479" i="1"/>
  <c r="C2480" i="1"/>
  <c r="C2481" i="1"/>
  <c r="C2482" i="1"/>
  <c r="C2483" i="1"/>
  <c r="C2484" i="1"/>
  <c r="C2485" i="1"/>
  <c r="C2486" i="1"/>
  <c r="C2487" i="1"/>
  <c r="C2488" i="1"/>
  <c r="C2489" i="1"/>
  <c r="C2490" i="1"/>
  <c r="C2491" i="1"/>
  <c r="C2492" i="1"/>
  <c r="C2493" i="1"/>
  <c r="C2494" i="1"/>
  <c r="C2495" i="1"/>
  <c r="C2496" i="1"/>
  <c r="C2497" i="1"/>
  <c r="C2498" i="1"/>
  <c r="C2499" i="1"/>
  <c r="C2500" i="1"/>
  <c r="C2501" i="1"/>
  <c r="C2502" i="1"/>
  <c r="C2503" i="1"/>
  <c r="C2504" i="1"/>
  <c r="C2505" i="1"/>
  <c r="C2506" i="1"/>
  <c r="C2507" i="1"/>
  <c r="D2429" i="1"/>
  <c r="D2430" i="1"/>
  <c r="D2431" i="1"/>
  <c r="D2432" i="1"/>
  <c r="D2433" i="1"/>
  <c r="D2434" i="1"/>
  <c r="D2435" i="1"/>
  <c r="D2436" i="1"/>
  <c r="D2437" i="1"/>
  <c r="D2438" i="1"/>
  <c r="D2439" i="1"/>
  <c r="D2440" i="1"/>
  <c r="D2441" i="1"/>
  <c r="D2442" i="1"/>
  <c r="D2443" i="1"/>
  <c r="D2444" i="1"/>
  <c r="D2445" i="1"/>
  <c r="D2446" i="1"/>
  <c r="D2447" i="1"/>
  <c r="D2448" i="1"/>
  <c r="D2449" i="1"/>
  <c r="D2450" i="1"/>
  <c r="D2451" i="1"/>
  <c r="D2452" i="1"/>
  <c r="D2453" i="1"/>
  <c r="D2454" i="1"/>
  <c r="D2455" i="1"/>
  <c r="D2456" i="1"/>
  <c r="D2457" i="1"/>
  <c r="D2458" i="1"/>
  <c r="D2459" i="1"/>
  <c r="D2460" i="1"/>
  <c r="D2461" i="1"/>
  <c r="D2462" i="1"/>
  <c r="D2463" i="1"/>
  <c r="D2464" i="1"/>
  <c r="D2465" i="1"/>
  <c r="D2466" i="1"/>
  <c r="D2467" i="1"/>
  <c r="D2468" i="1"/>
  <c r="D2469" i="1"/>
  <c r="D2470" i="1"/>
  <c r="D2471" i="1"/>
  <c r="D2472" i="1"/>
  <c r="D2473" i="1"/>
  <c r="D2474" i="1"/>
  <c r="D2475" i="1"/>
  <c r="D2476" i="1"/>
  <c r="D2477" i="1"/>
  <c r="D2478" i="1"/>
  <c r="D2479" i="1"/>
  <c r="D2480" i="1"/>
  <c r="D2481" i="1"/>
  <c r="D2482" i="1"/>
  <c r="D2483" i="1"/>
  <c r="D2484" i="1"/>
  <c r="D2485" i="1"/>
  <c r="D2486" i="1"/>
  <c r="D2487" i="1"/>
  <c r="D2488" i="1"/>
  <c r="D2489" i="1"/>
  <c r="D2490" i="1"/>
  <c r="D2491" i="1"/>
  <c r="D2492" i="1"/>
  <c r="D2493" i="1"/>
  <c r="D2494" i="1"/>
  <c r="D2495" i="1"/>
  <c r="D2496" i="1"/>
  <c r="D2497" i="1"/>
  <c r="D2498" i="1"/>
  <c r="D2499" i="1"/>
  <c r="D2500" i="1"/>
  <c r="D2501" i="1"/>
  <c r="D2502" i="1"/>
  <c r="D2503" i="1"/>
  <c r="D2504" i="1"/>
  <c r="D2505" i="1"/>
  <c r="D2506" i="1"/>
  <c r="D2507" i="1"/>
  <c r="G2429" i="1"/>
  <c r="G2430" i="1"/>
  <c r="G2431" i="1"/>
  <c r="G2432" i="1"/>
  <c r="G2433" i="1"/>
  <c r="G2434" i="1"/>
  <c r="G2435" i="1"/>
  <c r="G2436" i="1"/>
  <c r="G2437" i="1"/>
  <c r="G2438" i="1"/>
  <c r="G2439" i="1"/>
  <c r="G2440" i="1"/>
  <c r="G2441" i="1"/>
  <c r="G2442" i="1"/>
  <c r="G2443" i="1"/>
  <c r="G2444" i="1"/>
  <c r="G2445" i="1"/>
  <c r="G2446" i="1"/>
  <c r="G2447" i="1"/>
  <c r="G2448" i="1"/>
  <c r="G2449" i="1"/>
  <c r="G2450" i="1"/>
  <c r="G2451" i="1"/>
  <c r="G2452" i="1"/>
  <c r="G2453" i="1"/>
  <c r="G2454" i="1"/>
  <c r="G2455" i="1"/>
  <c r="G2456" i="1"/>
  <c r="G2457" i="1"/>
  <c r="G2458" i="1"/>
  <c r="G2459" i="1"/>
  <c r="G2460" i="1"/>
  <c r="G2461" i="1"/>
  <c r="G2462" i="1"/>
  <c r="G2463" i="1"/>
  <c r="G2464" i="1"/>
  <c r="G2465" i="1"/>
  <c r="G2466" i="1"/>
  <c r="G2467" i="1"/>
  <c r="G2468" i="1"/>
  <c r="G2469" i="1"/>
  <c r="G2470" i="1"/>
  <c r="G2471" i="1"/>
  <c r="G2472" i="1"/>
  <c r="G2473" i="1"/>
  <c r="G2474" i="1"/>
  <c r="G2475" i="1"/>
  <c r="G2476" i="1"/>
  <c r="G2477" i="1"/>
  <c r="G2478" i="1"/>
  <c r="G2479" i="1"/>
  <c r="G2480" i="1"/>
  <c r="G2481" i="1"/>
  <c r="G2482" i="1"/>
  <c r="G2483" i="1"/>
  <c r="G2484" i="1"/>
  <c r="G2485" i="1"/>
  <c r="G2486" i="1"/>
  <c r="G2487" i="1"/>
  <c r="G2488" i="1"/>
  <c r="G2489" i="1"/>
  <c r="G2490" i="1"/>
  <c r="G2491" i="1"/>
  <c r="G2492" i="1"/>
  <c r="G2493" i="1"/>
  <c r="G2494" i="1"/>
  <c r="G2495" i="1"/>
  <c r="G2496" i="1"/>
  <c r="G2497" i="1"/>
  <c r="G2498" i="1"/>
  <c r="G2499" i="1"/>
  <c r="G2500" i="1"/>
  <c r="G2501" i="1"/>
  <c r="G2502" i="1"/>
  <c r="G2503" i="1"/>
  <c r="G2504" i="1"/>
  <c r="G2505" i="1"/>
  <c r="G2506" i="1"/>
  <c r="G2507"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J2429" i="1"/>
  <c r="J2430" i="1"/>
  <c r="J2431" i="1"/>
  <c r="J2432" i="1"/>
  <c r="J2433" i="1"/>
  <c r="J2434" i="1"/>
  <c r="J2435" i="1"/>
  <c r="J2436" i="1"/>
  <c r="J2437" i="1"/>
  <c r="J2438" i="1"/>
  <c r="J2439" i="1"/>
  <c r="J2440" i="1"/>
  <c r="J2441" i="1"/>
  <c r="J2442" i="1"/>
  <c r="J2443" i="1"/>
  <c r="J2444" i="1"/>
  <c r="J2445" i="1"/>
  <c r="J2446" i="1"/>
  <c r="J2447" i="1"/>
  <c r="J2448" i="1"/>
  <c r="J2449" i="1"/>
  <c r="J2450" i="1"/>
  <c r="J2451" i="1"/>
  <c r="J2452" i="1"/>
  <c r="J2453" i="1"/>
  <c r="J2454" i="1"/>
  <c r="J2455" i="1"/>
  <c r="J2456" i="1"/>
  <c r="J2457" i="1"/>
  <c r="J2458" i="1"/>
  <c r="J2459" i="1"/>
  <c r="J2460" i="1"/>
  <c r="J2461" i="1"/>
  <c r="J2462" i="1"/>
  <c r="J2463" i="1"/>
  <c r="J2464" i="1"/>
  <c r="J2465" i="1"/>
  <c r="J2466" i="1"/>
  <c r="J2467" i="1"/>
  <c r="J2468" i="1"/>
  <c r="J2469" i="1"/>
  <c r="J2470" i="1"/>
  <c r="J2471" i="1"/>
  <c r="J2472" i="1"/>
  <c r="J2473" i="1"/>
  <c r="J2474" i="1"/>
  <c r="J2475" i="1"/>
  <c r="J2476" i="1"/>
  <c r="J2477" i="1"/>
  <c r="J2478" i="1"/>
  <c r="J2479" i="1"/>
  <c r="J2480" i="1"/>
  <c r="J2481" i="1"/>
  <c r="J2482" i="1"/>
  <c r="J2483" i="1"/>
  <c r="J2484" i="1"/>
  <c r="J2485" i="1"/>
  <c r="J2486" i="1"/>
  <c r="J2487" i="1"/>
  <c r="J2488" i="1"/>
  <c r="J2489" i="1"/>
  <c r="J2490" i="1"/>
  <c r="J2491" i="1"/>
  <c r="J2492" i="1"/>
  <c r="J2493" i="1"/>
  <c r="J2494" i="1"/>
  <c r="J2495" i="1"/>
  <c r="J2496" i="1"/>
  <c r="J2497" i="1"/>
  <c r="J2498" i="1"/>
  <c r="J2499" i="1"/>
  <c r="J2500" i="1"/>
  <c r="J2501" i="1"/>
  <c r="J2502" i="1"/>
  <c r="J2503" i="1"/>
  <c r="J2504" i="1"/>
  <c r="J2505" i="1"/>
  <c r="J2506" i="1"/>
  <c r="J2507" i="1"/>
  <c r="F2350" i="1" l="1"/>
  <c r="F2351" i="1"/>
  <c r="F2352" i="1"/>
  <c r="F2353" i="1"/>
  <c r="F2354" i="1"/>
  <c r="F2355" i="1"/>
  <c r="F2356" i="1"/>
  <c r="F2357" i="1"/>
  <c r="F2358" i="1"/>
  <c r="F2359" i="1"/>
  <c r="F2360" i="1"/>
  <c r="F2361" i="1"/>
  <c r="F2362" i="1"/>
  <c r="F2363" i="1"/>
  <c r="F2364" i="1"/>
  <c r="F2365" i="1"/>
  <c r="F2366" i="1"/>
  <c r="F2367" i="1"/>
  <c r="F2368" i="1"/>
  <c r="F2369" i="1"/>
  <c r="F2370" i="1"/>
  <c r="F2371" i="1"/>
  <c r="F2372" i="1"/>
  <c r="F2373" i="1"/>
  <c r="F2374" i="1"/>
  <c r="F2375" i="1"/>
  <c r="F2376" i="1"/>
  <c r="F2377" i="1"/>
  <c r="F2378" i="1"/>
  <c r="F2379" i="1"/>
  <c r="F2380" i="1"/>
  <c r="F2381" i="1"/>
  <c r="F2382" i="1"/>
  <c r="F2383" i="1"/>
  <c r="F2384" i="1"/>
  <c r="F2385" i="1"/>
  <c r="F2386" i="1"/>
  <c r="F2387" i="1"/>
  <c r="F2388" i="1"/>
  <c r="F2389" i="1"/>
  <c r="F2390" i="1"/>
  <c r="F2391" i="1"/>
  <c r="F2392" i="1"/>
  <c r="F2393" i="1"/>
  <c r="F2394" i="1"/>
  <c r="F2395" i="1"/>
  <c r="F2396" i="1"/>
  <c r="F2397" i="1"/>
  <c r="F2398" i="1"/>
  <c r="F2399" i="1"/>
  <c r="F2400" i="1"/>
  <c r="F2401" i="1"/>
  <c r="F2402" i="1"/>
  <c r="F2403" i="1"/>
  <c r="F2404" i="1"/>
  <c r="F2405" i="1"/>
  <c r="F2406" i="1"/>
  <c r="F2407" i="1"/>
  <c r="F2408" i="1"/>
  <c r="F2409" i="1"/>
  <c r="F2410" i="1"/>
  <c r="F2411" i="1"/>
  <c r="F2412" i="1"/>
  <c r="F2413" i="1"/>
  <c r="F2414" i="1"/>
  <c r="F2415" i="1"/>
  <c r="F2416" i="1"/>
  <c r="F2417" i="1"/>
  <c r="F2418" i="1"/>
  <c r="F2419" i="1"/>
  <c r="F2420" i="1"/>
  <c r="F2421" i="1"/>
  <c r="F2422" i="1"/>
  <c r="F2423" i="1"/>
  <c r="F2424" i="1"/>
  <c r="F2425" i="1"/>
  <c r="F2426" i="1"/>
  <c r="F2427" i="1"/>
  <c r="F2428" i="1"/>
  <c r="A2350" i="1"/>
  <c r="A2351" i="1"/>
  <c r="A2352" i="1"/>
  <c r="A2353" i="1"/>
  <c r="A2354" i="1"/>
  <c r="A2355" i="1"/>
  <c r="A2356" i="1"/>
  <c r="A2357" i="1"/>
  <c r="A2358" i="1"/>
  <c r="A2359" i="1"/>
  <c r="A2360" i="1"/>
  <c r="A2361" i="1"/>
  <c r="A2362" i="1"/>
  <c r="A2363" i="1"/>
  <c r="A2364" i="1"/>
  <c r="A2365" i="1"/>
  <c r="A2366" i="1"/>
  <c r="A2367" i="1"/>
  <c r="A2368" i="1"/>
  <c r="A2369" i="1"/>
  <c r="A2370" i="1"/>
  <c r="A2371" i="1"/>
  <c r="A2372" i="1"/>
  <c r="A2373" i="1"/>
  <c r="A2374" i="1"/>
  <c r="A2375" i="1"/>
  <c r="A2376" i="1"/>
  <c r="A2377" i="1"/>
  <c r="A2378" i="1"/>
  <c r="A2379" i="1"/>
  <c r="A2380" i="1"/>
  <c r="A2381" i="1"/>
  <c r="A2382" i="1"/>
  <c r="A2383" i="1"/>
  <c r="A2384" i="1"/>
  <c r="A2385" i="1"/>
  <c r="A2386" i="1"/>
  <c r="A2387" i="1"/>
  <c r="A2388" i="1"/>
  <c r="A2389" i="1"/>
  <c r="A2390" i="1"/>
  <c r="A2391" i="1"/>
  <c r="A2392" i="1"/>
  <c r="A2393" i="1"/>
  <c r="A2394" i="1"/>
  <c r="A2395" i="1"/>
  <c r="A2396" i="1"/>
  <c r="A2397" i="1"/>
  <c r="A2398" i="1"/>
  <c r="A2399" i="1"/>
  <c r="A2400" i="1"/>
  <c r="A2401" i="1"/>
  <c r="A2402" i="1"/>
  <c r="A2403" i="1"/>
  <c r="A2404" i="1"/>
  <c r="A2405" i="1"/>
  <c r="A2406" i="1"/>
  <c r="A2407" i="1"/>
  <c r="A2408" i="1"/>
  <c r="A2409" i="1"/>
  <c r="A2410" i="1"/>
  <c r="A2411" i="1"/>
  <c r="A2412" i="1"/>
  <c r="A2413" i="1"/>
  <c r="A2414" i="1"/>
  <c r="A2415" i="1"/>
  <c r="A2416" i="1"/>
  <c r="A2417" i="1"/>
  <c r="A2418" i="1"/>
  <c r="A2419" i="1"/>
  <c r="A2420" i="1"/>
  <c r="A2421" i="1"/>
  <c r="A2422" i="1"/>
  <c r="A2423" i="1"/>
  <c r="A2424" i="1"/>
  <c r="A2425" i="1"/>
  <c r="A2426" i="1"/>
  <c r="A2427" i="1"/>
  <c r="A2428" i="1"/>
  <c r="B2350" i="1"/>
  <c r="B2351" i="1"/>
  <c r="B2352" i="1"/>
  <c r="B2353" i="1"/>
  <c r="B2354" i="1"/>
  <c r="B2355" i="1"/>
  <c r="B2356" i="1"/>
  <c r="B2357" i="1"/>
  <c r="B2358" i="1"/>
  <c r="B2359" i="1"/>
  <c r="B2360" i="1"/>
  <c r="B2361" i="1"/>
  <c r="B2362" i="1"/>
  <c r="B2363" i="1"/>
  <c r="B2364" i="1"/>
  <c r="B2365" i="1"/>
  <c r="B2366" i="1"/>
  <c r="B2367" i="1"/>
  <c r="B2368" i="1"/>
  <c r="B2369" i="1"/>
  <c r="B2370" i="1"/>
  <c r="B2371" i="1"/>
  <c r="B2372" i="1"/>
  <c r="B2373" i="1"/>
  <c r="B2374" i="1"/>
  <c r="B2375" i="1"/>
  <c r="B2376" i="1"/>
  <c r="B2377" i="1"/>
  <c r="B2378" i="1"/>
  <c r="B2379" i="1"/>
  <c r="B2380" i="1"/>
  <c r="B2381" i="1"/>
  <c r="B2382" i="1"/>
  <c r="B2383" i="1"/>
  <c r="B2384" i="1"/>
  <c r="B2385" i="1"/>
  <c r="B2386" i="1"/>
  <c r="B2387" i="1"/>
  <c r="B2388" i="1"/>
  <c r="B2389" i="1"/>
  <c r="B2390" i="1"/>
  <c r="B2391" i="1"/>
  <c r="B2392" i="1"/>
  <c r="B2393" i="1"/>
  <c r="B2394" i="1"/>
  <c r="B2395" i="1"/>
  <c r="B2396" i="1"/>
  <c r="B2397" i="1"/>
  <c r="B2398" i="1"/>
  <c r="B2399" i="1"/>
  <c r="B2400" i="1"/>
  <c r="B2401" i="1"/>
  <c r="B2402" i="1"/>
  <c r="B2403" i="1"/>
  <c r="B2404" i="1"/>
  <c r="B2405" i="1"/>
  <c r="B2406" i="1"/>
  <c r="B2407" i="1"/>
  <c r="B2408" i="1"/>
  <c r="B2409" i="1"/>
  <c r="B2410" i="1"/>
  <c r="B2411" i="1"/>
  <c r="B2412" i="1"/>
  <c r="B2413" i="1"/>
  <c r="B2414" i="1"/>
  <c r="B2415" i="1"/>
  <c r="B2416" i="1"/>
  <c r="B2417" i="1"/>
  <c r="B2418" i="1"/>
  <c r="B2419" i="1"/>
  <c r="B2420" i="1"/>
  <c r="B2421" i="1"/>
  <c r="B2422" i="1"/>
  <c r="B2423" i="1"/>
  <c r="B2424" i="1"/>
  <c r="B2425" i="1"/>
  <c r="B2426" i="1"/>
  <c r="B2427" i="1"/>
  <c r="B2428" i="1"/>
  <c r="C2350" i="1"/>
  <c r="C2351" i="1"/>
  <c r="C2352" i="1"/>
  <c r="C2353" i="1"/>
  <c r="C2354" i="1"/>
  <c r="C2355" i="1"/>
  <c r="C2356" i="1"/>
  <c r="C2357" i="1"/>
  <c r="C2358" i="1"/>
  <c r="C2359" i="1"/>
  <c r="C2360" i="1"/>
  <c r="C2361" i="1"/>
  <c r="C2362" i="1"/>
  <c r="C2363" i="1"/>
  <c r="C2364" i="1"/>
  <c r="C2365" i="1"/>
  <c r="C2366" i="1"/>
  <c r="C2367" i="1"/>
  <c r="C2368" i="1"/>
  <c r="C2369" i="1"/>
  <c r="C2370" i="1"/>
  <c r="C2371" i="1"/>
  <c r="C2372" i="1"/>
  <c r="C2373" i="1"/>
  <c r="C2374" i="1"/>
  <c r="C2375" i="1"/>
  <c r="C2376" i="1"/>
  <c r="C2377" i="1"/>
  <c r="C2378" i="1"/>
  <c r="C2379" i="1"/>
  <c r="C2380" i="1"/>
  <c r="C2381" i="1"/>
  <c r="C2382" i="1"/>
  <c r="C2383" i="1"/>
  <c r="C2384" i="1"/>
  <c r="C2385" i="1"/>
  <c r="C2386" i="1"/>
  <c r="C2387" i="1"/>
  <c r="C2388" i="1"/>
  <c r="C2389" i="1"/>
  <c r="C2390" i="1"/>
  <c r="C2391" i="1"/>
  <c r="C2392" i="1"/>
  <c r="C2393" i="1"/>
  <c r="C2394" i="1"/>
  <c r="C2395" i="1"/>
  <c r="C2396" i="1"/>
  <c r="C2397" i="1"/>
  <c r="C2398" i="1"/>
  <c r="C2399" i="1"/>
  <c r="C2400" i="1"/>
  <c r="C2401" i="1"/>
  <c r="C2402" i="1"/>
  <c r="C2403" i="1"/>
  <c r="C2404" i="1"/>
  <c r="C2405" i="1"/>
  <c r="C2406" i="1"/>
  <c r="C2407" i="1"/>
  <c r="C2408" i="1"/>
  <c r="C2409" i="1"/>
  <c r="C2410" i="1"/>
  <c r="C2411" i="1"/>
  <c r="C2412" i="1"/>
  <c r="C2413" i="1"/>
  <c r="C2414" i="1"/>
  <c r="C2415" i="1"/>
  <c r="C2416" i="1"/>
  <c r="C2417" i="1"/>
  <c r="C2418" i="1"/>
  <c r="C2419" i="1"/>
  <c r="C2420" i="1"/>
  <c r="C2421" i="1"/>
  <c r="C2422" i="1"/>
  <c r="C2423" i="1"/>
  <c r="C2424" i="1"/>
  <c r="C2425" i="1"/>
  <c r="C2426" i="1"/>
  <c r="C2427" i="1"/>
  <c r="C2428" i="1"/>
  <c r="D2350" i="1"/>
  <c r="D2351" i="1"/>
  <c r="D2352" i="1"/>
  <c r="D2353" i="1"/>
  <c r="D2354" i="1"/>
  <c r="D2355" i="1"/>
  <c r="D2356" i="1"/>
  <c r="D2357" i="1"/>
  <c r="D2358" i="1"/>
  <c r="D2359" i="1"/>
  <c r="D2360" i="1"/>
  <c r="D2361" i="1"/>
  <c r="D2362" i="1"/>
  <c r="D2363" i="1"/>
  <c r="D2364" i="1"/>
  <c r="D2365" i="1"/>
  <c r="D2366" i="1"/>
  <c r="D2367" i="1"/>
  <c r="D2368" i="1"/>
  <c r="D2369" i="1"/>
  <c r="D2370" i="1"/>
  <c r="D2371" i="1"/>
  <c r="D2372" i="1"/>
  <c r="D2373" i="1"/>
  <c r="D2374" i="1"/>
  <c r="D2375" i="1"/>
  <c r="D2376" i="1"/>
  <c r="D2377" i="1"/>
  <c r="D2378" i="1"/>
  <c r="D2379" i="1"/>
  <c r="D2380" i="1"/>
  <c r="D2381" i="1"/>
  <c r="D2382" i="1"/>
  <c r="D2383" i="1"/>
  <c r="D2384" i="1"/>
  <c r="D2385" i="1"/>
  <c r="D2386" i="1"/>
  <c r="D2387" i="1"/>
  <c r="D2388" i="1"/>
  <c r="D2389" i="1"/>
  <c r="D2390" i="1"/>
  <c r="D2391" i="1"/>
  <c r="D2392" i="1"/>
  <c r="D2393" i="1"/>
  <c r="D2394" i="1"/>
  <c r="D2395" i="1"/>
  <c r="D2396" i="1"/>
  <c r="D2397" i="1"/>
  <c r="D2398" i="1"/>
  <c r="D2399" i="1"/>
  <c r="D2400" i="1"/>
  <c r="D2401" i="1"/>
  <c r="D2402" i="1"/>
  <c r="D2403" i="1"/>
  <c r="D2404" i="1"/>
  <c r="D2405" i="1"/>
  <c r="D2406" i="1"/>
  <c r="D2407" i="1"/>
  <c r="D2408" i="1"/>
  <c r="D2409" i="1"/>
  <c r="D2410" i="1"/>
  <c r="D2411" i="1"/>
  <c r="D2412" i="1"/>
  <c r="D2413" i="1"/>
  <c r="D2414" i="1"/>
  <c r="D2415" i="1"/>
  <c r="D2416" i="1"/>
  <c r="D2417" i="1"/>
  <c r="D2418" i="1"/>
  <c r="D2419" i="1"/>
  <c r="D2420" i="1"/>
  <c r="D2421" i="1"/>
  <c r="D2422" i="1"/>
  <c r="D2423" i="1"/>
  <c r="D2424" i="1"/>
  <c r="D2425" i="1"/>
  <c r="D2426" i="1"/>
  <c r="D2427" i="1"/>
  <c r="D2428" i="1"/>
  <c r="G2350" i="1"/>
  <c r="G2351" i="1"/>
  <c r="G2352" i="1"/>
  <c r="G2353" i="1"/>
  <c r="G2354" i="1"/>
  <c r="G2355" i="1"/>
  <c r="G2356" i="1"/>
  <c r="G2357" i="1"/>
  <c r="G2358" i="1"/>
  <c r="G2359" i="1"/>
  <c r="G2360" i="1"/>
  <c r="G2361" i="1"/>
  <c r="G2362" i="1"/>
  <c r="G2363" i="1"/>
  <c r="G2364" i="1"/>
  <c r="G2365" i="1"/>
  <c r="G2366" i="1"/>
  <c r="G2367" i="1"/>
  <c r="G2368" i="1"/>
  <c r="G2369" i="1"/>
  <c r="G2370" i="1"/>
  <c r="G2371" i="1"/>
  <c r="G2372" i="1"/>
  <c r="G2373" i="1"/>
  <c r="G2374" i="1"/>
  <c r="G2375" i="1"/>
  <c r="G2376" i="1"/>
  <c r="G2377" i="1"/>
  <c r="G2378" i="1"/>
  <c r="G2379" i="1"/>
  <c r="G2380" i="1"/>
  <c r="G2381" i="1"/>
  <c r="G2382" i="1"/>
  <c r="G2383" i="1"/>
  <c r="G2384" i="1"/>
  <c r="G2385" i="1"/>
  <c r="G2386" i="1"/>
  <c r="G2387" i="1"/>
  <c r="G2388" i="1"/>
  <c r="G2389" i="1"/>
  <c r="G2390" i="1"/>
  <c r="G2391" i="1"/>
  <c r="G2392" i="1"/>
  <c r="G2393" i="1"/>
  <c r="G2394" i="1"/>
  <c r="G2395" i="1"/>
  <c r="G2396" i="1"/>
  <c r="G2397" i="1"/>
  <c r="G2398" i="1"/>
  <c r="G2399" i="1"/>
  <c r="G2400" i="1"/>
  <c r="G2401" i="1"/>
  <c r="G2402" i="1"/>
  <c r="G2403" i="1"/>
  <c r="G2404" i="1"/>
  <c r="G2405" i="1"/>
  <c r="G2406" i="1"/>
  <c r="G2407" i="1"/>
  <c r="G2408" i="1"/>
  <c r="G2409" i="1"/>
  <c r="G2410" i="1"/>
  <c r="G2411" i="1"/>
  <c r="G2412" i="1"/>
  <c r="G2413" i="1"/>
  <c r="G2414" i="1"/>
  <c r="G2415" i="1"/>
  <c r="G2416" i="1"/>
  <c r="G2417" i="1"/>
  <c r="G2418" i="1"/>
  <c r="G2419" i="1"/>
  <c r="G2420" i="1"/>
  <c r="G2421" i="1"/>
  <c r="G2422" i="1"/>
  <c r="G2423" i="1"/>
  <c r="G2424" i="1"/>
  <c r="G2425" i="1"/>
  <c r="G2426" i="1"/>
  <c r="G2427" i="1"/>
  <c r="G2428"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J2350" i="1"/>
  <c r="J2351" i="1"/>
  <c r="J2352" i="1"/>
  <c r="J2353" i="1"/>
  <c r="J2354" i="1"/>
  <c r="J2355" i="1"/>
  <c r="J2356" i="1"/>
  <c r="J2357" i="1"/>
  <c r="J2358" i="1"/>
  <c r="J2359" i="1"/>
  <c r="J2360" i="1"/>
  <c r="J2361" i="1"/>
  <c r="J2362" i="1"/>
  <c r="J2363" i="1"/>
  <c r="J2364" i="1"/>
  <c r="J2365" i="1"/>
  <c r="J2366" i="1"/>
  <c r="J2367" i="1"/>
  <c r="J2368" i="1"/>
  <c r="J2369" i="1"/>
  <c r="J2370" i="1"/>
  <c r="J2371" i="1"/>
  <c r="J2372" i="1"/>
  <c r="J2373" i="1"/>
  <c r="J2374" i="1"/>
  <c r="J2375" i="1"/>
  <c r="J2376" i="1"/>
  <c r="J2377" i="1"/>
  <c r="J2378" i="1"/>
  <c r="J2379" i="1"/>
  <c r="J2380" i="1"/>
  <c r="J2381" i="1"/>
  <c r="J2382" i="1"/>
  <c r="J2383" i="1"/>
  <c r="J2384" i="1"/>
  <c r="J2385" i="1"/>
  <c r="J2386" i="1"/>
  <c r="J2387" i="1"/>
  <c r="J2388" i="1"/>
  <c r="J2389" i="1"/>
  <c r="J2390" i="1"/>
  <c r="J2391" i="1"/>
  <c r="J2392" i="1"/>
  <c r="J2393" i="1"/>
  <c r="J2394" i="1"/>
  <c r="J2395" i="1"/>
  <c r="J2396" i="1"/>
  <c r="J2397" i="1"/>
  <c r="J2398" i="1"/>
  <c r="J2399" i="1"/>
  <c r="J2400" i="1"/>
  <c r="J2401" i="1"/>
  <c r="J2402" i="1"/>
  <c r="J2403" i="1"/>
  <c r="J2404" i="1"/>
  <c r="J2405" i="1"/>
  <c r="J2406" i="1"/>
  <c r="J2407" i="1"/>
  <c r="J2408" i="1"/>
  <c r="J2409" i="1"/>
  <c r="J2410" i="1"/>
  <c r="J2411" i="1"/>
  <c r="J2412" i="1"/>
  <c r="J2413" i="1"/>
  <c r="J2414" i="1"/>
  <c r="J2415" i="1"/>
  <c r="J2416" i="1"/>
  <c r="J2417" i="1"/>
  <c r="J2418" i="1"/>
  <c r="J2419" i="1"/>
  <c r="J2420" i="1"/>
  <c r="J2421" i="1"/>
  <c r="J2422" i="1"/>
  <c r="J2423" i="1"/>
  <c r="J2424" i="1"/>
  <c r="J2425" i="1"/>
  <c r="J2426" i="1"/>
  <c r="J2427" i="1"/>
  <c r="J2428" i="1"/>
  <c r="F2271" i="1" l="1"/>
  <c r="F2272" i="1"/>
  <c r="F2273" i="1"/>
  <c r="F2274" i="1"/>
  <c r="F2275" i="1"/>
  <c r="F2276" i="1"/>
  <c r="F2277" i="1"/>
  <c r="F2278" i="1"/>
  <c r="F2279" i="1"/>
  <c r="F2280" i="1"/>
  <c r="F2281" i="1"/>
  <c r="F2282" i="1"/>
  <c r="F2283" i="1"/>
  <c r="F2284" i="1"/>
  <c r="F2285" i="1"/>
  <c r="F2286" i="1"/>
  <c r="F2287" i="1"/>
  <c r="F2288" i="1"/>
  <c r="F2289" i="1"/>
  <c r="F2290" i="1"/>
  <c r="F2291" i="1"/>
  <c r="F2292" i="1"/>
  <c r="F2293" i="1"/>
  <c r="F2294" i="1"/>
  <c r="F2295" i="1"/>
  <c r="F2296" i="1"/>
  <c r="F2297" i="1"/>
  <c r="F2298" i="1"/>
  <c r="F2299" i="1"/>
  <c r="F2300" i="1"/>
  <c r="F2301" i="1"/>
  <c r="F2302" i="1"/>
  <c r="F2303" i="1"/>
  <c r="F2304" i="1"/>
  <c r="F2305" i="1"/>
  <c r="F2306" i="1"/>
  <c r="F2307" i="1"/>
  <c r="F2308" i="1"/>
  <c r="F2309" i="1"/>
  <c r="F2310" i="1"/>
  <c r="F2311" i="1"/>
  <c r="F2312" i="1"/>
  <c r="F2313" i="1"/>
  <c r="F2314" i="1"/>
  <c r="F2315" i="1"/>
  <c r="F2316" i="1"/>
  <c r="F2317" i="1"/>
  <c r="F2318" i="1"/>
  <c r="F2319" i="1"/>
  <c r="F2320" i="1"/>
  <c r="F2321" i="1"/>
  <c r="F2322" i="1"/>
  <c r="F2323" i="1"/>
  <c r="F2324" i="1"/>
  <c r="F2325" i="1"/>
  <c r="F2326" i="1"/>
  <c r="F2327" i="1"/>
  <c r="F2328" i="1"/>
  <c r="F2329" i="1"/>
  <c r="F2330" i="1"/>
  <c r="F2331" i="1"/>
  <c r="F2332" i="1"/>
  <c r="F2333" i="1"/>
  <c r="F2334" i="1"/>
  <c r="F2335" i="1"/>
  <c r="F2336" i="1"/>
  <c r="F2337" i="1"/>
  <c r="F2338" i="1"/>
  <c r="F2339" i="1"/>
  <c r="F2340" i="1"/>
  <c r="F2341" i="1"/>
  <c r="F2342" i="1"/>
  <c r="F2343" i="1"/>
  <c r="F2344" i="1"/>
  <c r="F2345" i="1"/>
  <c r="F2346" i="1"/>
  <c r="F2347" i="1"/>
  <c r="F2348" i="1"/>
  <c r="F2349" i="1"/>
  <c r="A2271" i="1"/>
  <c r="A2272" i="1"/>
  <c r="A2273" i="1"/>
  <c r="A2274" i="1"/>
  <c r="A2275" i="1"/>
  <c r="A2276" i="1"/>
  <c r="A2277" i="1"/>
  <c r="A2278" i="1"/>
  <c r="A2279" i="1"/>
  <c r="A2280" i="1"/>
  <c r="A2281" i="1"/>
  <c r="A2282" i="1"/>
  <c r="A2283" i="1"/>
  <c r="A2284" i="1"/>
  <c r="A2285" i="1"/>
  <c r="A2286" i="1"/>
  <c r="A2287" i="1"/>
  <c r="A2288" i="1"/>
  <c r="A2289" i="1"/>
  <c r="A2290" i="1"/>
  <c r="A2291" i="1"/>
  <c r="A2292" i="1"/>
  <c r="A2293" i="1"/>
  <c r="A2294" i="1"/>
  <c r="A2295" i="1"/>
  <c r="A2296" i="1"/>
  <c r="A2297" i="1"/>
  <c r="A2298" i="1"/>
  <c r="A2299" i="1"/>
  <c r="A2300" i="1"/>
  <c r="A2301" i="1"/>
  <c r="A2302" i="1"/>
  <c r="A2303" i="1"/>
  <c r="A2304" i="1"/>
  <c r="A2305" i="1"/>
  <c r="A2306" i="1"/>
  <c r="A2307" i="1"/>
  <c r="A2308" i="1"/>
  <c r="A2309" i="1"/>
  <c r="A2310" i="1"/>
  <c r="A2311" i="1"/>
  <c r="A2312" i="1"/>
  <c r="A2313" i="1"/>
  <c r="A2314" i="1"/>
  <c r="A2315" i="1"/>
  <c r="A2316" i="1"/>
  <c r="A2317" i="1"/>
  <c r="A2318" i="1"/>
  <c r="A2319" i="1"/>
  <c r="A2320" i="1"/>
  <c r="A2321" i="1"/>
  <c r="A2322" i="1"/>
  <c r="A2323" i="1"/>
  <c r="A2324" i="1"/>
  <c r="A2325" i="1"/>
  <c r="A2326" i="1"/>
  <c r="A2327" i="1"/>
  <c r="A2328" i="1"/>
  <c r="A2329" i="1"/>
  <c r="A2330" i="1"/>
  <c r="A2331" i="1"/>
  <c r="A2332" i="1"/>
  <c r="A2333" i="1"/>
  <c r="A2334" i="1"/>
  <c r="A2335" i="1"/>
  <c r="A2336" i="1"/>
  <c r="A2337" i="1"/>
  <c r="A2338" i="1"/>
  <c r="A2339" i="1"/>
  <c r="A2340" i="1"/>
  <c r="A2341" i="1"/>
  <c r="A2342" i="1"/>
  <c r="A2343" i="1"/>
  <c r="A2344" i="1"/>
  <c r="A2345" i="1"/>
  <c r="A2346" i="1"/>
  <c r="A2347" i="1"/>
  <c r="A2348" i="1"/>
  <c r="A2349" i="1"/>
  <c r="B2271" i="1"/>
  <c r="B2272" i="1"/>
  <c r="B2273" i="1"/>
  <c r="B2274" i="1"/>
  <c r="B2275" i="1"/>
  <c r="B2276" i="1"/>
  <c r="B2277" i="1"/>
  <c r="B2278" i="1"/>
  <c r="B2279" i="1"/>
  <c r="B2280" i="1"/>
  <c r="B2281" i="1"/>
  <c r="B2282" i="1"/>
  <c r="B2283" i="1"/>
  <c r="B2284" i="1"/>
  <c r="B2285" i="1"/>
  <c r="B2286" i="1"/>
  <c r="B2287" i="1"/>
  <c r="B2288" i="1"/>
  <c r="B2289" i="1"/>
  <c r="B2290" i="1"/>
  <c r="B2291" i="1"/>
  <c r="B2292" i="1"/>
  <c r="B2293" i="1"/>
  <c r="B2294" i="1"/>
  <c r="B2295" i="1"/>
  <c r="B2296" i="1"/>
  <c r="B2297" i="1"/>
  <c r="B2298" i="1"/>
  <c r="B2299" i="1"/>
  <c r="B2300" i="1"/>
  <c r="B2301" i="1"/>
  <c r="B2302" i="1"/>
  <c r="B2303" i="1"/>
  <c r="B2304" i="1"/>
  <c r="B2305" i="1"/>
  <c r="B2306" i="1"/>
  <c r="B2307" i="1"/>
  <c r="B2308" i="1"/>
  <c r="B2309" i="1"/>
  <c r="B2310" i="1"/>
  <c r="B2311" i="1"/>
  <c r="B2312" i="1"/>
  <c r="B2313" i="1"/>
  <c r="B2314" i="1"/>
  <c r="B2315" i="1"/>
  <c r="B2316" i="1"/>
  <c r="B2317" i="1"/>
  <c r="B2318" i="1"/>
  <c r="B2319" i="1"/>
  <c r="B2320" i="1"/>
  <c r="B2321" i="1"/>
  <c r="B2322" i="1"/>
  <c r="B2323" i="1"/>
  <c r="B2324" i="1"/>
  <c r="B2325" i="1"/>
  <c r="B2326" i="1"/>
  <c r="B2327" i="1"/>
  <c r="B2328" i="1"/>
  <c r="B2329" i="1"/>
  <c r="B2330" i="1"/>
  <c r="B2331" i="1"/>
  <c r="B2332" i="1"/>
  <c r="B2333" i="1"/>
  <c r="B2334" i="1"/>
  <c r="B2335" i="1"/>
  <c r="B2336" i="1"/>
  <c r="B2337" i="1"/>
  <c r="B2338" i="1"/>
  <c r="B2339" i="1"/>
  <c r="B2340" i="1"/>
  <c r="B2341" i="1"/>
  <c r="B2342" i="1"/>
  <c r="B2343" i="1"/>
  <c r="B2344" i="1"/>
  <c r="B2345" i="1"/>
  <c r="B2346" i="1"/>
  <c r="B2347" i="1"/>
  <c r="B2348" i="1"/>
  <c r="B2349" i="1"/>
  <c r="C2271" i="1"/>
  <c r="C2272" i="1"/>
  <c r="C2273" i="1"/>
  <c r="C2274" i="1"/>
  <c r="C2275" i="1"/>
  <c r="C2276" i="1"/>
  <c r="C2277" i="1"/>
  <c r="C2278" i="1"/>
  <c r="C2279" i="1"/>
  <c r="C2280" i="1"/>
  <c r="C2281" i="1"/>
  <c r="C2282" i="1"/>
  <c r="C2283" i="1"/>
  <c r="C2284" i="1"/>
  <c r="C2285" i="1"/>
  <c r="C2286" i="1"/>
  <c r="C2287" i="1"/>
  <c r="C2288" i="1"/>
  <c r="C2289" i="1"/>
  <c r="C2290" i="1"/>
  <c r="C2291" i="1"/>
  <c r="C2292" i="1"/>
  <c r="C2293" i="1"/>
  <c r="C2294" i="1"/>
  <c r="C2295" i="1"/>
  <c r="C2296" i="1"/>
  <c r="C2297" i="1"/>
  <c r="C2298" i="1"/>
  <c r="C2299" i="1"/>
  <c r="C2300" i="1"/>
  <c r="C2301" i="1"/>
  <c r="C2302" i="1"/>
  <c r="C2303" i="1"/>
  <c r="C2304" i="1"/>
  <c r="C2305" i="1"/>
  <c r="C2306" i="1"/>
  <c r="C2307" i="1"/>
  <c r="C2308" i="1"/>
  <c r="C2309" i="1"/>
  <c r="C2310" i="1"/>
  <c r="C2311" i="1"/>
  <c r="C2312" i="1"/>
  <c r="C2313" i="1"/>
  <c r="C2314" i="1"/>
  <c r="C2315" i="1"/>
  <c r="C2316" i="1"/>
  <c r="C2317" i="1"/>
  <c r="C2318" i="1"/>
  <c r="C2319" i="1"/>
  <c r="C2320" i="1"/>
  <c r="C2321" i="1"/>
  <c r="C2322" i="1"/>
  <c r="C2323" i="1"/>
  <c r="C2324" i="1"/>
  <c r="C2325" i="1"/>
  <c r="C2326" i="1"/>
  <c r="C2327" i="1"/>
  <c r="C2328" i="1"/>
  <c r="C2329" i="1"/>
  <c r="C2330" i="1"/>
  <c r="C2331" i="1"/>
  <c r="C2332" i="1"/>
  <c r="C2333" i="1"/>
  <c r="C2334" i="1"/>
  <c r="C2335" i="1"/>
  <c r="C2336" i="1"/>
  <c r="C2337" i="1"/>
  <c r="C2338" i="1"/>
  <c r="C2339" i="1"/>
  <c r="C2340" i="1"/>
  <c r="C2341" i="1"/>
  <c r="C2342" i="1"/>
  <c r="C2343" i="1"/>
  <c r="C2344" i="1"/>
  <c r="C2345" i="1"/>
  <c r="C2346" i="1"/>
  <c r="C2347" i="1"/>
  <c r="C2348" i="1"/>
  <c r="C2349" i="1"/>
  <c r="D2271" i="1"/>
  <c r="D2272" i="1"/>
  <c r="D2273" i="1"/>
  <c r="D2274" i="1"/>
  <c r="D2275" i="1"/>
  <c r="D2276" i="1"/>
  <c r="D2277" i="1"/>
  <c r="D2278" i="1"/>
  <c r="D2279" i="1"/>
  <c r="D2280" i="1"/>
  <c r="D2281" i="1"/>
  <c r="D2282" i="1"/>
  <c r="D2283" i="1"/>
  <c r="D2284" i="1"/>
  <c r="D2285" i="1"/>
  <c r="D2286" i="1"/>
  <c r="D2287" i="1"/>
  <c r="D2288" i="1"/>
  <c r="D2289" i="1"/>
  <c r="D2290" i="1"/>
  <c r="D2291" i="1"/>
  <c r="D2292" i="1"/>
  <c r="D2293" i="1"/>
  <c r="D2294" i="1"/>
  <c r="D2295" i="1"/>
  <c r="D2296" i="1"/>
  <c r="D2297" i="1"/>
  <c r="D2298" i="1"/>
  <c r="D2299" i="1"/>
  <c r="D2300" i="1"/>
  <c r="D2301" i="1"/>
  <c r="D2302" i="1"/>
  <c r="D2303" i="1"/>
  <c r="D2304" i="1"/>
  <c r="D2305" i="1"/>
  <c r="D2306" i="1"/>
  <c r="D2307" i="1"/>
  <c r="D2308" i="1"/>
  <c r="D2309" i="1"/>
  <c r="D2310" i="1"/>
  <c r="D2311" i="1"/>
  <c r="D2312" i="1"/>
  <c r="D2313" i="1"/>
  <c r="D2314" i="1"/>
  <c r="D2315" i="1"/>
  <c r="D2316" i="1"/>
  <c r="D2317" i="1"/>
  <c r="D2318" i="1"/>
  <c r="D2319" i="1"/>
  <c r="D2320" i="1"/>
  <c r="D2321" i="1"/>
  <c r="D2322" i="1"/>
  <c r="D2323" i="1"/>
  <c r="D2324" i="1"/>
  <c r="D2325" i="1"/>
  <c r="D2326" i="1"/>
  <c r="D2327" i="1"/>
  <c r="D2328" i="1"/>
  <c r="D2329" i="1"/>
  <c r="D2330" i="1"/>
  <c r="D2331" i="1"/>
  <c r="D2332" i="1"/>
  <c r="D2333" i="1"/>
  <c r="D2334" i="1"/>
  <c r="D2335" i="1"/>
  <c r="D2336" i="1"/>
  <c r="D2337" i="1"/>
  <c r="D2338" i="1"/>
  <c r="D2339" i="1"/>
  <c r="D2340" i="1"/>
  <c r="D2341" i="1"/>
  <c r="D2342" i="1"/>
  <c r="D2343" i="1"/>
  <c r="D2344" i="1"/>
  <c r="D2345" i="1"/>
  <c r="D2346" i="1"/>
  <c r="D2347" i="1"/>
  <c r="D2348" i="1"/>
  <c r="D2349" i="1"/>
  <c r="G2271" i="1"/>
  <c r="G2272" i="1"/>
  <c r="G2273" i="1"/>
  <c r="G2274" i="1"/>
  <c r="G2275" i="1"/>
  <c r="G2276" i="1"/>
  <c r="G2277" i="1"/>
  <c r="G2278" i="1"/>
  <c r="G2279" i="1"/>
  <c r="G2280" i="1"/>
  <c r="G2281" i="1"/>
  <c r="G2282" i="1"/>
  <c r="G2283" i="1"/>
  <c r="G2284" i="1"/>
  <c r="G2285" i="1"/>
  <c r="G2286" i="1"/>
  <c r="G2287" i="1"/>
  <c r="G2288" i="1"/>
  <c r="G2289" i="1"/>
  <c r="G2290" i="1"/>
  <c r="G2291" i="1"/>
  <c r="G2292" i="1"/>
  <c r="G2293" i="1"/>
  <c r="G2294" i="1"/>
  <c r="G2295" i="1"/>
  <c r="G2296" i="1"/>
  <c r="G2297" i="1"/>
  <c r="G2298" i="1"/>
  <c r="G2299" i="1"/>
  <c r="G2300" i="1"/>
  <c r="G2301" i="1"/>
  <c r="G2302" i="1"/>
  <c r="G2303" i="1"/>
  <c r="G2304" i="1"/>
  <c r="G2305" i="1"/>
  <c r="G2306" i="1"/>
  <c r="G2307" i="1"/>
  <c r="G2308" i="1"/>
  <c r="G2309" i="1"/>
  <c r="G2310" i="1"/>
  <c r="G2311" i="1"/>
  <c r="G2312" i="1"/>
  <c r="G2313" i="1"/>
  <c r="G2314" i="1"/>
  <c r="G2315" i="1"/>
  <c r="G2316" i="1"/>
  <c r="G2317" i="1"/>
  <c r="G2318" i="1"/>
  <c r="G2319" i="1"/>
  <c r="G2320" i="1"/>
  <c r="G2321" i="1"/>
  <c r="G2322" i="1"/>
  <c r="G2323" i="1"/>
  <c r="G2324" i="1"/>
  <c r="G2325" i="1"/>
  <c r="G2326" i="1"/>
  <c r="G2327" i="1"/>
  <c r="G2328" i="1"/>
  <c r="G2329" i="1"/>
  <c r="G2330" i="1"/>
  <c r="G2331" i="1"/>
  <c r="G2332" i="1"/>
  <c r="G2333" i="1"/>
  <c r="G2334" i="1"/>
  <c r="G2335" i="1"/>
  <c r="G2336" i="1"/>
  <c r="G2337" i="1"/>
  <c r="G2338" i="1"/>
  <c r="G2339" i="1"/>
  <c r="G2340" i="1"/>
  <c r="G2341" i="1"/>
  <c r="G2342" i="1"/>
  <c r="G2343" i="1"/>
  <c r="G2344" i="1"/>
  <c r="G2345" i="1"/>
  <c r="G2346" i="1"/>
  <c r="G2347" i="1"/>
  <c r="G2348" i="1"/>
  <c r="G2349"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J2271" i="1"/>
  <c r="J2272" i="1"/>
  <c r="J2273" i="1"/>
  <c r="J2274" i="1"/>
  <c r="J2275" i="1"/>
  <c r="J2276" i="1"/>
  <c r="J2277" i="1"/>
  <c r="J2278" i="1"/>
  <c r="J2279" i="1"/>
  <c r="J2280" i="1"/>
  <c r="J2281" i="1"/>
  <c r="J2282" i="1"/>
  <c r="J2283" i="1"/>
  <c r="J2284" i="1"/>
  <c r="J2285" i="1"/>
  <c r="J2286" i="1"/>
  <c r="J2287" i="1"/>
  <c r="J2288" i="1"/>
  <c r="J2289" i="1"/>
  <c r="J2290" i="1"/>
  <c r="J2291" i="1"/>
  <c r="J2292" i="1"/>
  <c r="J2293" i="1"/>
  <c r="J2294" i="1"/>
  <c r="J2295" i="1"/>
  <c r="J2296" i="1"/>
  <c r="J2297" i="1"/>
  <c r="J2298" i="1"/>
  <c r="J2299" i="1"/>
  <c r="J2300" i="1"/>
  <c r="J2301" i="1"/>
  <c r="J2302" i="1"/>
  <c r="J2303" i="1"/>
  <c r="J2304" i="1"/>
  <c r="J2305" i="1"/>
  <c r="J2306" i="1"/>
  <c r="J2307" i="1"/>
  <c r="J2308" i="1"/>
  <c r="J2309" i="1"/>
  <c r="J2310" i="1"/>
  <c r="J2311" i="1"/>
  <c r="J2312" i="1"/>
  <c r="J2313" i="1"/>
  <c r="J2314" i="1"/>
  <c r="J2315" i="1"/>
  <c r="J2316" i="1"/>
  <c r="J2317" i="1"/>
  <c r="J2318" i="1"/>
  <c r="J2319" i="1"/>
  <c r="J2320" i="1"/>
  <c r="J2321" i="1"/>
  <c r="J2322" i="1"/>
  <c r="J2323" i="1"/>
  <c r="J2324" i="1"/>
  <c r="J2325" i="1"/>
  <c r="J2326" i="1"/>
  <c r="J2327" i="1"/>
  <c r="J2328" i="1"/>
  <c r="J2329" i="1"/>
  <c r="J2330" i="1"/>
  <c r="J2331" i="1"/>
  <c r="J2332" i="1"/>
  <c r="J2333" i="1"/>
  <c r="J2334" i="1"/>
  <c r="J2335" i="1"/>
  <c r="J2336" i="1"/>
  <c r="J2337" i="1"/>
  <c r="J2338" i="1"/>
  <c r="J2339" i="1"/>
  <c r="J2340" i="1"/>
  <c r="J2341" i="1"/>
  <c r="J2342" i="1"/>
  <c r="J2343" i="1"/>
  <c r="J2344" i="1"/>
  <c r="J2345" i="1"/>
  <c r="J2346" i="1"/>
  <c r="J2347" i="1"/>
  <c r="J2348" i="1"/>
  <c r="J2349" i="1"/>
  <c r="F2192" i="1" l="1"/>
  <c r="F2193" i="1"/>
  <c r="F2194" i="1"/>
  <c r="F2195" i="1"/>
  <c r="F2196" i="1"/>
  <c r="F2197" i="1"/>
  <c r="F2198" i="1"/>
  <c r="F2199" i="1"/>
  <c r="F2200" i="1"/>
  <c r="F2201" i="1"/>
  <c r="F2202" i="1"/>
  <c r="F2203" i="1"/>
  <c r="F2204" i="1"/>
  <c r="F2205" i="1"/>
  <c r="F2206" i="1"/>
  <c r="F2207" i="1"/>
  <c r="F2208" i="1"/>
  <c r="F2209" i="1"/>
  <c r="F2210" i="1"/>
  <c r="F2211" i="1"/>
  <c r="F2212" i="1"/>
  <c r="F2213" i="1"/>
  <c r="F2214" i="1"/>
  <c r="F2215" i="1"/>
  <c r="F2216" i="1"/>
  <c r="F2217" i="1"/>
  <c r="F2218" i="1"/>
  <c r="F2219" i="1"/>
  <c r="F2220" i="1"/>
  <c r="F2221" i="1"/>
  <c r="F2222" i="1"/>
  <c r="F2223" i="1"/>
  <c r="F2224" i="1"/>
  <c r="F2225" i="1"/>
  <c r="F2226" i="1"/>
  <c r="F2227" i="1"/>
  <c r="F2228" i="1"/>
  <c r="F2229" i="1"/>
  <c r="F2230" i="1"/>
  <c r="F2231" i="1"/>
  <c r="F2232" i="1"/>
  <c r="F2233" i="1"/>
  <c r="F2234" i="1"/>
  <c r="F2235" i="1"/>
  <c r="F2236" i="1"/>
  <c r="F2237" i="1"/>
  <c r="F2238" i="1"/>
  <c r="F2239" i="1"/>
  <c r="F2240" i="1"/>
  <c r="F2241" i="1"/>
  <c r="F2242" i="1"/>
  <c r="F2243" i="1"/>
  <c r="F2244" i="1"/>
  <c r="F2245" i="1"/>
  <c r="F2246" i="1"/>
  <c r="F2247" i="1"/>
  <c r="F2248" i="1"/>
  <c r="F2249" i="1"/>
  <c r="F2250" i="1"/>
  <c r="F2251" i="1"/>
  <c r="F2252" i="1"/>
  <c r="F2253" i="1"/>
  <c r="F2254" i="1"/>
  <c r="F2255" i="1"/>
  <c r="F2256" i="1"/>
  <c r="F2257" i="1"/>
  <c r="F2258" i="1"/>
  <c r="F2259" i="1"/>
  <c r="F2260" i="1"/>
  <c r="F2261" i="1"/>
  <c r="F2262" i="1"/>
  <c r="F2263" i="1"/>
  <c r="F2264" i="1"/>
  <c r="F2265" i="1"/>
  <c r="F2266" i="1"/>
  <c r="F2267" i="1"/>
  <c r="F2268" i="1"/>
  <c r="F2269" i="1"/>
  <c r="F2270" i="1"/>
  <c r="G2192" i="1"/>
  <c r="A2192" i="1"/>
  <c r="A2193" i="1"/>
  <c r="A2194" i="1"/>
  <c r="A2195" i="1"/>
  <c r="A2196" i="1"/>
  <c r="A2197" i="1"/>
  <c r="A2198" i="1"/>
  <c r="A2199" i="1"/>
  <c r="A2200" i="1"/>
  <c r="A2201" i="1"/>
  <c r="A2202" i="1"/>
  <c r="A2203" i="1"/>
  <c r="A2204" i="1"/>
  <c r="A2205" i="1"/>
  <c r="A2206" i="1"/>
  <c r="A2207" i="1"/>
  <c r="A2208" i="1"/>
  <c r="A2209" i="1"/>
  <c r="A2210" i="1"/>
  <c r="A2211" i="1"/>
  <c r="A2212" i="1"/>
  <c r="A2213" i="1"/>
  <c r="A2214" i="1"/>
  <c r="A2215" i="1"/>
  <c r="A2216" i="1"/>
  <c r="A2217" i="1"/>
  <c r="A2218" i="1"/>
  <c r="A2219" i="1"/>
  <c r="A2220" i="1"/>
  <c r="A2221" i="1"/>
  <c r="A2222" i="1"/>
  <c r="A2223" i="1"/>
  <c r="A2224" i="1"/>
  <c r="A2225" i="1"/>
  <c r="A2226" i="1"/>
  <c r="A2227" i="1"/>
  <c r="A2228" i="1"/>
  <c r="A2229" i="1"/>
  <c r="A2230" i="1"/>
  <c r="A2231" i="1"/>
  <c r="A2232" i="1"/>
  <c r="A2233" i="1"/>
  <c r="A2234" i="1"/>
  <c r="A2235" i="1"/>
  <c r="A2236" i="1"/>
  <c r="A2237" i="1"/>
  <c r="A2238" i="1"/>
  <c r="A2239" i="1"/>
  <c r="A2240" i="1"/>
  <c r="A2241" i="1"/>
  <c r="A2242" i="1"/>
  <c r="A2243" i="1"/>
  <c r="A2244" i="1"/>
  <c r="A2245" i="1"/>
  <c r="A2246" i="1"/>
  <c r="A2247" i="1"/>
  <c r="A2248" i="1"/>
  <c r="A2249" i="1"/>
  <c r="A2250" i="1"/>
  <c r="A2251" i="1"/>
  <c r="A2252" i="1"/>
  <c r="A2253" i="1"/>
  <c r="A2254" i="1"/>
  <c r="A2255" i="1"/>
  <c r="A2256" i="1"/>
  <c r="A2257" i="1"/>
  <c r="A2258" i="1"/>
  <c r="A2259" i="1"/>
  <c r="A2260" i="1"/>
  <c r="A2261" i="1"/>
  <c r="A2262" i="1"/>
  <c r="A2263" i="1"/>
  <c r="A2264" i="1"/>
  <c r="A2265" i="1"/>
  <c r="A2266" i="1"/>
  <c r="A2267" i="1"/>
  <c r="A2268" i="1"/>
  <c r="A2269" i="1"/>
  <c r="A2270" i="1"/>
  <c r="B2192" i="1"/>
  <c r="B2193" i="1"/>
  <c r="B2194" i="1"/>
  <c r="B2195" i="1"/>
  <c r="B2196" i="1"/>
  <c r="B2197" i="1"/>
  <c r="B2198" i="1"/>
  <c r="B2199" i="1"/>
  <c r="B2200" i="1"/>
  <c r="B2201" i="1"/>
  <c r="B2202" i="1"/>
  <c r="B2203" i="1"/>
  <c r="B2204" i="1"/>
  <c r="B2205" i="1"/>
  <c r="B2206" i="1"/>
  <c r="B2207" i="1"/>
  <c r="B2208" i="1"/>
  <c r="B2209" i="1"/>
  <c r="B2210" i="1"/>
  <c r="B2211" i="1"/>
  <c r="B2212" i="1"/>
  <c r="B2213" i="1"/>
  <c r="B2214" i="1"/>
  <c r="B2215" i="1"/>
  <c r="B2216" i="1"/>
  <c r="B2217" i="1"/>
  <c r="B2218" i="1"/>
  <c r="B2219" i="1"/>
  <c r="B2220" i="1"/>
  <c r="B2221" i="1"/>
  <c r="B2222" i="1"/>
  <c r="B2223" i="1"/>
  <c r="B2224" i="1"/>
  <c r="B2225" i="1"/>
  <c r="B2226" i="1"/>
  <c r="B2227" i="1"/>
  <c r="B2228" i="1"/>
  <c r="B2229" i="1"/>
  <c r="B2230" i="1"/>
  <c r="B2231" i="1"/>
  <c r="B2232" i="1"/>
  <c r="B2233" i="1"/>
  <c r="B2234" i="1"/>
  <c r="B2235" i="1"/>
  <c r="B2236" i="1"/>
  <c r="B2237" i="1"/>
  <c r="B2238" i="1"/>
  <c r="B2239" i="1"/>
  <c r="B2240" i="1"/>
  <c r="B2241" i="1"/>
  <c r="B2242" i="1"/>
  <c r="B2243" i="1"/>
  <c r="B2244" i="1"/>
  <c r="B2245" i="1"/>
  <c r="B2246" i="1"/>
  <c r="B2247" i="1"/>
  <c r="B2248" i="1"/>
  <c r="B2249" i="1"/>
  <c r="B2250" i="1"/>
  <c r="B2251" i="1"/>
  <c r="B2252" i="1"/>
  <c r="B2253" i="1"/>
  <c r="B2254" i="1"/>
  <c r="B2255" i="1"/>
  <c r="B2256" i="1"/>
  <c r="B2257" i="1"/>
  <c r="B2258" i="1"/>
  <c r="B2259" i="1"/>
  <c r="B2260" i="1"/>
  <c r="B2261" i="1"/>
  <c r="B2262" i="1"/>
  <c r="B2263" i="1"/>
  <c r="B2264" i="1"/>
  <c r="B2265" i="1"/>
  <c r="B2266" i="1"/>
  <c r="B2267" i="1"/>
  <c r="B2268" i="1"/>
  <c r="B2269" i="1"/>
  <c r="B2270" i="1"/>
  <c r="C2192" i="1"/>
  <c r="C2193" i="1"/>
  <c r="C2194" i="1"/>
  <c r="C2195" i="1"/>
  <c r="C2196" i="1"/>
  <c r="C2197" i="1"/>
  <c r="C2198" i="1"/>
  <c r="C2199" i="1"/>
  <c r="C2200" i="1"/>
  <c r="C2201" i="1"/>
  <c r="C2202" i="1"/>
  <c r="C2203" i="1"/>
  <c r="C2204" i="1"/>
  <c r="C2205" i="1"/>
  <c r="C2206" i="1"/>
  <c r="C2207" i="1"/>
  <c r="C2208" i="1"/>
  <c r="C2209" i="1"/>
  <c r="C2210" i="1"/>
  <c r="C2211" i="1"/>
  <c r="C2212" i="1"/>
  <c r="C2213" i="1"/>
  <c r="C2214" i="1"/>
  <c r="C2215" i="1"/>
  <c r="C2216" i="1"/>
  <c r="C2217" i="1"/>
  <c r="C2218" i="1"/>
  <c r="C2219" i="1"/>
  <c r="C2220" i="1"/>
  <c r="C2221" i="1"/>
  <c r="C2222" i="1"/>
  <c r="C2223" i="1"/>
  <c r="C2224" i="1"/>
  <c r="C2225" i="1"/>
  <c r="C2226" i="1"/>
  <c r="C2227" i="1"/>
  <c r="C2228" i="1"/>
  <c r="C2229" i="1"/>
  <c r="C2230" i="1"/>
  <c r="C2231" i="1"/>
  <c r="C2232" i="1"/>
  <c r="C2233" i="1"/>
  <c r="C2234" i="1"/>
  <c r="C2235" i="1"/>
  <c r="C2236" i="1"/>
  <c r="C2237" i="1"/>
  <c r="C2238" i="1"/>
  <c r="C2239" i="1"/>
  <c r="C2240" i="1"/>
  <c r="C2241" i="1"/>
  <c r="C2242" i="1"/>
  <c r="C2243" i="1"/>
  <c r="C2244" i="1"/>
  <c r="C2245" i="1"/>
  <c r="C2246" i="1"/>
  <c r="C2247" i="1"/>
  <c r="C2248" i="1"/>
  <c r="C2249" i="1"/>
  <c r="C2250" i="1"/>
  <c r="C2251" i="1"/>
  <c r="C2252" i="1"/>
  <c r="C2253" i="1"/>
  <c r="C2254" i="1"/>
  <c r="C2255" i="1"/>
  <c r="C2256" i="1"/>
  <c r="C2257" i="1"/>
  <c r="C2258" i="1"/>
  <c r="C2259" i="1"/>
  <c r="C2260" i="1"/>
  <c r="C2261" i="1"/>
  <c r="C2262" i="1"/>
  <c r="C2263" i="1"/>
  <c r="C2264" i="1"/>
  <c r="C2265" i="1"/>
  <c r="C2266" i="1"/>
  <c r="C2267" i="1"/>
  <c r="C2268" i="1"/>
  <c r="C2269" i="1"/>
  <c r="C2270" i="1"/>
  <c r="D2192" i="1"/>
  <c r="D2193" i="1"/>
  <c r="D2194" i="1"/>
  <c r="D2195" i="1"/>
  <c r="D2196" i="1"/>
  <c r="D2197" i="1"/>
  <c r="D2198" i="1"/>
  <c r="D2199" i="1"/>
  <c r="D2200" i="1"/>
  <c r="D2201" i="1"/>
  <c r="D2202" i="1"/>
  <c r="D2203" i="1"/>
  <c r="D2204" i="1"/>
  <c r="D2205" i="1"/>
  <c r="D2206" i="1"/>
  <c r="D2207" i="1"/>
  <c r="D2208" i="1"/>
  <c r="D2209" i="1"/>
  <c r="D2210" i="1"/>
  <c r="D2211" i="1"/>
  <c r="D2212" i="1"/>
  <c r="D2213" i="1"/>
  <c r="D2214" i="1"/>
  <c r="D2215" i="1"/>
  <c r="D2216" i="1"/>
  <c r="D2217" i="1"/>
  <c r="D2218" i="1"/>
  <c r="D2219" i="1"/>
  <c r="D2220" i="1"/>
  <c r="D2221" i="1"/>
  <c r="D2222" i="1"/>
  <c r="D2223" i="1"/>
  <c r="D2224" i="1"/>
  <c r="D2225" i="1"/>
  <c r="D2226" i="1"/>
  <c r="D2227" i="1"/>
  <c r="D2228" i="1"/>
  <c r="D2229" i="1"/>
  <c r="D2230" i="1"/>
  <c r="D2231" i="1"/>
  <c r="D2232" i="1"/>
  <c r="D2233" i="1"/>
  <c r="D2234" i="1"/>
  <c r="D2235" i="1"/>
  <c r="D2236" i="1"/>
  <c r="D2237" i="1"/>
  <c r="D2238" i="1"/>
  <c r="D2239" i="1"/>
  <c r="D2240" i="1"/>
  <c r="D2241" i="1"/>
  <c r="D2242" i="1"/>
  <c r="D2243" i="1"/>
  <c r="D2244" i="1"/>
  <c r="D2245" i="1"/>
  <c r="D2246" i="1"/>
  <c r="D2247" i="1"/>
  <c r="D2248" i="1"/>
  <c r="D2249" i="1"/>
  <c r="D2250" i="1"/>
  <c r="D2251" i="1"/>
  <c r="D2252" i="1"/>
  <c r="D2253" i="1"/>
  <c r="D2254" i="1"/>
  <c r="D2255" i="1"/>
  <c r="D2256" i="1"/>
  <c r="D2257" i="1"/>
  <c r="D2258" i="1"/>
  <c r="D2259" i="1"/>
  <c r="D2260" i="1"/>
  <c r="D2261" i="1"/>
  <c r="D2262" i="1"/>
  <c r="D2263" i="1"/>
  <c r="D2264" i="1"/>
  <c r="D2265" i="1"/>
  <c r="D2266" i="1"/>
  <c r="D2267" i="1"/>
  <c r="D2268" i="1"/>
  <c r="D2269" i="1"/>
  <c r="D2270" i="1"/>
  <c r="G2193" i="1"/>
  <c r="G2194" i="1"/>
  <c r="G2195" i="1"/>
  <c r="G2196" i="1"/>
  <c r="G2197" i="1"/>
  <c r="G2198" i="1"/>
  <c r="G2199" i="1"/>
  <c r="G2200" i="1"/>
  <c r="G2201" i="1"/>
  <c r="G2202" i="1"/>
  <c r="G2203" i="1"/>
  <c r="G2204" i="1"/>
  <c r="G2205" i="1"/>
  <c r="G2206" i="1"/>
  <c r="G2207" i="1"/>
  <c r="G2208" i="1"/>
  <c r="G2209" i="1"/>
  <c r="G2210" i="1"/>
  <c r="G2211" i="1"/>
  <c r="G2212" i="1"/>
  <c r="G2213" i="1"/>
  <c r="G2214" i="1"/>
  <c r="G2215" i="1"/>
  <c r="G2216" i="1"/>
  <c r="G2217" i="1"/>
  <c r="G2218" i="1"/>
  <c r="G2219" i="1"/>
  <c r="G2220" i="1"/>
  <c r="G2221" i="1"/>
  <c r="G2222" i="1"/>
  <c r="G2223" i="1"/>
  <c r="G2224" i="1"/>
  <c r="G2225" i="1"/>
  <c r="G2226" i="1"/>
  <c r="G2227" i="1"/>
  <c r="G2228" i="1"/>
  <c r="G2229" i="1"/>
  <c r="G2230" i="1"/>
  <c r="G2231" i="1"/>
  <c r="G2232" i="1"/>
  <c r="G2233" i="1"/>
  <c r="G2234" i="1"/>
  <c r="G2235" i="1"/>
  <c r="G2236" i="1"/>
  <c r="G2237" i="1"/>
  <c r="G2238" i="1"/>
  <c r="G2239" i="1"/>
  <c r="G2240" i="1"/>
  <c r="G2241" i="1"/>
  <c r="G2242" i="1"/>
  <c r="G2243" i="1"/>
  <c r="G2244" i="1"/>
  <c r="G2245" i="1"/>
  <c r="G2246" i="1"/>
  <c r="G2247" i="1"/>
  <c r="G2248" i="1"/>
  <c r="G2249" i="1"/>
  <c r="G2250" i="1"/>
  <c r="G2251" i="1"/>
  <c r="G2252" i="1"/>
  <c r="G2253" i="1"/>
  <c r="G2254" i="1"/>
  <c r="G2255" i="1"/>
  <c r="G2256" i="1"/>
  <c r="G2257" i="1"/>
  <c r="G2258" i="1"/>
  <c r="G2259" i="1"/>
  <c r="G2260" i="1"/>
  <c r="G2261" i="1"/>
  <c r="G2262" i="1"/>
  <c r="G2263" i="1"/>
  <c r="G2264" i="1"/>
  <c r="G2265" i="1"/>
  <c r="G2266" i="1"/>
  <c r="G2267" i="1"/>
  <c r="G2268" i="1"/>
  <c r="G2269" i="1"/>
  <c r="G2270"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J2192" i="1"/>
  <c r="J2193" i="1"/>
  <c r="J2194" i="1"/>
  <c r="J2195" i="1"/>
  <c r="J2196" i="1"/>
  <c r="J2197" i="1"/>
  <c r="J2198" i="1"/>
  <c r="J2199" i="1"/>
  <c r="J2200" i="1"/>
  <c r="J2201" i="1"/>
  <c r="J2202" i="1"/>
  <c r="J2203" i="1"/>
  <c r="J2204" i="1"/>
  <c r="J2205" i="1"/>
  <c r="J2206" i="1"/>
  <c r="J2207" i="1"/>
  <c r="J2208" i="1"/>
  <c r="J2209" i="1"/>
  <c r="J2210" i="1"/>
  <c r="J2211" i="1"/>
  <c r="J2212" i="1"/>
  <c r="J2213" i="1"/>
  <c r="J2214" i="1"/>
  <c r="J2215" i="1"/>
  <c r="J2216" i="1"/>
  <c r="J2217" i="1"/>
  <c r="J2218" i="1"/>
  <c r="J2219" i="1"/>
  <c r="J2220" i="1"/>
  <c r="J2221" i="1"/>
  <c r="J2222" i="1"/>
  <c r="J2223" i="1"/>
  <c r="J2224" i="1"/>
  <c r="J2225" i="1"/>
  <c r="J2226" i="1"/>
  <c r="J2227" i="1"/>
  <c r="J2228" i="1"/>
  <c r="J2229" i="1"/>
  <c r="J2230" i="1"/>
  <c r="J2231" i="1"/>
  <c r="J2232" i="1"/>
  <c r="J2233" i="1"/>
  <c r="J2234" i="1"/>
  <c r="J2235" i="1"/>
  <c r="J2236" i="1"/>
  <c r="J2237" i="1"/>
  <c r="J2238" i="1"/>
  <c r="J2239" i="1"/>
  <c r="J2240" i="1"/>
  <c r="J2241" i="1"/>
  <c r="J2242" i="1"/>
  <c r="J2243" i="1"/>
  <c r="J2244" i="1"/>
  <c r="J2245" i="1"/>
  <c r="J2246" i="1"/>
  <c r="J2247" i="1"/>
  <c r="J2248" i="1"/>
  <c r="J2249" i="1"/>
  <c r="J2250" i="1"/>
  <c r="J2251" i="1"/>
  <c r="J2252" i="1"/>
  <c r="J2253" i="1"/>
  <c r="J2254" i="1"/>
  <c r="J2255" i="1"/>
  <c r="J2256" i="1"/>
  <c r="J2257" i="1"/>
  <c r="J2258" i="1"/>
  <c r="J2259" i="1"/>
  <c r="J2260" i="1"/>
  <c r="J2261" i="1"/>
  <c r="J2262" i="1"/>
  <c r="J2263" i="1"/>
  <c r="J2264" i="1"/>
  <c r="J2265" i="1"/>
  <c r="J2266" i="1"/>
  <c r="J2267" i="1"/>
  <c r="J2268" i="1"/>
  <c r="J2269" i="1"/>
  <c r="J2270" i="1"/>
  <c r="J2113" i="1"/>
  <c r="J2117" i="1"/>
  <c r="I2117" i="1"/>
  <c r="F2117" i="1"/>
  <c r="G2117" i="1"/>
  <c r="A2117" i="1"/>
  <c r="B2117" i="1"/>
  <c r="C2117" i="1"/>
  <c r="D2117" i="1"/>
  <c r="B2180" i="1" l="1"/>
  <c r="B2177" i="1"/>
  <c r="B2184" i="1"/>
  <c r="B2186" i="1"/>
  <c r="B2191" i="1"/>
  <c r="F2113" i="1"/>
  <c r="F2114" i="1"/>
  <c r="F2115" i="1"/>
  <c r="F2116" i="1"/>
  <c r="F2118" i="1"/>
  <c r="F2119" i="1"/>
  <c r="F2120" i="1"/>
  <c r="F2121" i="1"/>
  <c r="F2122" i="1"/>
  <c r="F2123" i="1"/>
  <c r="F2124" i="1"/>
  <c r="F2125" i="1"/>
  <c r="F2126" i="1"/>
  <c r="F2127" i="1"/>
  <c r="F2128" i="1"/>
  <c r="F2129" i="1"/>
  <c r="F2130" i="1"/>
  <c r="F2131" i="1"/>
  <c r="F2132" i="1"/>
  <c r="F2133" i="1"/>
  <c r="F2134" i="1"/>
  <c r="F2135" i="1"/>
  <c r="F2136" i="1"/>
  <c r="F2137" i="1"/>
  <c r="F2138" i="1"/>
  <c r="F2139" i="1"/>
  <c r="F2140" i="1"/>
  <c r="F2141" i="1"/>
  <c r="F2142" i="1"/>
  <c r="F2143" i="1"/>
  <c r="F2144" i="1"/>
  <c r="F2145" i="1"/>
  <c r="F2146" i="1"/>
  <c r="F2147" i="1"/>
  <c r="F2148" i="1"/>
  <c r="F2149" i="1"/>
  <c r="F2150" i="1"/>
  <c r="F2151" i="1"/>
  <c r="F2152" i="1"/>
  <c r="F2153" i="1"/>
  <c r="F2154" i="1"/>
  <c r="F2155" i="1"/>
  <c r="F2156" i="1"/>
  <c r="F2157" i="1"/>
  <c r="F2158" i="1"/>
  <c r="F2159" i="1"/>
  <c r="F2160" i="1"/>
  <c r="F2161" i="1"/>
  <c r="F2162" i="1"/>
  <c r="F2163" i="1"/>
  <c r="F2164" i="1"/>
  <c r="F2165" i="1"/>
  <c r="F2166" i="1"/>
  <c r="F2167" i="1"/>
  <c r="F2168" i="1"/>
  <c r="F2169" i="1"/>
  <c r="F2170" i="1"/>
  <c r="F2171" i="1"/>
  <c r="F2172" i="1"/>
  <c r="F2173" i="1"/>
  <c r="F2174" i="1"/>
  <c r="F2175" i="1"/>
  <c r="F2176" i="1"/>
  <c r="F2177" i="1"/>
  <c r="F2178" i="1"/>
  <c r="F2179" i="1"/>
  <c r="F2180" i="1"/>
  <c r="F2181" i="1"/>
  <c r="F2182" i="1"/>
  <c r="F2183" i="1"/>
  <c r="F2184" i="1"/>
  <c r="F2185" i="1"/>
  <c r="F2186" i="1"/>
  <c r="F2187" i="1"/>
  <c r="F2188" i="1"/>
  <c r="F2189" i="1"/>
  <c r="F2190" i="1"/>
  <c r="F2191" i="1"/>
  <c r="A2113" i="1"/>
  <c r="A2114" i="1"/>
  <c r="A2115" i="1"/>
  <c r="A2116" i="1"/>
  <c r="A2118" i="1"/>
  <c r="A2119" i="1"/>
  <c r="A2120" i="1"/>
  <c r="A2121" i="1"/>
  <c r="A2122" i="1"/>
  <c r="A2123" i="1"/>
  <c r="A2124" i="1"/>
  <c r="A2125" i="1"/>
  <c r="A2126" i="1"/>
  <c r="A2127" i="1"/>
  <c r="A2128" i="1"/>
  <c r="A2129" i="1"/>
  <c r="A2130" i="1"/>
  <c r="A2131" i="1"/>
  <c r="A2132" i="1"/>
  <c r="A2133" i="1"/>
  <c r="A2134" i="1"/>
  <c r="A2135" i="1"/>
  <c r="A2136" i="1"/>
  <c r="A2137" i="1"/>
  <c r="A2138" i="1"/>
  <c r="A2139" i="1"/>
  <c r="A2140" i="1"/>
  <c r="A2141" i="1"/>
  <c r="A2142" i="1"/>
  <c r="A2143" i="1"/>
  <c r="A2144" i="1"/>
  <c r="A2145" i="1"/>
  <c r="A2146" i="1"/>
  <c r="A2147" i="1"/>
  <c r="A2148" i="1"/>
  <c r="A2149" i="1"/>
  <c r="A2150" i="1"/>
  <c r="A2151" i="1"/>
  <c r="A2152" i="1"/>
  <c r="A2153" i="1"/>
  <c r="A2154" i="1"/>
  <c r="A2155" i="1"/>
  <c r="A2156" i="1"/>
  <c r="A2157" i="1"/>
  <c r="A2158" i="1"/>
  <c r="A2159" i="1"/>
  <c r="A2160" i="1"/>
  <c r="A2161" i="1"/>
  <c r="A2162" i="1"/>
  <c r="A2163" i="1"/>
  <c r="A2164" i="1"/>
  <c r="A2165" i="1"/>
  <c r="A2166" i="1"/>
  <c r="A2167" i="1"/>
  <c r="A2168" i="1"/>
  <c r="A2169" i="1"/>
  <c r="A2170" i="1"/>
  <c r="A2171" i="1"/>
  <c r="A2172" i="1"/>
  <c r="A2173" i="1"/>
  <c r="A2174" i="1"/>
  <c r="A2175" i="1"/>
  <c r="A2176" i="1"/>
  <c r="A2177" i="1"/>
  <c r="A2178" i="1"/>
  <c r="A2179" i="1"/>
  <c r="A2180" i="1"/>
  <c r="A2181" i="1"/>
  <c r="A2182" i="1"/>
  <c r="A2183" i="1"/>
  <c r="A2184" i="1"/>
  <c r="A2185" i="1"/>
  <c r="A2186" i="1"/>
  <c r="A2187" i="1"/>
  <c r="A2188" i="1"/>
  <c r="A2189" i="1"/>
  <c r="A2190" i="1"/>
  <c r="A2191" i="1"/>
  <c r="B2113" i="1"/>
  <c r="B2114" i="1"/>
  <c r="B2115" i="1"/>
  <c r="B2116" i="1"/>
  <c r="B2118" i="1"/>
  <c r="B2119" i="1"/>
  <c r="B2120" i="1"/>
  <c r="B2121" i="1"/>
  <c r="B2122" i="1"/>
  <c r="B2123" i="1"/>
  <c r="B2124" i="1"/>
  <c r="B2125" i="1"/>
  <c r="B2126" i="1"/>
  <c r="B2127" i="1"/>
  <c r="B2128" i="1"/>
  <c r="B2129" i="1"/>
  <c r="B2130" i="1"/>
  <c r="B2131" i="1"/>
  <c r="B2132" i="1"/>
  <c r="B2133" i="1"/>
  <c r="B2134" i="1"/>
  <c r="B2135" i="1"/>
  <c r="B2136" i="1"/>
  <c r="B2137" i="1"/>
  <c r="B2138" i="1"/>
  <c r="B2139" i="1"/>
  <c r="B2140" i="1"/>
  <c r="B2141" i="1"/>
  <c r="B2142" i="1"/>
  <c r="B2143" i="1"/>
  <c r="B2144" i="1"/>
  <c r="B2145" i="1"/>
  <c r="B2146" i="1"/>
  <c r="B2147" i="1"/>
  <c r="B2148" i="1"/>
  <c r="B2149" i="1"/>
  <c r="B2150" i="1"/>
  <c r="B2151" i="1"/>
  <c r="B2152" i="1"/>
  <c r="B2153" i="1"/>
  <c r="B2154" i="1"/>
  <c r="B2155" i="1"/>
  <c r="B2156" i="1"/>
  <c r="B2157" i="1"/>
  <c r="B2158" i="1"/>
  <c r="B2159" i="1"/>
  <c r="B2160" i="1"/>
  <c r="B2161" i="1"/>
  <c r="B2162" i="1"/>
  <c r="B2163" i="1"/>
  <c r="B2164" i="1"/>
  <c r="B2165" i="1"/>
  <c r="B2166" i="1"/>
  <c r="B2167" i="1"/>
  <c r="B2168" i="1"/>
  <c r="B2169" i="1"/>
  <c r="B2170" i="1"/>
  <c r="B2171" i="1"/>
  <c r="B2172" i="1"/>
  <c r="B2173" i="1"/>
  <c r="B2174" i="1"/>
  <c r="B2175" i="1"/>
  <c r="B2176" i="1"/>
  <c r="B2178" i="1"/>
  <c r="B2179" i="1"/>
  <c r="B2181" i="1"/>
  <c r="B2182" i="1"/>
  <c r="B2183" i="1"/>
  <c r="B2185" i="1"/>
  <c r="B2187" i="1"/>
  <c r="B2188" i="1"/>
  <c r="B2189" i="1"/>
  <c r="B2190" i="1"/>
  <c r="C2113" i="1"/>
  <c r="C2114" i="1"/>
  <c r="C2115" i="1"/>
  <c r="C2116" i="1"/>
  <c r="C2118" i="1"/>
  <c r="C2119" i="1"/>
  <c r="C2120" i="1"/>
  <c r="C2121" i="1"/>
  <c r="C2122" i="1"/>
  <c r="C2123" i="1"/>
  <c r="C2124" i="1"/>
  <c r="C2125" i="1"/>
  <c r="C2126" i="1"/>
  <c r="C2127" i="1"/>
  <c r="C2128" i="1"/>
  <c r="C2129" i="1"/>
  <c r="C2130" i="1"/>
  <c r="C2131" i="1"/>
  <c r="C2132" i="1"/>
  <c r="C2133" i="1"/>
  <c r="C2134" i="1"/>
  <c r="C2135" i="1"/>
  <c r="C2136" i="1"/>
  <c r="C2137" i="1"/>
  <c r="C2138" i="1"/>
  <c r="C2139" i="1"/>
  <c r="C2140" i="1"/>
  <c r="C2141" i="1"/>
  <c r="C2142" i="1"/>
  <c r="C2143" i="1"/>
  <c r="C2144" i="1"/>
  <c r="C2145" i="1"/>
  <c r="C2146" i="1"/>
  <c r="C2147" i="1"/>
  <c r="C2148" i="1"/>
  <c r="C2149" i="1"/>
  <c r="C2150" i="1"/>
  <c r="C2151" i="1"/>
  <c r="C2152" i="1"/>
  <c r="C2153" i="1"/>
  <c r="C2154" i="1"/>
  <c r="C2155" i="1"/>
  <c r="C2156" i="1"/>
  <c r="C2157" i="1"/>
  <c r="C2158" i="1"/>
  <c r="C2159" i="1"/>
  <c r="C2160" i="1"/>
  <c r="C2161" i="1"/>
  <c r="C2162" i="1"/>
  <c r="C2163" i="1"/>
  <c r="C2164" i="1"/>
  <c r="C2165" i="1"/>
  <c r="C2166" i="1"/>
  <c r="C2167" i="1"/>
  <c r="C2168" i="1"/>
  <c r="C2169" i="1"/>
  <c r="C2170" i="1"/>
  <c r="C2171" i="1"/>
  <c r="C2172" i="1"/>
  <c r="C2173" i="1"/>
  <c r="C2174" i="1"/>
  <c r="C2175" i="1"/>
  <c r="C2176" i="1"/>
  <c r="C2177" i="1"/>
  <c r="C2178" i="1"/>
  <c r="C2179" i="1"/>
  <c r="C2180" i="1"/>
  <c r="C2181" i="1"/>
  <c r="C2182" i="1"/>
  <c r="C2183" i="1"/>
  <c r="C2184" i="1"/>
  <c r="C2185" i="1"/>
  <c r="C2186" i="1"/>
  <c r="C2187" i="1"/>
  <c r="C2188" i="1"/>
  <c r="C2189" i="1"/>
  <c r="C2190" i="1"/>
  <c r="C2191" i="1"/>
  <c r="D2113" i="1"/>
  <c r="D2114" i="1"/>
  <c r="D2115" i="1"/>
  <c r="D2116" i="1"/>
  <c r="D2118" i="1"/>
  <c r="D2119" i="1"/>
  <c r="D2120" i="1"/>
  <c r="D2121" i="1"/>
  <c r="D2122" i="1"/>
  <c r="D2123" i="1"/>
  <c r="D2124" i="1"/>
  <c r="D2125" i="1"/>
  <c r="D2126" i="1"/>
  <c r="D2127" i="1"/>
  <c r="D2128" i="1"/>
  <c r="D2129" i="1"/>
  <c r="D2130" i="1"/>
  <c r="D2131" i="1"/>
  <c r="D2132" i="1"/>
  <c r="D2133" i="1"/>
  <c r="D2134" i="1"/>
  <c r="D2135" i="1"/>
  <c r="D2136" i="1"/>
  <c r="D2137" i="1"/>
  <c r="D2138" i="1"/>
  <c r="D2139" i="1"/>
  <c r="D2140" i="1"/>
  <c r="D2141" i="1"/>
  <c r="D2142" i="1"/>
  <c r="D2143" i="1"/>
  <c r="D2144" i="1"/>
  <c r="D2145" i="1"/>
  <c r="D2146" i="1"/>
  <c r="D2147" i="1"/>
  <c r="D2148" i="1"/>
  <c r="D2149" i="1"/>
  <c r="D2150" i="1"/>
  <c r="D2151" i="1"/>
  <c r="D2152" i="1"/>
  <c r="D2153" i="1"/>
  <c r="D2154" i="1"/>
  <c r="D2155" i="1"/>
  <c r="D2156" i="1"/>
  <c r="D2157" i="1"/>
  <c r="D2158" i="1"/>
  <c r="D2159" i="1"/>
  <c r="D2160" i="1"/>
  <c r="D2161" i="1"/>
  <c r="D2162" i="1"/>
  <c r="D2163" i="1"/>
  <c r="D2164" i="1"/>
  <c r="D2165" i="1"/>
  <c r="D2166" i="1"/>
  <c r="D2167" i="1"/>
  <c r="D2168" i="1"/>
  <c r="D2169" i="1"/>
  <c r="D2170" i="1"/>
  <c r="D2171" i="1"/>
  <c r="D2172" i="1"/>
  <c r="D2173" i="1"/>
  <c r="D2174" i="1"/>
  <c r="D2175" i="1"/>
  <c r="D2176" i="1"/>
  <c r="D2177" i="1"/>
  <c r="D2178" i="1"/>
  <c r="D2179" i="1"/>
  <c r="D2180" i="1"/>
  <c r="D2181" i="1"/>
  <c r="D2182" i="1"/>
  <c r="D2183" i="1"/>
  <c r="D2184" i="1"/>
  <c r="D2185" i="1"/>
  <c r="D2186" i="1"/>
  <c r="D2187" i="1"/>
  <c r="D2188" i="1"/>
  <c r="D2189" i="1"/>
  <c r="D2190" i="1"/>
  <c r="D2191" i="1"/>
  <c r="G2113" i="1"/>
  <c r="G2114" i="1"/>
  <c r="G2115" i="1"/>
  <c r="G2116" i="1"/>
  <c r="G2118" i="1"/>
  <c r="G2119" i="1"/>
  <c r="G2120" i="1"/>
  <c r="G2121" i="1"/>
  <c r="G2122" i="1"/>
  <c r="G2123" i="1"/>
  <c r="G2124" i="1"/>
  <c r="G2125" i="1"/>
  <c r="G2126" i="1"/>
  <c r="G2127" i="1"/>
  <c r="G2128" i="1"/>
  <c r="G2129" i="1"/>
  <c r="G2130" i="1"/>
  <c r="G2131" i="1"/>
  <c r="G2132" i="1"/>
  <c r="G2133" i="1"/>
  <c r="G2134" i="1"/>
  <c r="G2135" i="1"/>
  <c r="G2136" i="1"/>
  <c r="G2137" i="1"/>
  <c r="G2138" i="1"/>
  <c r="G2139" i="1"/>
  <c r="G2140" i="1"/>
  <c r="G2141" i="1"/>
  <c r="G2142" i="1"/>
  <c r="G2143" i="1"/>
  <c r="G2144" i="1"/>
  <c r="G2145" i="1"/>
  <c r="G2146" i="1"/>
  <c r="G2147" i="1"/>
  <c r="G2148" i="1"/>
  <c r="G2149" i="1"/>
  <c r="G2150" i="1"/>
  <c r="G2151" i="1"/>
  <c r="G2152" i="1"/>
  <c r="G2153" i="1"/>
  <c r="G2154" i="1"/>
  <c r="G2155" i="1"/>
  <c r="G2156" i="1"/>
  <c r="G2157" i="1"/>
  <c r="G2158" i="1"/>
  <c r="G2159" i="1"/>
  <c r="G2160" i="1"/>
  <c r="G2161" i="1"/>
  <c r="G2162" i="1"/>
  <c r="G2163" i="1"/>
  <c r="G2164" i="1"/>
  <c r="G2165" i="1"/>
  <c r="G2166" i="1"/>
  <c r="G2167" i="1"/>
  <c r="G2168" i="1"/>
  <c r="G2169" i="1"/>
  <c r="G2170" i="1"/>
  <c r="G2171" i="1"/>
  <c r="G2172" i="1"/>
  <c r="G2173" i="1"/>
  <c r="G2174" i="1"/>
  <c r="G2175" i="1"/>
  <c r="G2176" i="1"/>
  <c r="G2177" i="1"/>
  <c r="G2178" i="1"/>
  <c r="G2179" i="1"/>
  <c r="G2180" i="1"/>
  <c r="G2181" i="1"/>
  <c r="G2182" i="1"/>
  <c r="G2183" i="1"/>
  <c r="G2184" i="1"/>
  <c r="G2185" i="1"/>
  <c r="G2186" i="1"/>
  <c r="G2187" i="1"/>
  <c r="G2188" i="1"/>
  <c r="G2189" i="1"/>
  <c r="G2190" i="1"/>
  <c r="G2191" i="1"/>
  <c r="I2113" i="1"/>
  <c r="I2114" i="1"/>
  <c r="I2115" i="1"/>
  <c r="I2116"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J2114" i="1"/>
  <c r="J2115" i="1"/>
  <c r="J2116" i="1"/>
  <c r="J2118" i="1"/>
  <c r="J2119" i="1"/>
  <c r="J2120" i="1"/>
  <c r="J2121" i="1"/>
  <c r="J2122" i="1"/>
  <c r="J2123" i="1"/>
  <c r="J2124" i="1"/>
  <c r="J2125" i="1"/>
  <c r="J2126" i="1"/>
  <c r="J2127" i="1"/>
  <c r="J2128" i="1"/>
  <c r="J2129" i="1"/>
  <c r="J2130" i="1"/>
  <c r="J2131" i="1"/>
  <c r="J2132" i="1"/>
  <c r="J2133" i="1"/>
  <c r="J2134" i="1"/>
  <c r="J2135" i="1"/>
  <c r="J2136" i="1"/>
  <c r="J2137" i="1"/>
  <c r="J2138" i="1"/>
  <c r="J2139" i="1"/>
  <c r="J2140" i="1"/>
  <c r="J2141" i="1"/>
  <c r="J2142" i="1"/>
  <c r="J2143" i="1"/>
  <c r="J2144" i="1"/>
  <c r="J2145" i="1"/>
  <c r="J2146" i="1"/>
  <c r="J2147" i="1"/>
  <c r="J2148" i="1"/>
  <c r="J2149" i="1"/>
  <c r="J2150" i="1"/>
  <c r="J2151" i="1"/>
  <c r="J2152" i="1"/>
  <c r="J2153" i="1"/>
  <c r="J2154" i="1"/>
  <c r="J2155" i="1"/>
  <c r="J2156" i="1"/>
  <c r="J2157" i="1"/>
  <c r="J2158" i="1"/>
  <c r="J2159" i="1"/>
  <c r="J2160" i="1"/>
  <c r="J2161" i="1"/>
  <c r="J2162" i="1"/>
  <c r="J2163" i="1"/>
  <c r="J2164" i="1"/>
  <c r="J2165" i="1"/>
  <c r="J2166" i="1"/>
  <c r="J2167" i="1"/>
  <c r="J2168" i="1"/>
  <c r="J2169" i="1"/>
  <c r="J2170" i="1"/>
  <c r="J2171" i="1"/>
  <c r="J2172" i="1"/>
  <c r="J2173" i="1"/>
  <c r="J2174" i="1"/>
  <c r="J2175" i="1"/>
  <c r="J2176" i="1"/>
  <c r="J2177" i="1"/>
  <c r="J2178" i="1"/>
  <c r="J2179" i="1"/>
  <c r="J2180" i="1"/>
  <c r="J2181" i="1"/>
  <c r="J2182" i="1"/>
  <c r="J2183" i="1"/>
  <c r="J2184" i="1"/>
  <c r="J2185" i="1"/>
  <c r="J2186" i="1"/>
  <c r="J2187" i="1"/>
  <c r="J2188" i="1"/>
  <c r="J2189" i="1"/>
  <c r="J2190" i="1"/>
  <c r="J2191" i="1"/>
  <c r="F2069" i="1"/>
  <c r="R2035" i="1" l="1"/>
  <c r="R2036" i="1"/>
  <c r="R2037" i="1"/>
  <c r="R2038" i="1"/>
  <c r="R2039" i="1"/>
  <c r="R2040" i="1"/>
  <c r="R2041" i="1"/>
  <c r="R2042" i="1"/>
  <c r="R2043" i="1"/>
  <c r="R2044" i="1"/>
  <c r="R2045" i="1"/>
  <c r="R2046" i="1"/>
  <c r="R2047" i="1"/>
  <c r="R2048" i="1"/>
  <c r="R2049" i="1"/>
  <c r="R2050" i="1"/>
  <c r="R2051" i="1"/>
  <c r="R2052" i="1"/>
  <c r="R2053" i="1"/>
  <c r="R2054" i="1"/>
  <c r="R2055" i="1"/>
  <c r="R2056" i="1"/>
  <c r="R2057" i="1"/>
  <c r="R2058" i="1"/>
  <c r="R2059" i="1"/>
  <c r="R2060" i="1"/>
  <c r="R2061" i="1"/>
  <c r="R2062" i="1"/>
  <c r="R2063" i="1"/>
  <c r="R2064" i="1"/>
  <c r="R2065" i="1"/>
  <c r="R2066" i="1"/>
  <c r="R2067" i="1"/>
  <c r="R2068" i="1"/>
  <c r="R2069" i="1"/>
  <c r="R2070" i="1"/>
  <c r="R2071" i="1"/>
  <c r="R2072" i="1"/>
  <c r="R2073" i="1"/>
  <c r="R2074" i="1"/>
  <c r="R2075" i="1"/>
  <c r="R2076" i="1"/>
  <c r="R2077" i="1"/>
  <c r="R2078" i="1"/>
  <c r="R2079" i="1"/>
  <c r="R2080" i="1"/>
  <c r="R2081" i="1"/>
  <c r="R2082" i="1"/>
  <c r="R2083" i="1"/>
  <c r="R2084" i="1"/>
  <c r="R2085" i="1"/>
  <c r="R2086" i="1"/>
  <c r="R2087" i="1"/>
  <c r="R2088" i="1"/>
  <c r="R2089" i="1"/>
  <c r="R2090" i="1"/>
  <c r="R2091" i="1"/>
  <c r="R2092" i="1"/>
  <c r="R2093" i="1"/>
  <c r="R2094" i="1"/>
  <c r="R2095" i="1"/>
  <c r="R2096" i="1"/>
  <c r="R2097" i="1"/>
  <c r="R2098" i="1"/>
  <c r="R2099" i="1"/>
  <c r="R2100" i="1"/>
  <c r="R2101" i="1"/>
  <c r="R2102" i="1"/>
  <c r="R2103" i="1"/>
  <c r="R2104" i="1"/>
  <c r="R2105" i="1"/>
  <c r="R2106" i="1"/>
  <c r="R2107" i="1"/>
  <c r="R2108" i="1"/>
  <c r="R2109" i="1"/>
  <c r="R2110" i="1"/>
  <c r="R2111" i="1"/>
  <c r="R2112" i="1"/>
  <c r="A2069" i="1" l="1"/>
  <c r="B2069" i="1"/>
  <c r="C2069" i="1"/>
  <c r="D2069" i="1"/>
  <c r="G2069" i="1"/>
  <c r="I2069" i="1"/>
  <c r="J2069" i="1"/>
  <c r="F2035" i="1"/>
  <c r="F2036" i="1"/>
  <c r="F2037" i="1"/>
  <c r="F2038" i="1"/>
  <c r="F2039" i="1"/>
  <c r="F2040" i="1"/>
  <c r="F2041" i="1"/>
  <c r="F2042" i="1"/>
  <c r="F2043" i="1"/>
  <c r="F2044" i="1"/>
  <c r="F2045" i="1"/>
  <c r="F2046" i="1"/>
  <c r="F2047" i="1"/>
  <c r="F2048" i="1"/>
  <c r="F2049" i="1"/>
  <c r="F2050" i="1"/>
  <c r="F2051" i="1"/>
  <c r="F2052" i="1"/>
  <c r="F2053" i="1"/>
  <c r="F2054" i="1"/>
  <c r="F2055" i="1"/>
  <c r="F2056" i="1"/>
  <c r="F2057" i="1"/>
  <c r="F2058" i="1"/>
  <c r="F2059" i="1"/>
  <c r="F2060" i="1"/>
  <c r="F2061" i="1"/>
  <c r="F2062" i="1"/>
  <c r="F2063" i="1"/>
  <c r="F2064" i="1"/>
  <c r="F2065" i="1"/>
  <c r="F2066" i="1"/>
  <c r="F2067" i="1"/>
  <c r="F2068" i="1"/>
  <c r="F2070" i="1"/>
  <c r="F2071" i="1"/>
  <c r="F2072" i="1"/>
  <c r="F2073" i="1"/>
  <c r="F2074" i="1"/>
  <c r="F2075" i="1"/>
  <c r="F2076" i="1"/>
  <c r="F2077" i="1"/>
  <c r="F2078" i="1"/>
  <c r="F2079" i="1"/>
  <c r="F2080" i="1"/>
  <c r="F2081" i="1"/>
  <c r="F2082" i="1"/>
  <c r="F2083" i="1"/>
  <c r="F2084" i="1"/>
  <c r="F2085" i="1"/>
  <c r="F2086" i="1"/>
  <c r="F2087" i="1"/>
  <c r="F2088" i="1"/>
  <c r="F2089" i="1"/>
  <c r="F2090" i="1"/>
  <c r="F2091" i="1"/>
  <c r="F2092" i="1"/>
  <c r="F2093" i="1"/>
  <c r="F2094" i="1"/>
  <c r="F2095" i="1"/>
  <c r="F2096" i="1"/>
  <c r="F2097" i="1"/>
  <c r="F2098" i="1"/>
  <c r="F2099" i="1"/>
  <c r="F2100" i="1"/>
  <c r="F2101" i="1"/>
  <c r="F2102" i="1"/>
  <c r="F2103" i="1"/>
  <c r="F2104" i="1"/>
  <c r="F2105" i="1"/>
  <c r="F2106" i="1"/>
  <c r="F2107" i="1"/>
  <c r="F2108" i="1"/>
  <c r="F2109" i="1"/>
  <c r="F2110" i="1"/>
  <c r="F2111" i="1"/>
  <c r="F2112" i="1"/>
  <c r="A2035" i="1"/>
  <c r="A2036" i="1"/>
  <c r="A2037" i="1"/>
  <c r="A2038" i="1"/>
  <c r="A2039" i="1"/>
  <c r="A2040" i="1"/>
  <c r="A2041" i="1"/>
  <c r="A2042" i="1"/>
  <c r="A2043" i="1"/>
  <c r="A2044" i="1"/>
  <c r="A2045" i="1"/>
  <c r="A2046" i="1"/>
  <c r="A2047" i="1"/>
  <c r="A2048" i="1"/>
  <c r="A2049" i="1"/>
  <c r="A2050" i="1"/>
  <c r="A2051" i="1"/>
  <c r="A2052" i="1"/>
  <c r="A2053" i="1"/>
  <c r="A2054" i="1"/>
  <c r="A2055" i="1"/>
  <c r="A2056" i="1"/>
  <c r="A2057" i="1"/>
  <c r="A2058" i="1"/>
  <c r="A2059" i="1"/>
  <c r="A2060" i="1"/>
  <c r="A2061" i="1"/>
  <c r="A2062" i="1"/>
  <c r="A2063" i="1"/>
  <c r="A2064" i="1"/>
  <c r="A2065" i="1"/>
  <c r="A2066" i="1"/>
  <c r="A2067" i="1"/>
  <c r="A2068" i="1"/>
  <c r="A2070" i="1"/>
  <c r="A2071" i="1"/>
  <c r="A2072" i="1"/>
  <c r="A2073" i="1"/>
  <c r="A2074" i="1"/>
  <c r="A2075" i="1"/>
  <c r="A2076" i="1"/>
  <c r="A2077" i="1"/>
  <c r="A2078" i="1"/>
  <c r="A2079" i="1"/>
  <c r="A2080" i="1"/>
  <c r="A2081" i="1"/>
  <c r="A2082" i="1"/>
  <c r="A2083" i="1"/>
  <c r="A2084" i="1"/>
  <c r="A2085" i="1"/>
  <c r="A2086" i="1"/>
  <c r="A2087" i="1"/>
  <c r="A2088" i="1"/>
  <c r="A2089" i="1"/>
  <c r="A2090" i="1"/>
  <c r="A2091" i="1"/>
  <c r="A2092" i="1"/>
  <c r="A2093" i="1"/>
  <c r="A2094" i="1"/>
  <c r="A2095" i="1"/>
  <c r="A2096" i="1"/>
  <c r="A2097" i="1"/>
  <c r="A2098" i="1"/>
  <c r="A2099" i="1"/>
  <c r="A2100" i="1"/>
  <c r="A2101" i="1"/>
  <c r="A2102" i="1"/>
  <c r="A2103" i="1"/>
  <c r="A2104" i="1"/>
  <c r="A2105" i="1"/>
  <c r="A2106" i="1"/>
  <c r="A2107" i="1"/>
  <c r="A2108" i="1"/>
  <c r="A2109" i="1"/>
  <c r="A2110" i="1"/>
  <c r="A2111" i="1"/>
  <c r="A2112" i="1"/>
  <c r="B2035" i="1"/>
  <c r="B2036" i="1"/>
  <c r="B2037" i="1"/>
  <c r="B2038" i="1"/>
  <c r="B2039" i="1"/>
  <c r="B2040" i="1"/>
  <c r="B2041" i="1"/>
  <c r="B2042" i="1"/>
  <c r="B2043" i="1"/>
  <c r="B2044" i="1"/>
  <c r="B2045" i="1"/>
  <c r="B2046" i="1"/>
  <c r="B2047" i="1"/>
  <c r="B2048" i="1"/>
  <c r="B2049" i="1"/>
  <c r="B2050" i="1"/>
  <c r="B2051" i="1"/>
  <c r="B2052" i="1"/>
  <c r="B2053" i="1"/>
  <c r="B2054" i="1"/>
  <c r="B2055" i="1"/>
  <c r="B2056" i="1"/>
  <c r="B2057" i="1"/>
  <c r="B2058" i="1"/>
  <c r="B2059" i="1"/>
  <c r="B2060" i="1"/>
  <c r="B2061" i="1"/>
  <c r="B2062" i="1"/>
  <c r="B2063" i="1"/>
  <c r="B2064" i="1"/>
  <c r="B2065" i="1"/>
  <c r="B2066" i="1"/>
  <c r="B2067" i="1"/>
  <c r="B2068" i="1"/>
  <c r="B2070" i="1"/>
  <c r="B2071" i="1"/>
  <c r="B2072" i="1"/>
  <c r="B2073" i="1"/>
  <c r="B2074" i="1"/>
  <c r="B2075" i="1"/>
  <c r="B2076" i="1"/>
  <c r="B2077" i="1"/>
  <c r="B2078" i="1"/>
  <c r="B2079" i="1"/>
  <c r="B2080" i="1"/>
  <c r="B2081" i="1"/>
  <c r="B2082" i="1"/>
  <c r="B2083" i="1"/>
  <c r="B2084" i="1"/>
  <c r="B2085" i="1"/>
  <c r="B2086" i="1"/>
  <c r="B2087" i="1"/>
  <c r="B2088" i="1"/>
  <c r="B2089" i="1"/>
  <c r="B2090" i="1"/>
  <c r="B2091" i="1"/>
  <c r="B2092" i="1"/>
  <c r="B2093" i="1"/>
  <c r="B2094" i="1"/>
  <c r="B2095" i="1"/>
  <c r="B2096" i="1"/>
  <c r="B2097" i="1"/>
  <c r="B2098" i="1"/>
  <c r="B2099" i="1"/>
  <c r="B2100" i="1"/>
  <c r="B2101" i="1"/>
  <c r="B2102" i="1"/>
  <c r="B2103" i="1"/>
  <c r="B2104" i="1"/>
  <c r="B2105" i="1"/>
  <c r="B2106" i="1"/>
  <c r="B2107" i="1"/>
  <c r="B2108" i="1"/>
  <c r="B2109" i="1"/>
  <c r="B2110" i="1"/>
  <c r="B2111" i="1"/>
  <c r="B2112" i="1"/>
  <c r="C2035" i="1"/>
  <c r="C2036" i="1"/>
  <c r="C2037" i="1"/>
  <c r="C2038" i="1"/>
  <c r="C2039" i="1"/>
  <c r="C2040" i="1"/>
  <c r="C2041" i="1"/>
  <c r="C2042" i="1"/>
  <c r="C2043" i="1"/>
  <c r="C2044" i="1"/>
  <c r="C2045" i="1"/>
  <c r="C2046" i="1"/>
  <c r="C2047" i="1"/>
  <c r="C2048" i="1"/>
  <c r="C2049" i="1"/>
  <c r="C2050" i="1"/>
  <c r="C2051" i="1"/>
  <c r="C2052" i="1"/>
  <c r="C2053" i="1"/>
  <c r="C2054" i="1"/>
  <c r="C2055" i="1"/>
  <c r="C2056" i="1"/>
  <c r="C2057" i="1"/>
  <c r="C2058" i="1"/>
  <c r="C2059" i="1"/>
  <c r="C2060" i="1"/>
  <c r="C2061" i="1"/>
  <c r="C2062" i="1"/>
  <c r="C2063" i="1"/>
  <c r="C2064" i="1"/>
  <c r="C2065" i="1"/>
  <c r="C2066" i="1"/>
  <c r="C2067" i="1"/>
  <c r="C2068" i="1"/>
  <c r="C2070" i="1"/>
  <c r="C2071" i="1"/>
  <c r="C2072" i="1"/>
  <c r="C2073" i="1"/>
  <c r="C2074" i="1"/>
  <c r="C2075" i="1"/>
  <c r="C2076" i="1"/>
  <c r="C2077" i="1"/>
  <c r="C2078" i="1"/>
  <c r="C2079" i="1"/>
  <c r="C2080" i="1"/>
  <c r="C2081" i="1"/>
  <c r="C2082" i="1"/>
  <c r="C2083" i="1"/>
  <c r="C2084" i="1"/>
  <c r="C2085" i="1"/>
  <c r="C2086" i="1"/>
  <c r="C2087" i="1"/>
  <c r="C2088" i="1"/>
  <c r="C2089" i="1"/>
  <c r="C2090" i="1"/>
  <c r="C2091" i="1"/>
  <c r="C2092" i="1"/>
  <c r="C2093" i="1"/>
  <c r="C2094" i="1"/>
  <c r="C2095" i="1"/>
  <c r="C2096" i="1"/>
  <c r="C2097" i="1"/>
  <c r="C2098" i="1"/>
  <c r="C2099" i="1"/>
  <c r="C2100" i="1"/>
  <c r="C2101" i="1"/>
  <c r="C2102" i="1"/>
  <c r="C2103" i="1"/>
  <c r="C2104" i="1"/>
  <c r="C2105" i="1"/>
  <c r="C2106" i="1"/>
  <c r="C2107" i="1"/>
  <c r="C2108" i="1"/>
  <c r="C2109" i="1"/>
  <c r="C2110" i="1"/>
  <c r="C2111" i="1"/>
  <c r="C2112" i="1"/>
  <c r="D2035" i="1"/>
  <c r="D2036" i="1"/>
  <c r="D2037" i="1"/>
  <c r="D2038" i="1"/>
  <c r="D2039" i="1"/>
  <c r="D2040" i="1"/>
  <c r="D2041" i="1"/>
  <c r="D2042" i="1"/>
  <c r="D2043" i="1"/>
  <c r="D2044" i="1"/>
  <c r="D2045" i="1"/>
  <c r="D2046" i="1"/>
  <c r="D2047" i="1"/>
  <c r="D2048" i="1"/>
  <c r="D2049" i="1"/>
  <c r="D2050" i="1"/>
  <c r="D2051" i="1"/>
  <c r="D2052" i="1"/>
  <c r="D2053" i="1"/>
  <c r="D2054" i="1"/>
  <c r="D2055" i="1"/>
  <c r="D2056" i="1"/>
  <c r="D2057" i="1"/>
  <c r="D2058" i="1"/>
  <c r="D2059" i="1"/>
  <c r="D2060" i="1"/>
  <c r="D2061" i="1"/>
  <c r="D2062" i="1"/>
  <c r="D2063" i="1"/>
  <c r="D2064" i="1"/>
  <c r="D2065" i="1"/>
  <c r="D2066" i="1"/>
  <c r="D2067" i="1"/>
  <c r="D2068" i="1"/>
  <c r="D2070" i="1"/>
  <c r="D2071" i="1"/>
  <c r="D2072" i="1"/>
  <c r="D2073" i="1"/>
  <c r="D2074" i="1"/>
  <c r="D2075" i="1"/>
  <c r="D2076" i="1"/>
  <c r="D2077" i="1"/>
  <c r="D2078" i="1"/>
  <c r="D2079" i="1"/>
  <c r="D2080" i="1"/>
  <c r="D2081" i="1"/>
  <c r="D2082" i="1"/>
  <c r="D2083" i="1"/>
  <c r="D2084" i="1"/>
  <c r="D2085" i="1"/>
  <c r="D2086" i="1"/>
  <c r="D2087" i="1"/>
  <c r="D2088" i="1"/>
  <c r="D2089" i="1"/>
  <c r="D2090" i="1"/>
  <c r="D2091" i="1"/>
  <c r="D2092" i="1"/>
  <c r="D2093" i="1"/>
  <c r="D2094" i="1"/>
  <c r="D2095" i="1"/>
  <c r="D2096" i="1"/>
  <c r="D2097" i="1"/>
  <c r="D2098" i="1"/>
  <c r="D2099" i="1"/>
  <c r="D2100" i="1"/>
  <c r="D2101" i="1"/>
  <c r="D2102" i="1"/>
  <c r="D2103" i="1"/>
  <c r="D2104" i="1"/>
  <c r="D2105" i="1"/>
  <c r="D2106" i="1"/>
  <c r="D2107" i="1"/>
  <c r="D2108" i="1"/>
  <c r="D2109" i="1"/>
  <c r="D2110" i="1"/>
  <c r="D2111" i="1"/>
  <c r="D2112" i="1"/>
  <c r="G2035" i="1"/>
  <c r="G2036" i="1"/>
  <c r="G2037" i="1"/>
  <c r="G2038" i="1"/>
  <c r="G2039" i="1"/>
  <c r="G2040" i="1"/>
  <c r="G2041" i="1"/>
  <c r="G2042" i="1"/>
  <c r="G2043" i="1"/>
  <c r="G2044" i="1"/>
  <c r="G2045" i="1"/>
  <c r="G2046" i="1"/>
  <c r="G2047" i="1"/>
  <c r="G2048" i="1"/>
  <c r="G2049" i="1"/>
  <c r="G2050" i="1"/>
  <c r="G2051" i="1"/>
  <c r="G2052" i="1"/>
  <c r="G2053" i="1"/>
  <c r="G2054" i="1"/>
  <c r="G2055" i="1"/>
  <c r="G2056" i="1"/>
  <c r="G2057" i="1"/>
  <c r="G2058" i="1"/>
  <c r="G2059" i="1"/>
  <c r="G2060" i="1"/>
  <c r="G2061" i="1"/>
  <c r="G2062" i="1"/>
  <c r="G2063" i="1"/>
  <c r="G2064" i="1"/>
  <c r="G2065" i="1"/>
  <c r="G2066" i="1"/>
  <c r="G2067" i="1"/>
  <c r="G2068" i="1"/>
  <c r="G2070" i="1"/>
  <c r="G2071" i="1"/>
  <c r="G2072" i="1"/>
  <c r="G2073" i="1"/>
  <c r="G2074" i="1"/>
  <c r="G2075" i="1"/>
  <c r="G2076" i="1"/>
  <c r="G2077" i="1"/>
  <c r="G2078" i="1"/>
  <c r="G2079" i="1"/>
  <c r="G2080" i="1"/>
  <c r="G2081" i="1"/>
  <c r="G2082" i="1"/>
  <c r="G2083" i="1"/>
  <c r="G2084" i="1"/>
  <c r="G2085" i="1"/>
  <c r="G2086" i="1"/>
  <c r="G2087" i="1"/>
  <c r="G2088" i="1"/>
  <c r="G2089" i="1"/>
  <c r="G2090" i="1"/>
  <c r="G2091" i="1"/>
  <c r="G2092" i="1"/>
  <c r="G2093" i="1"/>
  <c r="G2094" i="1"/>
  <c r="G2095" i="1"/>
  <c r="G2096" i="1"/>
  <c r="G2097" i="1"/>
  <c r="G2098" i="1"/>
  <c r="G2099" i="1"/>
  <c r="G2100" i="1"/>
  <c r="G2101" i="1"/>
  <c r="G2102" i="1"/>
  <c r="G2103" i="1"/>
  <c r="G2104" i="1"/>
  <c r="G2105" i="1"/>
  <c r="G2106" i="1"/>
  <c r="G2107" i="1"/>
  <c r="G2108" i="1"/>
  <c r="G2109" i="1"/>
  <c r="G2110" i="1"/>
  <c r="G2111" i="1"/>
  <c r="G2112"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J2035" i="1"/>
  <c r="J2036" i="1"/>
  <c r="J2037" i="1"/>
  <c r="J2038" i="1"/>
  <c r="J2039" i="1"/>
  <c r="J2040" i="1"/>
  <c r="J2041" i="1"/>
  <c r="J2042" i="1"/>
  <c r="J2043" i="1"/>
  <c r="J2044" i="1"/>
  <c r="J2045" i="1"/>
  <c r="J2046" i="1"/>
  <c r="J2047" i="1"/>
  <c r="J2048" i="1"/>
  <c r="J2049" i="1"/>
  <c r="J2050" i="1"/>
  <c r="J2051" i="1"/>
  <c r="J2052" i="1"/>
  <c r="J2053" i="1"/>
  <c r="J2054" i="1"/>
  <c r="J2055" i="1"/>
  <c r="J2056" i="1"/>
  <c r="J2057" i="1"/>
  <c r="J2058" i="1"/>
  <c r="J2059" i="1"/>
  <c r="J2060" i="1"/>
  <c r="J2061" i="1"/>
  <c r="J2062" i="1"/>
  <c r="J2063" i="1"/>
  <c r="J2064" i="1"/>
  <c r="J2065" i="1"/>
  <c r="J2066" i="1"/>
  <c r="J2067" i="1"/>
  <c r="J2068" i="1"/>
  <c r="J2070" i="1"/>
  <c r="J2071" i="1"/>
  <c r="J2072" i="1"/>
  <c r="J2073" i="1"/>
  <c r="J2074" i="1"/>
  <c r="J2075" i="1"/>
  <c r="J2076" i="1"/>
  <c r="J2077" i="1"/>
  <c r="J2078" i="1"/>
  <c r="J2079" i="1"/>
  <c r="J2080" i="1"/>
  <c r="J2081" i="1"/>
  <c r="J2082" i="1"/>
  <c r="J2083" i="1"/>
  <c r="J2084" i="1"/>
  <c r="J2085" i="1"/>
  <c r="J2086" i="1"/>
  <c r="J2087" i="1"/>
  <c r="J2088" i="1"/>
  <c r="J2089" i="1"/>
  <c r="J2090" i="1"/>
  <c r="J2091" i="1"/>
  <c r="J2092" i="1"/>
  <c r="J2093" i="1"/>
  <c r="J2094" i="1"/>
  <c r="J2095" i="1"/>
  <c r="J2096" i="1"/>
  <c r="J2097" i="1"/>
  <c r="J2098" i="1"/>
  <c r="J2099" i="1"/>
  <c r="J2100" i="1"/>
  <c r="J2101" i="1"/>
  <c r="J2102" i="1"/>
  <c r="J2103" i="1"/>
  <c r="J2104" i="1"/>
  <c r="J2105" i="1"/>
  <c r="J2106" i="1"/>
  <c r="J2107" i="1"/>
  <c r="J2108" i="1"/>
  <c r="J2109" i="1"/>
  <c r="J2110" i="1"/>
  <c r="J2111" i="1"/>
  <c r="J2112" i="1"/>
  <c r="R1958" i="1" l="1"/>
  <c r="R1959" i="1"/>
  <c r="R1960" i="1"/>
  <c r="R1961" i="1"/>
  <c r="R1962" i="1"/>
  <c r="R1963" i="1"/>
  <c r="R1964" i="1"/>
  <c r="R1965" i="1"/>
  <c r="R1966" i="1"/>
  <c r="R1967" i="1"/>
  <c r="R1968" i="1"/>
  <c r="R1969" i="1"/>
  <c r="R1970" i="1"/>
  <c r="R1971" i="1"/>
  <c r="R1972" i="1"/>
  <c r="R1973" i="1"/>
  <c r="R1974" i="1"/>
  <c r="R1975" i="1"/>
  <c r="R1976" i="1"/>
  <c r="R1977" i="1"/>
  <c r="R1978" i="1"/>
  <c r="R1979" i="1"/>
  <c r="R1980" i="1"/>
  <c r="R1981" i="1"/>
  <c r="R1982" i="1"/>
  <c r="R1983" i="1"/>
  <c r="R1984" i="1"/>
  <c r="R1985" i="1"/>
  <c r="R1986" i="1"/>
  <c r="R1987" i="1"/>
  <c r="R1988" i="1"/>
  <c r="R1989" i="1"/>
  <c r="R1990" i="1"/>
  <c r="R1991" i="1"/>
  <c r="R1992" i="1"/>
  <c r="R1993" i="1"/>
  <c r="R1994" i="1"/>
  <c r="R1995" i="1"/>
  <c r="R1996" i="1"/>
  <c r="R1997" i="1"/>
  <c r="R1998" i="1"/>
  <c r="R1999" i="1"/>
  <c r="R2000" i="1"/>
  <c r="R2001" i="1"/>
  <c r="R2002" i="1"/>
  <c r="R2003" i="1"/>
  <c r="R2004" i="1"/>
  <c r="R2005" i="1"/>
  <c r="R2006" i="1"/>
  <c r="R2007" i="1"/>
  <c r="R2008" i="1"/>
  <c r="R2009" i="1"/>
  <c r="R2010" i="1"/>
  <c r="R2011" i="1"/>
  <c r="R2012" i="1"/>
  <c r="R2013" i="1"/>
  <c r="R2014" i="1"/>
  <c r="R2015" i="1"/>
  <c r="R2016" i="1"/>
  <c r="R2017" i="1"/>
  <c r="R2018" i="1"/>
  <c r="R2019" i="1"/>
  <c r="R2020" i="1"/>
  <c r="R2021" i="1"/>
  <c r="R2022" i="1"/>
  <c r="R2023" i="1"/>
  <c r="R2024" i="1"/>
  <c r="R2025" i="1"/>
  <c r="R2026" i="1"/>
  <c r="R2027" i="1"/>
  <c r="R2028" i="1"/>
  <c r="R2029" i="1"/>
  <c r="R2030" i="1"/>
  <c r="R2031" i="1"/>
  <c r="R2032" i="1"/>
  <c r="R2033" i="1"/>
  <c r="R2034" i="1"/>
  <c r="J1958" i="1"/>
  <c r="F1958" i="1"/>
  <c r="F1959" i="1"/>
  <c r="F1960" i="1"/>
  <c r="F1961" i="1"/>
  <c r="F1962" i="1"/>
  <c r="F1963" i="1"/>
  <c r="F1964" i="1"/>
  <c r="F1965" i="1"/>
  <c r="F1966" i="1"/>
  <c r="F1967" i="1"/>
  <c r="F1968" i="1"/>
  <c r="F1969" i="1"/>
  <c r="F1970" i="1"/>
  <c r="F1971" i="1"/>
  <c r="F1972" i="1"/>
  <c r="F1973" i="1"/>
  <c r="F1974" i="1"/>
  <c r="F1975" i="1"/>
  <c r="F1976" i="1"/>
  <c r="F1977" i="1"/>
  <c r="F1978" i="1"/>
  <c r="F1979" i="1"/>
  <c r="F1980" i="1"/>
  <c r="F1981" i="1"/>
  <c r="F1982" i="1"/>
  <c r="F1983" i="1"/>
  <c r="F1984" i="1"/>
  <c r="F1985" i="1"/>
  <c r="F1986" i="1"/>
  <c r="F1987" i="1"/>
  <c r="F1988" i="1"/>
  <c r="F1989" i="1"/>
  <c r="F1990" i="1"/>
  <c r="F1991" i="1"/>
  <c r="F1992" i="1"/>
  <c r="F1993" i="1"/>
  <c r="F1994" i="1"/>
  <c r="F1995" i="1"/>
  <c r="F1996" i="1"/>
  <c r="F1997" i="1"/>
  <c r="F1998" i="1"/>
  <c r="F1999" i="1"/>
  <c r="F2000" i="1"/>
  <c r="F2001" i="1"/>
  <c r="F2002" i="1"/>
  <c r="F2003" i="1"/>
  <c r="F2004" i="1"/>
  <c r="F2005" i="1"/>
  <c r="F2006" i="1"/>
  <c r="F2007" i="1"/>
  <c r="F2008" i="1"/>
  <c r="F2009" i="1"/>
  <c r="F2010" i="1"/>
  <c r="F2011" i="1"/>
  <c r="F2012" i="1"/>
  <c r="F2013" i="1"/>
  <c r="F2014" i="1"/>
  <c r="F2015" i="1"/>
  <c r="F2016" i="1"/>
  <c r="F2017" i="1"/>
  <c r="F2018" i="1"/>
  <c r="F2019" i="1"/>
  <c r="F2020" i="1"/>
  <c r="F2021" i="1"/>
  <c r="F2022" i="1"/>
  <c r="F2023" i="1"/>
  <c r="F2024" i="1"/>
  <c r="F2025" i="1"/>
  <c r="F2026" i="1"/>
  <c r="F2027" i="1"/>
  <c r="F2028" i="1"/>
  <c r="F2029" i="1"/>
  <c r="F2030" i="1"/>
  <c r="F2031" i="1"/>
  <c r="F2032" i="1"/>
  <c r="F2033" i="1"/>
  <c r="F2034" i="1"/>
  <c r="A1959" i="1"/>
  <c r="A1960" i="1"/>
  <c r="A1961" i="1"/>
  <c r="A1962" i="1"/>
  <c r="A1963" i="1"/>
  <c r="A1964" i="1"/>
  <c r="A1965" i="1"/>
  <c r="A1966" i="1"/>
  <c r="A1967" i="1"/>
  <c r="A1968" i="1"/>
  <c r="A1969" i="1"/>
  <c r="A1970" i="1"/>
  <c r="A1971" i="1"/>
  <c r="A1972" i="1"/>
  <c r="A1973" i="1"/>
  <c r="A1974" i="1"/>
  <c r="A1975" i="1"/>
  <c r="A1976" i="1"/>
  <c r="A1977" i="1"/>
  <c r="A1978" i="1"/>
  <c r="A1979" i="1"/>
  <c r="A1980" i="1"/>
  <c r="A1981" i="1"/>
  <c r="A1982" i="1"/>
  <c r="A1983" i="1"/>
  <c r="A1984" i="1"/>
  <c r="A1985" i="1"/>
  <c r="A1986" i="1"/>
  <c r="A1987" i="1"/>
  <c r="A1988" i="1"/>
  <c r="A1989" i="1"/>
  <c r="A1990" i="1"/>
  <c r="A1991" i="1"/>
  <c r="A1992" i="1"/>
  <c r="A1993" i="1"/>
  <c r="A1994" i="1"/>
  <c r="A1995" i="1"/>
  <c r="A1996" i="1"/>
  <c r="A1997" i="1"/>
  <c r="A1998" i="1"/>
  <c r="A1999" i="1"/>
  <c r="A2000" i="1"/>
  <c r="A2001" i="1"/>
  <c r="A2002" i="1"/>
  <c r="A2003" i="1"/>
  <c r="A2004" i="1"/>
  <c r="A2005" i="1"/>
  <c r="A2006" i="1"/>
  <c r="A2007" i="1"/>
  <c r="A2008" i="1"/>
  <c r="A2009" i="1"/>
  <c r="A2010" i="1"/>
  <c r="A2011" i="1"/>
  <c r="A2012" i="1"/>
  <c r="A2013" i="1"/>
  <c r="A2014" i="1"/>
  <c r="A2015" i="1"/>
  <c r="A2016" i="1"/>
  <c r="A2017" i="1"/>
  <c r="A2018" i="1"/>
  <c r="A2019" i="1"/>
  <c r="A2020" i="1"/>
  <c r="A2021" i="1"/>
  <c r="A2022" i="1"/>
  <c r="A2023" i="1"/>
  <c r="A2024" i="1"/>
  <c r="A2025" i="1"/>
  <c r="A2026" i="1"/>
  <c r="A2027" i="1"/>
  <c r="A2028" i="1"/>
  <c r="A2029" i="1"/>
  <c r="A2030" i="1"/>
  <c r="A2031" i="1"/>
  <c r="A2032" i="1"/>
  <c r="A2033" i="1"/>
  <c r="A2034" i="1"/>
  <c r="B1959" i="1"/>
  <c r="B1960" i="1"/>
  <c r="B1961" i="1"/>
  <c r="B1962" i="1"/>
  <c r="B1963" i="1"/>
  <c r="B1964" i="1"/>
  <c r="B1965" i="1"/>
  <c r="B1966" i="1"/>
  <c r="B1967" i="1"/>
  <c r="B1968" i="1"/>
  <c r="B1969" i="1"/>
  <c r="B1970" i="1"/>
  <c r="B1971" i="1"/>
  <c r="B1972" i="1"/>
  <c r="B1973" i="1"/>
  <c r="B1974" i="1"/>
  <c r="B1975" i="1"/>
  <c r="B1976" i="1"/>
  <c r="B1977" i="1"/>
  <c r="B1978" i="1"/>
  <c r="B1979" i="1"/>
  <c r="B1980" i="1"/>
  <c r="B1981" i="1"/>
  <c r="B1982" i="1"/>
  <c r="B1983" i="1"/>
  <c r="B1984" i="1"/>
  <c r="B1985" i="1"/>
  <c r="B1986" i="1"/>
  <c r="B1987" i="1"/>
  <c r="B1988" i="1"/>
  <c r="B1989" i="1"/>
  <c r="B1990" i="1"/>
  <c r="B1991" i="1"/>
  <c r="B1992" i="1"/>
  <c r="B1993" i="1"/>
  <c r="B1994" i="1"/>
  <c r="B1995" i="1"/>
  <c r="B1996" i="1"/>
  <c r="B1997" i="1"/>
  <c r="B1998" i="1"/>
  <c r="B1999" i="1"/>
  <c r="B2000" i="1"/>
  <c r="B2001" i="1"/>
  <c r="B2002" i="1"/>
  <c r="B2003" i="1"/>
  <c r="B2004" i="1"/>
  <c r="B2005" i="1"/>
  <c r="B2006" i="1"/>
  <c r="B2007" i="1"/>
  <c r="B2008" i="1"/>
  <c r="B2009" i="1"/>
  <c r="B2010" i="1"/>
  <c r="B2011" i="1"/>
  <c r="B2012" i="1"/>
  <c r="B2013" i="1"/>
  <c r="B2014" i="1"/>
  <c r="B2015" i="1"/>
  <c r="B2016" i="1"/>
  <c r="B2017" i="1"/>
  <c r="B2018" i="1"/>
  <c r="B2019" i="1"/>
  <c r="B2020" i="1"/>
  <c r="B2021" i="1"/>
  <c r="B2022" i="1"/>
  <c r="B2023" i="1"/>
  <c r="B2024" i="1"/>
  <c r="B2025" i="1"/>
  <c r="B2026" i="1"/>
  <c r="B2027" i="1"/>
  <c r="B2028" i="1"/>
  <c r="B2029" i="1"/>
  <c r="B2030" i="1"/>
  <c r="B2031" i="1"/>
  <c r="B2032" i="1"/>
  <c r="B2033" i="1"/>
  <c r="B2034" i="1"/>
  <c r="C1959" i="1"/>
  <c r="C1960" i="1"/>
  <c r="C1961" i="1"/>
  <c r="C1962" i="1"/>
  <c r="C1963" i="1"/>
  <c r="C1964" i="1"/>
  <c r="C1965" i="1"/>
  <c r="C1966" i="1"/>
  <c r="C1967" i="1"/>
  <c r="C1968" i="1"/>
  <c r="C1969" i="1"/>
  <c r="C1970" i="1"/>
  <c r="C1971" i="1"/>
  <c r="C1972" i="1"/>
  <c r="C1973" i="1"/>
  <c r="C1974" i="1"/>
  <c r="C1975" i="1"/>
  <c r="C1976" i="1"/>
  <c r="C1977" i="1"/>
  <c r="C1978" i="1"/>
  <c r="C1979" i="1"/>
  <c r="C1980" i="1"/>
  <c r="C1981" i="1"/>
  <c r="C1982" i="1"/>
  <c r="C1983" i="1"/>
  <c r="C1984" i="1"/>
  <c r="C1985" i="1"/>
  <c r="C1986" i="1"/>
  <c r="C1987" i="1"/>
  <c r="C1988" i="1"/>
  <c r="C1989" i="1"/>
  <c r="C1990" i="1"/>
  <c r="C1991" i="1"/>
  <c r="C1992" i="1"/>
  <c r="C1993" i="1"/>
  <c r="C1994" i="1"/>
  <c r="C1995" i="1"/>
  <c r="C1996" i="1"/>
  <c r="C1997" i="1"/>
  <c r="C1998" i="1"/>
  <c r="C1999" i="1"/>
  <c r="C2000" i="1"/>
  <c r="C2001" i="1"/>
  <c r="C2002" i="1"/>
  <c r="C2003" i="1"/>
  <c r="C2004" i="1"/>
  <c r="C2005" i="1"/>
  <c r="C2006" i="1"/>
  <c r="C2007" i="1"/>
  <c r="C2008" i="1"/>
  <c r="C2009" i="1"/>
  <c r="C2010" i="1"/>
  <c r="C2011" i="1"/>
  <c r="C2012" i="1"/>
  <c r="C2013" i="1"/>
  <c r="C2014" i="1"/>
  <c r="C2015" i="1"/>
  <c r="C2016" i="1"/>
  <c r="C2017" i="1"/>
  <c r="C2018" i="1"/>
  <c r="C2019" i="1"/>
  <c r="C2020" i="1"/>
  <c r="C2021" i="1"/>
  <c r="C2022" i="1"/>
  <c r="C2023" i="1"/>
  <c r="C2024" i="1"/>
  <c r="C2025" i="1"/>
  <c r="C2026" i="1"/>
  <c r="C2027" i="1"/>
  <c r="C2028" i="1"/>
  <c r="C2029" i="1"/>
  <c r="C2030" i="1"/>
  <c r="C2031" i="1"/>
  <c r="C2032" i="1"/>
  <c r="C2033" i="1"/>
  <c r="C2034" i="1"/>
  <c r="D1959" i="1"/>
  <c r="D1960" i="1"/>
  <c r="D1961" i="1"/>
  <c r="D1962" i="1"/>
  <c r="D1963" i="1"/>
  <c r="D1964" i="1"/>
  <c r="D1965" i="1"/>
  <c r="D1966" i="1"/>
  <c r="D1967" i="1"/>
  <c r="D1968" i="1"/>
  <c r="D1969" i="1"/>
  <c r="D1970" i="1"/>
  <c r="D1971" i="1"/>
  <c r="D1972" i="1"/>
  <c r="D1973" i="1"/>
  <c r="D1974" i="1"/>
  <c r="D1975" i="1"/>
  <c r="D1976" i="1"/>
  <c r="D1977" i="1"/>
  <c r="D1978" i="1"/>
  <c r="D1979" i="1"/>
  <c r="D1980" i="1"/>
  <c r="D1981" i="1"/>
  <c r="D1982" i="1"/>
  <c r="D1983" i="1"/>
  <c r="D1984" i="1"/>
  <c r="D1985" i="1"/>
  <c r="D1986" i="1"/>
  <c r="D1987" i="1"/>
  <c r="D1988" i="1"/>
  <c r="D1989" i="1"/>
  <c r="D1990" i="1"/>
  <c r="D1991" i="1"/>
  <c r="D1992" i="1"/>
  <c r="D1993" i="1"/>
  <c r="D1994" i="1"/>
  <c r="D1995" i="1"/>
  <c r="D1996" i="1"/>
  <c r="D1997" i="1"/>
  <c r="D1998" i="1"/>
  <c r="D1999" i="1"/>
  <c r="D2000" i="1"/>
  <c r="D2001" i="1"/>
  <c r="D2002" i="1"/>
  <c r="D2003" i="1"/>
  <c r="D2004" i="1"/>
  <c r="D2005" i="1"/>
  <c r="D2006" i="1"/>
  <c r="D2007" i="1"/>
  <c r="D2008" i="1"/>
  <c r="D2009" i="1"/>
  <c r="D2010" i="1"/>
  <c r="D2011" i="1"/>
  <c r="D2012" i="1"/>
  <c r="D2013" i="1"/>
  <c r="D2014" i="1"/>
  <c r="D2015" i="1"/>
  <c r="D2016" i="1"/>
  <c r="D2017" i="1"/>
  <c r="D2018" i="1"/>
  <c r="D2019" i="1"/>
  <c r="D2020" i="1"/>
  <c r="D2021" i="1"/>
  <c r="D2022" i="1"/>
  <c r="D2023" i="1"/>
  <c r="D2024" i="1"/>
  <c r="D2025" i="1"/>
  <c r="D2026" i="1"/>
  <c r="D2027" i="1"/>
  <c r="D2028" i="1"/>
  <c r="D2029" i="1"/>
  <c r="D2030" i="1"/>
  <c r="D2031" i="1"/>
  <c r="D2032" i="1"/>
  <c r="D2033" i="1"/>
  <c r="D2034"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2000" i="1"/>
  <c r="G2001" i="1"/>
  <c r="G2002" i="1"/>
  <c r="G2003" i="1"/>
  <c r="G2004" i="1"/>
  <c r="G2005" i="1"/>
  <c r="G2006" i="1"/>
  <c r="G2007" i="1"/>
  <c r="G2008" i="1"/>
  <c r="G2009" i="1"/>
  <c r="G2010" i="1"/>
  <c r="G2011" i="1"/>
  <c r="G2012" i="1"/>
  <c r="G2013" i="1"/>
  <c r="G2014" i="1"/>
  <c r="G2015" i="1"/>
  <c r="G2016" i="1"/>
  <c r="G2017" i="1"/>
  <c r="G2018" i="1"/>
  <c r="G2019" i="1"/>
  <c r="G2020" i="1"/>
  <c r="G2021" i="1"/>
  <c r="G2022" i="1"/>
  <c r="G2023" i="1"/>
  <c r="G2024" i="1"/>
  <c r="G2025" i="1"/>
  <c r="G2026" i="1"/>
  <c r="G2027" i="1"/>
  <c r="G2028" i="1"/>
  <c r="G2029" i="1"/>
  <c r="G2030" i="1"/>
  <c r="G2031" i="1"/>
  <c r="G2032" i="1"/>
  <c r="G2033" i="1"/>
  <c r="G2034"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J1959" i="1"/>
  <c r="J1960" i="1"/>
  <c r="J1961" i="1"/>
  <c r="J1962" i="1"/>
  <c r="J1963" i="1"/>
  <c r="J1964" i="1"/>
  <c r="J1965" i="1"/>
  <c r="J1966" i="1"/>
  <c r="J1967" i="1"/>
  <c r="J1968" i="1"/>
  <c r="J1969" i="1"/>
  <c r="J1970" i="1"/>
  <c r="J1971" i="1"/>
  <c r="J1972" i="1"/>
  <c r="J1973" i="1"/>
  <c r="J1974" i="1"/>
  <c r="J1975" i="1"/>
  <c r="J1976" i="1"/>
  <c r="J1977" i="1"/>
  <c r="J1978" i="1"/>
  <c r="J1979" i="1"/>
  <c r="J1980" i="1"/>
  <c r="J1981" i="1"/>
  <c r="J1982" i="1"/>
  <c r="J1983" i="1"/>
  <c r="J1984" i="1"/>
  <c r="J1985" i="1"/>
  <c r="J1986" i="1"/>
  <c r="J1987" i="1"/>
  <c r="J1988" i="1"/>
  <c r="J1989" i="1"/>
  <c r="J1990" i="1"/>
  <c r="J1991" i="1"/>
  <c r="J1992" i="1"/>
  <c r="J1993" i="1"/>
  <c r="J1994" i="1"/>
  <c r="J1995" i="1"/>
  <c r="J1996" i="1"/>
  <c r="J1997" i="1"/>
  <c r="J1998" i="1"/>
  <c r="J1999" i="1"/>
  <c r="J2000" i="1"/>
  <c r="J2001" i="1"/>
  <c r="J2002" i="1"/>
  <c r="J2003" i="1"/>
  <c r="J2004" i="1"/>
  <c r="J2005" i="1"/>
  <c r="J2006" i="1"/>
  <c r="J2007" i="1"/>
  <c r="J2008" i="1"/>
  <c r="J2009" i="1"/>
  <c r="J2010" i="1"/>
  <c r="J2011" i="1"/>
  <c r="J2012" i="1"/>
  <c r="J2013" i="1"/>
  <c r="J2014" i="1"/>
  <c r="J2015" i="1"/>
  <c r="J2016" i="1"/>
  <c r="J2017" i="1"/>
  <c r="J2018" i="1"/>
  <c r="J2019" i="1"/>
  <c r="J2020" i="1"/>
  <c r="J2021" i="1"/>
  <c r="J2022" i="1"/>
  <c r="J2023" i="1"/>
  <c r="J2024" i="1"/>
  <c r="J2025" i="1"/>
  <c r="J2026" i="1"/>
  <c r="J2027" i="1"/>
  <c r="J2028" i="1"/>
  <c r="J2029" i="1"/>
  <c r="J2030" i="1"/>
  <c r="J2031" i="1"/>
  <c r="J2032" i="1"/>
  <c r="J2033" i="1"/>
  <c r="J2034" i="1"/>
  <c r="A1958" i="1"/>
  <c r="B1958" i="1"/>
  <c r="C1958" i="1"/>
  <c r="D1958" i="1"/>
  <c r="G1958" i="1"/>
  <c r="I1958" i="1"/>
  <c r="R1881" i="1" l="1"/>
  <c r="R1882" i="1"/>
  <c r="R1883" i="1"/>
  <c r="R1884" i="1"/>
  <c r="R1885" i="1"/>
  <c r="R1886" i="1"/>
  <c r="R1887" i="1"/>
  <c r="R1888" i="1"/>
  <c r="R1889" i="1"/>
  <c r="R1890" i="1"/>
  <c r="R1891" i="1"/>
  <c r="R1892" i="1"/>
  <c r="R1893" i="1"/>
  <c r="R1894" i="1"/>
  <c r="R1895" i="1"/>
  <c r="R1896" i="1"/>
  <c r="R1897" i="1"/>
  <c r="R1898" i="1"/>
  <c r="R1899" i="1"/>
  <c r="R1900" i="1"/>
  <c r="R1901" i="1"/>
  <c r="R1902" i="1"/>
  <c r="R1903" i="1"/>
  <c r="R1904" i="1"/>
  <c r="R1905" i="1"/>
  <c r="R1906" i="1"/>
  <c r="R1907" i="1"/>
  <c r="R1908" i="1"/>
  <c r="R1909" i="1"/>
  <c r="R1910" i="1"/>
  <c r="R1911" i="1"/>
  <c r="R1912" i="1"/>
  <c r="R1913" i="1"/>
  <c r="R1914" i="1"/>
  <c r="R1915" i="1"/>
  <c r="R1916" i="1"/>
  <c r="R1917" i="1"/>
  <c r="R1918" i="1"/>
  <c r="R1919" i="1"/>
  <c r="R1920" i="1"/>
  <c r="R1921" i="1"/>
  <c r="R1922" i="1"/>
  <c r="R1923" i="1"/>
  <c r="R1924" i="1"/>
  <c r="R1925" i="1"/>
  <c r="R1926" i="1"/>
  <c r="R1927" i="1"/>
  <c r="R1928" i="1"/>
  <c r="R1929" i="1"/>
  <c r="R1930" i="1"/>
  <c r="R1931" i="1"/>
  <c r="R1932" i="1"/>
  <c r="R1933" i="1"/>
  <c r="R1934" i="1"/>
  <c r="R1935" i="1"/>
  <c r="R1936" i="1"/>
  <c r="R1937" i="1"/>
  <c r="R1938" i="1"/>
  <c r="R1939" i="1"/>
  <c r="R1940" i="1"/>
  <c r="R1941" i="1"/>
  <c r="R1942" i="1"/>
  <c r="R1943" i="1"/>
  <c r="R1944" i="1"/>
  <c r="R1945" i="1"/>
  <c r="R1946" i="1"/>
  <c r="R1947" i="1"/>
  <c r="R1948" i="1"/>
  <c r="R1949" i="1"/>
  <c r="R1950" i="1"/>
  <c r="R1951" i="1"/>
  <c r="R1952" i="1"/>
  <c r="R1953" i="1"/>
  <c r="R1954" i="1"/>
  <c r="R1955" i="1"/>
  <c r="R1956" i="1"/>
  <c r="R1957"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F1905" i="1"/>
  <c r="F1906" i="1"/>
  <c r="F1907" i="1"/>
  <c r="F1908" i="1"/>
  <c r="F1909" i="1"/>
  <c r="F1910" i="1"/>
  <c r="F1911" i="1"/>
  <c r="F1912" i="1"/>
  <c r="F1913" i="1"/>
  <c r="F1914" i="1"/>
  <c r="F1915" i="1"/>
  <c r="F1916" i="1"/>
  <c r="F1917" i="1"/>
  <c r="F1918" i="1"/>
  <c r="F1919" i="1"/>
  <c r="F1920" i="1"/>
  <c r="F1921" i="1"/>
  <c r="F1922" i="1"/>
  <c r="F1923" i="1"/>
  <c r="F1924" i="1"/>
  <c r="F1925" i="1"/>
  <c r="F1926" i="1"/>
  <c r="F1927" i="1"/>
  <c r="F1928" i="1"/>
  <c r="F1929" i="1"/>
  <c r="F1930" i="1"/>
  <c r="F1931" i="1"/>
  <c r="F1932" i="1"/>
  <c r="F1933" i="1"/>
  <c r="F1934" i="1"/>
  <c r="F1935" i="1"/>
  <c r="F1936" i="1"/>
  <c r="F1937" i="1"/>
  <c r="F1938" i="1"/>
  <c r="F1939" i="1"/>
  <c r="F1940" i="1"/>
  <c r="F1941" i="1"/>
  <c r="F1942" i="1"/>
  <c r="F1943" i="1"/>
  <c r="F1944" i="1"/>
  <c r="F1945" i="1"/>
  <c r="F1946" i="1"/>
  <c r="F1947" i="1"/>
  <c r="F1948" i="1"/>
  <c r="F1949" i="1"/>
  <c r="F1950" i="1"/>
  <c r="F1951" i="1"/>
  <c r="F1952" i="1"/>
  <c r="F1953" i="1"/>
  <c r="F1954" i="1"/>
  <c r="F1955" i="1"/>
  <c r="F1956" i="1"/>
  <c r="F1957" i="1"/>
  <c r="A1881" i="1"/>
  <c r="A1882" i="1"/>
  <c r="A1883" i="1"/>
  <c r="A1884" i="1"/>
  <c r="A1885" i="1"/>
  <c r="A1886" i="1"/>
  <c r="A1887" i="1"/>
  <c r="A1888" i="1"/>
  <c r="A1889" i="1"/>
  <c r="A1890" i="1"/>
  <c r="A1891" i="1"/>
  <c r="A1892" i="1"/>
  <c r="A1893" i="1"/>
  <c r="A1894" i="1"/>
  <c r="A1895" i="1"/>
  <c r="A1896" i="1"/>
  <c r="A1897" i="1"/>
  <c r="A1898" i="1"/>
  <c r="A1899" i="1"/>
  <c r="A1900" i="1"/>
  <c r="A1901" i="1"/>
  <c r="A1902" i="1"/>
  <c r="A1903" i="1"/>
  <c r="A1904" i="1"/>
  <c r="A1905" i="1"/>
  <c r="A1906" i="1"/>
  <c r="A1907" i="1"/>
  <c r="A1908" i="1"/>
  <c r="A1909" i="1"/>
  <c r="A1910" i="1"/>
  <c r="A1911" i="1"/>
  <c r="A1912" i="1"/>
  <c r="A1913" i="1"/>
  <c r="A1914" i="1"/>
  <c r="A1915" i="1"/>
  <c r="A1916" i="1"/>
  <c r="A1917" i="1"/>
  <c r="A1918" i="1"/>
  <c r="A1919" i="1"/>
  <c r="A1920" i="1"/>
  <c r="A1921" i="1"/>
  <c r="A1922" i="1"/>
  <c r="A1923" i="1"/>
  <c r="A1924" i="1"/>
  <c r="A1925" i="1"/>
  <c r="A1926" i="1"/>
  <c r="A1927" i="1"/>
  <c r="A1928" i="1"/>
  <c r="A1929" i="1"/>
  <c r="A1930" i="1"/>
  <c r="A1931" i="1"/>
  <c r="A1932" i="1"/>
  <c r="A1933" i="1"/>
  <c r="A1934" i="1"/>
  <c r="A1935" i="1"/>
  <c r="A1936" i="1"/>
  <c r="A1937" i="1"/>
  <c r="A1938" i="1"/>
  <c r="A1939" i="1"/>
  <c r="A1940" i="1"/>
  <c r="A1941" i="1"/>
  <c r="A1942" i="1"/>
  <c r="A1943" i="1"/>
  <c r="A1944" i="1"/>
  <c r="A1945" i="1"/>
  <c r="A1946" i="1"/>
  <c r="A1947" i="1"/>
  <c r="A1948" i="1"/>
  <c r="A1949" i="1"/>
  <c r="A1950" i="1"/>
  <c r="A1951" i="1"/>
  <c r="A1952" i="1"/>
  <c r="A1953" i="1"/>
  <c r="A1954" i="1"/>
  <c r="A1955" i="1"/>
  <c r="A1956" i="1"/>
  <c r="A1957" i="1"/>
  <c r="B1881" i="1"/>
  <c r="B1882" i="1"/>
  <c r="B1883" i="1"/>
  <c r="B1884" i="1"/>
  <c r="B1885" i="1"/>
  <c r="B1886" i="1"/>
  <c r="B1887" i="1"/>
  <c r="B1888" i="1"/>
  <c r="B1889" i="1"/>
  <c r="B1890" i="1"/>
  <c r="B1891" i="1"/>
  <c r="B1892" i="1"/>
  <c r="B1893" i="1"/>
  <c r="B1894" i="1"/>
  <c r="B1895" i="1"/>
  <c r="B1896" i="1"/>
  <c r="B1897" i="1"/>
  <c r="B1898" i="1"/>
  <c r="B1899" i="1"/>
  <c r="B1900" i="1"/>
  <c r="B1901" i="1"/>
  <c r="B1902" i="1"/>
  <c r="B1903" i="1"/>
  <c r="B1904" i="1"/>
  <c r="B1905" i="1"/>
  <c r="B1906" i="1"/>
  <c r="B1907" i="1"/>
  <c r="B1908" i="1"/>
  <c r="B1909" i="1"/>
  <c r="B1910" i="1"/>
  <c r="B1911" i="1"/>
  <c r="B1912" i="1"/>
  <c r="B1913" i="1"/>
  <c r="B1914" i="1"/>
  <c r="B1915" i="1"/>
  <c r="B1916" i="1"/>
  <c r="B1917" i="1"/>
  <c r="B1918" i="1"/>
  <c r="B1919" i="1"/>
  <c r="B1920" i="1"/>
  <c r="B1921" i="1"/>
  <c r="B1922" i="1"/>
  <c r="B1923" i="1"/>
  <c r="B1924" i="1"/>
  <c r="B1925" i="1"/>
  <c r="B1926" i="1"/>
  <c r="B1927" i="1"/>
  <c r="B1928" i="1"/>
  <c r="B1929" i="1"/>
  <c r="B1930" i="1"/>
  <c r="B1931" i="1"/>
  <c r="B1932" i="1"/>
  <c r="B1933" i="1"/>
  <c r="B1934" i="1"/>
  <c r="B1935" i="1"/>
  <c r="B1936" i="1"/>
  <c r="B1937" i="1"/>
  <c r="B1938" i="1"/>
  <c r="B1939" i="1"/>
  <c r="B1940" i="1"/>
  <c r="B1941" i="1"/>
  <c r="B1942" i="1"/>
  <c r="B1943" i="1"/>
  <c r="B1944" i="1"/>
  <c r="B1945" i="1"/>
  <c r="B1946" i="1"/>
  <c r="B1947" i="1"/>
  <c r="B1948" i="1"/>
  <c r="B1949" i="1"/>
  <c r="B1950" i="1"/>
  <c r="B1951" i="1"/>
  <c r="B1952" i="1"/>
  <c r="B1953" i="1"/>
  <c r="B1954" i="1"/>
  <c r="B1955" i="1"/>
  <c r="B1956" i="1"/>
  <c r="B1957" i="1"/>
  <c r="C1881" i="1"/>
  <c r="C1882" i="1"/>
  <c r="C1883" i="1"/>
  <c r="C1884" i="1"/>
  <c r="C1885" i="1"/>
  <c r="C1886" i="1"/>
  <c r="C1887" i="1"/>
  <c r="C1888" i="1"/>
  <c r="C1889" i="1"/>
  <c r="C1890" i="1"/>
  <c r="C1891" i="1"/>
  <c r="C1892" i="1"/>
  <c r="C1893" i="1"/>
  <c r="C1894" i="1"/>
  <c r="C1895" i="1"/>
  <c r="C1896" i="1"/>
  <c r="C1897" i="1"/>
  <c r="C1898" i="1"/>
  <c r="C1899" i="1"/>
  <c r="C1900" i="1"/>
  <c r="C1901" i="1"/>
  <c r="C1902" i="1"/>
  <c r="C1903" i="1"/>
  <c r="C1904" i="1"/>
  <c r="C1905" i="1"/>
  <c r="C1906" i="1"/>
  <c r="C1907" i="1"/>
  <c r="C1908" i="1"/>
  <c r="C1909" i="1"/>
  <c r="C1910" i="1"/>
  <c r="C1911" i="1"/>
  <c r="C1912" i="1"/>
  <c r="C1913" i="1"/>
  <c r="C1914" i="1"/>
  <c r="C1915" i="1"/>
  <c r="C1916" i="1"/>
  <c r="C1917" i="1"/>
  <c r="C1918" i="1"/>
  <c r="C1919" i="1"/>
  <c r="C1920" i="1"/>
  <c r="C1921" i="1"/>
  <c r="C1922" i="1"/>
  <c r="C1923" i="1"/>
  <c r="C1924" i="1"/>
  <c r="C1925" i="1"/>
  <c r="C1926" i="1"/>
  <c r="C1927" i="1"/>
  <c r="C1928" i="1"/>
  <c r="C1929" i="1"/>
  <c r="C1930" i="1"/>
  <c r="C1931" i="1"/>
  <c r="C1932" i="1"/>
  <c r="C1933" i="1"/>
  <c r="C1934" i="1"/>
  <c r="C1935" i="1"/>
  <c r="C1936" i="1"/>
  <c r="C1937" i="1"/>
  <c r="C1938" i="1"/>
  <c r="C1939" i="1"/>
  <c r="C1940" i="1"/>
  <c r="C1941" i="1"/>
  <c r="C1942" i="1"/>
  <c r="C1943" i="1"/>
  <c r="C1944" i="1"/>
  <c r="C1945" i="1"/>
  <c r="C1946" i="1"/>
  <c r="C1947" i="1"/>
  <c r="C1948" i="1"/>
  <c r="C1949" i="1"/>
  <c r="C1950" i="1"/>
  <c r="C1951" i="1"/>
  <c r="C1952" i="1"/>
  <c r="C1953" i="1"/>
  <c r="C1954" i="1"/>
  <c r="C1955" i="1"/>
  <c r="C1956" i="1"/>
  <c r="C1957" i="1"/>
  <c r="D1881" i="1"/>
  <c r="D1882" i="1"/>
  <c r="D1883" i="1"/>
  <c r="D1884" i="1"/>
  <c r="D1885" i="1"/>
  <c r="D1886" i="1"/>
  <c r="D1887" i="1"/>
  <c r="D1888" i="1"/>
  <c r="D1889" i="1"/>
  <c r="D1890" i="1"/>
  <c r="D1891" i="1"/>
  <c r="D1892" i="1"/>
  <c r="D1893" i="1"/>
  <c r="D1894" i="1"/>
  <c r="D1895" i="1"/>
  <c r="D1896" i="1"/>
  <c r="D1897" i="1"/>
  <c r="D1898" i="1"/>
  <c r="D1899" i="1"/>
  <c r="D1900" i="1"/>
  <c r="D1901" i="1"/>
  <c r="D1902" i="1"/>
  <c r="D1903" i="1"/>
  <c r="D1904" i="1"/>
  <c r="D1905" i="1"/>
  <c r="D1906" i="1"/>
  <c r="D1907" i="1"/>
  <c r="D1908" i="1"/>
  <c r="D1909" i="1"/>
  <c r="D1910" i="1"/>
  <c r="D1911" i="1"/>
  <c r="D1912" i="1"/>
  <c r="D1913" i="1"/>
  <c r="D1914" i="1"/>
  <c r="D1915" i="1"/>
  <c r="D1916" i="1"/>
  <c r="D1917" i="1"/>
  <c r="D1918" i="1"/>
  <c r="D1919" i="1"/>
  <c r="D1920" i="1"/>
  <c r="D1921" i="1"/>
  <c r="D1922" i="1"/>
  <c r="D1923" i="1"/>
  <c r="D1924" i="1"/>
  <c r="D1925" i="1"/>
  <c r="D1926" i="1"/>
  <c r="D1927" i="1"/>
  <c r="D1928" i="1"/>
  <c r="D1929" i="1"/>
  <c r="D1930" i="1"/>
  <c r="D1931" i="1"/>
  <c r="D1932" i="1"/>
  <c r="D1933" i="1"/>
  <c r="D1934" i="1"/>
  <c r="D1935" i="1"/>
  <c r="D1936" i="1"/>
  <c r="D1937" i="1"/>
  <c r="D1938" i="1"/>
  <c r="D1939" i="1"/>
  <c r="D1940" i="1"/>
  <c r="D1941" i="1"/>
  <c r="D1942" i="1"/>
  <c r="D1943" i="1"/>
  <c r="D1944" i="1"/>
  <c r="D1945" i="1"/>
  <c r="D1946" i="1"/>
  <c r="D1947" i="1"/>
  <c r="D1948" i="1"/>
  <c r="D1949" i="1"/>
  <c r="D1950" i="1"/>
  <c r="D1951" i="1"/>
  <c r="D1952" i="1"/>
  <c r="D1953" i="1"/>
  <c r="D1954" i="1"/>
  <c r="D1955" i="1"/>
  <c r="D1956" i="1"/>
  <c r="D1957"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J1957" i="1"/>
  <c r="I1957" i="1"/>
  <c r="J1956" i="1"/>
  <c r="I1956" i="1"/>
  <c r="J1955" i="1"/>
  <c r="I1955" i="1"/>
  <c r="J1954" i="1"/>
  <c r="I1954" i="1"/>
  <c r="J1953" i="1"/>
  <c r="I1953" i="1"/>
  <c r="J1952" i="1"/>
  <c r="I1952" i="1"/>
  <c r="J1951" i="1"/>
  <c r="I1951" i="1"/>
  <c r="J1950" i="1"/>
  <c r="I1950" i="1"/>
  <c r="J1949" i="1"/>
  <c r="I1949" i="1"/>
  <c r="J1948" i="1"/>
  <c r="I1948" i="1"/>
  <c r="J1947" i="1"/>
  <c r="I1947" i="1"/>
  <c r="J1946" i="1"/>
  <c r="I1946" i="1"/>
  <c r="J1945" i="1"/>
  <c r="I1945" i="1"/>
  <c r="J1944" i="1"/>
  <c r="I1944" i="1"/>
  <c r="J1943" i="1"/>
  <c r="I1943" i="1"/>
  <c r="J1942" i="1"/>
  <c r="I1942" i="1"/>
  <c r="J1941" i="1"/>
  <c r="I1941" i="1"/>
  <c r="J1940" i="1"/>
  <c r="I1940" i="1"/>
  <c r="J1939" i="1"/>
  <c r="I1939" i="1"/>
  <c r="J1938" i="1"/>
  <c r="I1938" i="1"/>
  <c r="J1937" i="1"/>
  <c r="I1937" i="1"/>
  <c r="J1936" i="1"/>
  <c r="I1936" i="1"/>
  <c r="J1935" i="1"/>
  <c r="I1935" i="1"/>
  <c r="J1934" i="1"/>
  <c r="I1934" i="1"/>
  <c r="J1933" i="1"/>
  <c r="I1933" i="1"/>
  <c r="J1932" i="1"/>
  <c r="I1932" i="1"/>
  <c r="J1931" i="1"/>
  <c r="I1931" i="1"/>
  <c r="J1930" i="1"/>
  <c r="I1930" i="1"/>
  <c r="J1929" i="1"/>
  <c r="I1929" i="1"/>
  <c r="J1928" i="1"/>
  <c r="I1928" i="1"/>
  <c r="J1927" i="1"/>
  <c r="I1927" i="1"/>
  <c r="J1926" i="1"/>
  <c r="I1926" i="1"/>
  <c r="J1925" i="1"/>
  <c r="I1925" i="1"/>
  <c r="J1924" i="1"/>
  <c r="I1924" i="1"/>
  <c r="J1923" i="1"/>
  <c r="I1923" i="1"/>
  <c r="J1922" i="1"/>
  <c r="I1922" i="1"/>
  <c r="J1921" i="1"/>
  <c r="I1921" i="1"/>
  <c r="J1920" i="1"/>
  <c r="I1920" i="1"/>
  <c r="J1919" i="1"/>
  <c r="I1919" i="1"/>
  <c r="J1918" i="1"/>
  <c r="I1918" i="1"/>
  <c r="J1917" i="1"/>
  <c r="I1917" i="1"/>
  <c r="J1916" i="1"/>
  <c r="I1916" i="1"/>
  <c r="J1915" i="1"/>
  <c r="I1915" i="1"/>
  <c r="J1914" i="1"/>
  <c r="I1914" i="1"/>
  <c r="J1913" i="1"/>
  <c r="I1913" i="1"/>
  <c r="J1912" i="1"/>
  <c r="I1912" i="1"/>
  <c r="J1911" i="1"/>
  <c r="I1911" i="1"/>
  <c r="J1910" i="1"/>
  <c r="I1910" i="1"/>
  <c r="J1909" i="1"/>
  <c r="I1909" i="1"/>
  <c r="J1908" i="1"/>
  <c r="I1908" i="1"/>
  <c r="J1907" i="1"/>
  <c r="I1907" i="1"/>
  <c r="J1906" i="1"/>
  <c r="I1906" i="1"/>
  <c r="J1905" i="1"/>
  <c r="I1905" i="1"/>
  <c r="J1904" i="1"/>
  <c r="I1904" i="1"/>
  <c r="J1903" i="1"/>
  <c r="I1903" i="1"/>
  <c r="J1902" i="1"/>
  <c r="I1902" i="1"/>
  <c r="J1901" i="1"/>
  <c r="I1901" i="1"/>
  <c r="J1900" i="1"/>
  <c r="I1900" i="1"/>
  <c r="J1899" i="1"/>
  <c r="I1899" i="1"/>
  <c r="J1898" i="1"/>
  <c r="I1898" i="1"/>
  <c r="J1897" i="1"/>
  <c r="I1897" i="1"/>
  <c r="J1896" i="1"/>
  <c r="I1896" i="1"/>
  <c r="J1895" i="1"/>
  <c r="I1895" i="1"/>
  <c r="J1894" i="1"/>
  <c r="I1894" i="1"/>
  <c r="J1893" i="1"/>
  <c r="I1893" i="1"/>
  <c r="J1892" i="1"/>
  <c r="I1892" i="1"/>
  <c r="J1891" i="1"/>
  <c r="I1891" i="1"/>
  <c r="J1890" i="1"/>
  <c r="I1890" i="1"/>
  <c r="J1889" i="1"/>
  <c r="I1889" i="1"/>
  <c r="J1888" i="1"/>
  <c r="I1888" i="1"/>
  <c r="J1887" i="1"/>
  <c r="I1887" i="1"/>
  <c r="J1886" i="1"/>
  <c r="I1886" i="1"/>
  <c r="J1885" i="1"/>
  <c r="I1885" i="1"/>
  <c r="J1884" i="1"/>
  <c r="I1884" i="1"/>
  <c r="J1883" i="1"/>
  <c r="I1883" i="1"/>
  <c r="J1882" i="1"/>
  <c r="I1882" i="1"/>
  <c r="J1881" i="1"/>
  <c r="I1881" i="1"/>
  <c r="R1804" i="1" l="1"/>
  <c r="R1805" i="1"/>
  <c r="R1806" i="1"/>
  <c r="R1807" i="1"/>
  <c r="R1808" i="1"/>
  <c r="R1809" i="1"/>
  <c r="R1810" i="1"/>
  <c r="R1811" i="1"/>
  <c r="R1812" i="1"/>
  <c r="R1813" i="1"/>
  <c r="R1814" i="1"/>
  <c r="R1815" i="1"/>
  <c r="R1816" i="1"/>
  <c r="R1817" i="1"/>
  <c r="R1818" i="1"/>
  <c r="R1819" i="1"/>
  <c r="R1820" i="1"/>
  <c r="R1821" i="1"/>
  <c r="R1822" i="1"/>
  <c r="R1823" i="1"/>
  <c r="R1824" i="1"/>
  <c r="R1825" i="1"/>
  <c r="R1826" i="1"/>
  <c r="R1827" i="1"/>
  <c r="R1828" i="1"/>
  <c r="R1829" i="1"/>
  <c r="R1830" i="1"/>
  <c r="R1831" i="1"/>
  <c r="R1832" i="1"/>
  <c r="R1833" i="1"/>
  <c r="R1834" i="1"/>
  <c r="R1835" i="1"/>
  <c r="R1836" i="1"/>
  <c r="R1837" i="1"/>
  <c r="R1838" i="1"/>
  <c r="R1839" i="1"/>
  <c r="R1840" i="1"/>
  <c r="R1841" i="1"/>
  <c r="R1842" i="1"/>
  <c r="R1843" i="1"/>
  <c r="R1844" i="1"/>
  <c r="R1845" i="1"/>
  <c r="R1846" i="1"/>
  <c r="R1847" i="1"/>
  <c r="R1848" i="1"/>
  <c r="R1849" i="1"/>
  <c r="R1850" i="1"/>
  <c r="R1851" i="1"/>
  <c r="R1852" i="1"/>
  <c r="R1853" i="1"/>
  <c r="R1854" i="1"/>
  <c r="R1855" i="1"/>
  <c r="R1856" i="1"/>
  <c r="R1857" i="1"/>
  <c r="R1858" i="1"/>
  <c r="R1859" i="1"/>
  <c r="R1860" i="1"/>
  <c r="R1861" i="1"/>
  <c r="R1862" i="1"/>
  <c r="R1863" i="1"/>
  <c r="R1864" i="1"/>
  <c r="R1865" i="1"/>
  <c r="R1866" i="1"/>
  <c r="R1867" i="1"/>
  <c r="R1868" i="1"/>
  <c r="R1869" i="1"/>
  <c r="R1870" i="1"/>
  <c r="R1871" i="1"/>
  <c r="R1872" i="1"/>
  <c r="R1873" i="1"/>
  <c r="R1874" i="1"/>
  <c r="R1875" i="1"/>
  <c r="R1876" i="1"/>
  <c r="R1877" i="1"/>
  <c r="R1878" i="1"/>
  <c r="R1879" i="1"/>
  <c r="R1880" i="1"/>
  <c r="B3" i="1"/>
  <c r="B4" i="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921"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B1001" i="1"/>
  <c r="B1002" i="1"/>
  <c r="B1003" i="1"/>
  <c r="B1004" i="1"/>
  <c r="B1005" i="1"/>
  <c r="B1006" i="1"/>
  <c r="B1007" i="1"/>
  <c r="B1008" i="1"/>
  <c r="B1009" i="1"/>
  <c r="B1010" i="1"/>
  <c r="B1011" i="1"/>
  <c r="B1012" i="1"/>
  <c r="B1013" i="1"/>
  <c r="B1014" i="1"/>
  <c r="B1015" i="1"/>
  <c r="B1016" i="1"/>
  <c r="B1017" i="1"/>
  <c r="B1018" i="1"/>
  <c r="B1019" i="1"/>
  <c r="B1020" i="1"/>
  <c r="B1021" i="1"/>
  <c r="B1022" i="1"/>
  <c r="B1023" i="1"/>
  <c r="B1024" i="1"/>
  <c r="B1025" i="1"/>
  <c r="B1026" i="1"/>
  <c r="B1027" i="1"/>
  <c r="B1028" i="1"/>
  <c r="B1029" i="1"/>
  <c r="B1030" i="1"/>
  <c r="B1031" i="1"/>
  <c r="B1032" i="1"/>
  <c r="B1033" i="1"/>
  <c r="B1034" i="1"/>
  <c r="B1035" i="1"/>
  <c r="B1036" i="1"/>
  <c r="B1037" i="1"/>
  <c r="B1038" i="1"/>
  <c r="B1039" i="1"/>
  <c r="B1040" i="1"/>
  <c r="B1041" i="1"/>
  <c r="B1042" i="1"/>
  <c r="B1043" i="1"/>
  <c r="B1044" i="1"/>
  <c r="B1045" i="1"/>
  <c r="B1046" i="1"/>
  <c r="B1047" i="1"/>
  <c r="B1048" i="1"/>
  <c r="B1049" i="1"/>
  <c r="B1050" i="1"/>
  <c r="B1051" i="1"/>
  <c r="B1052" i="1"/>
  <c r="B1053" i="1"/>
  <c r="B1054" i="1"/>
  <c r="B1055" i="1"/>
  <c r="B1056" i="1"/>
  <c r="B1057" i="1"/>
  <c r="B1058" i="1"/>
  <c r="B1059" i="1"/>
  <c r="B1060" i="1"/>
  <c r="B1061" i="1"/>
  <c r="B1062" i="1"/>
  <c r="B1063" i="1"/>
  <c r="B1064" i="1"/>
  <c r="B1065" i="1"/>
  <c r="B1066" i="1"/>
  <c r="B1067" i="1"/>
  <c r="B1068" i="1"/>
  <c r="B1069" i="1"/>
  <c r="B1070" i="1"/>
  <c r="B1071" i="1"/>
  <c r="B1072" i="1"/>
  <c r="B1073" i="1"/>
  <c r="B1074" i="1"/>
  <c r="B1075" i="1"/>
  <c r="B1076" i="1"/>
  <c r="B1077" i="1"/>
  <c r="B1078" i="1"/>
  <c r="B1079" i="1"/>
  <c r="B1080" i="1"/>
  <c r="B1081" i="1"/>
  <c r="B1082" i="1"/>
  <c r="B1083" i="1"/>
  <c r="B1084" i="1"/>
  <c r="B1085" i="1"/>
  <c r="B1086" i="1"/>
  <c r="B1087" i="1"/>
  <c r="B1088" i="1"/>
  <c r="B1089" i="1"/>
  <c r="B1090" i="1"/>
  <c r="B1091" i="1"/>
  <c r="B1092" i="1"/>
  <c r="B1093" i="1"/>
  <c r="B1094" i="1"/>
  <c r="B1095" i="1"/>
  <c r="B1096" i="1"/>
  <c r="B1097" i="1"/>
  <c r="B1098" i="1"/>
  <c r="B1099" i="1"/>
  <c r="B1100" i="1"/>
  <c r="B1101" i="1"/>
  <c r="B1102" i="1"/>
  <c r="B1103" i="1"/>
  <c r="B1104" i="1"/>
  <c r="B1105" i="1"/>
  <c r="B1106" i="1"/>
  <c r="B1107" i="1"/>
  <c r="B1108" i="1"/>
  <c r="B1109" i="1"/>
  <c r="B1110" i="1"/>
  <c r="B1111" i="1"/>
  <c r="B1112" i="1"/>
  <c r="B1113" i="1"/>
  <c r="B1114" i="1"/>
  <c r="B1115" i="1"/>
  <c r="B1116" i="1"/>
  <c r="B1117" i="1"/>
  <c r="B1118" i="1"/>
  <c r="B1119" i="1"/>
  <c r="B1120" i="1"/>
  <c r="B1121" i="1"/>
  <c r="B1122" i="1"/>
  <c r="B1123" i="1"/>
  <c r="B1124" i="1"/>
  <c r="B1125" i="1"/>
  <c r="B1126" i="1"/>
  <c r="B1127" i="1"/>
  <c r="B1128" i="1"/>
  <c r="B1129" i="1"/>
  <c r="B1130" i="1"/>
  <c r="B1131" i="1"/>
  <c r="B1132" i="1"/>
  <c r="B1133" i="1"/>
  <c r="B1134" i="1"/>
  <c r="B1135" i="1"/>
  <c r="B1136" i="1"/>
  <c r="B1137" i="1"/>
  <c r="B1138" i="1"/>
  <c r="B1139" i="1"/>
  <c r="B1140" i="1"/>
  <c r="B1141" i="1"/>
  <c r="B1142" i="1"/>
  <c r="B1143" i="1"/>
  <c r="B1144" i="1"/>
  <c r="B1145" i="1"/>
  <c r="B1146" i="1"/>
  <c r="B1147" i="1"/>
  <c r="B1148" i="1"/>
  <c r="B1149" i="1"/>
  <c r="B1150" i="1"/>
  <c r="B1151" i="1"/>
  <c r="B1152" i="1"/>
  <c r="B1153" i="1"/>
  <c r="B1154" i="1"/>
  <c r="B1155" i="1"/>
  <c r="B1156" i="1"/>
  <c r="B1157" i="1"/>
  <c r="B1158" i="1"/>
  <c r="B1159" i="1"/>
  <c r="B1160" i="1"/>
  <c r="B1161" i="1"/>
  <c r="B1162" i="1"/>
  <c r="B1163" i="1"/>
  <c r="B1164" i="1"/>
  <c r="B1165" i="1"/>
  <c r="B1166" i="1"/>
  <c r="B1167" i="1"/>
  <c r="B1168" i="1"/>
  <c r="B1169" i="1"/>
  <c r="B1170" i="1"/>
  <c r="B1171" i="1"/>
  <c r="B1172" i="1"/>
  <c r="B1173" i="1"/>
  <c r="B1174" i="1"/>
  <c r="B1175" i="1"/>
  <c r="B1176" i="1"/>
  <c r="B1177" i="1"/>
  <c r="B1178" i="1"/>
  <c r="B1179" i="1"/>
  <c r="B1180" i="1"/>
  <c r="B1181" i="1"/>
  <c r="B1182" i="1"/>
  <c r="B1183" i="1"/>
  <c r="B1184" i="1"/>
  <c r="B1185" i="1"/>
  <c r="B1186" i="1"/>
  <c r="B1187" i="1"/>
  <c r="B1188" i="1"/>
  <c r="B1189" i="1"/>
  <c r="B1190" i="1"/>
  <c r="B1191" i="1"/>
  <c r="B1192" i="1"/>
  <c r="B1193" i="1"/>
  <c r="B1194" i="1"/>
  <c r="B1195" i="1"/>
  <c r="B1196" i="1"/>
  <c r="B1197" i="1"/>
  <c r="B1198" i="1"/>
  <c r="B1199" i="1"/>
  <c r="B1200" i="1"/>
  <c r="B1201" i="1"/>
  <c r="B1202" i="1"/>
  <c r="B1203" i="1"/>
  <c r="B1204" i="1"/>
  <c r="B1205" i="1"/>
  <c r="B1206" i="1"/>
  <c r="B1207" i="1"/>
  <c r="B1208" i="1"/>
  <c r="B1209" i="1"/>
  <c r="B1210" i="1"/>
  <c r="B1211" i="1"/>
  <c r="B1212" i="1"/>
  <c r="B1213" i="1"/>
  <c r="B1214" i="1"/>
  <c r="B1215" i="1"/>
  <c r="B1216" i="1"/>
  <c r="B1217" i="1"/>
  <c r="B1218" i="1"/>
  <c r="B1219" i="1"/>
  <c r="B1220" i="1"/>
  <c r="B1221" i="1"/>
  <c r="B1222" i="1"/>
  <c r="B1223" i="1"/>
  <c r="B1224" i="1"/>
  <c r="B1225" i="1"/>
  <c r="B1226" i="1"/>
  <c r="B1227" i="1"/>
  <c r="B1228" i="1"/>
  <c r="B1229" i="1"/>
  <c r="B1230" i="1"/>
  <c r="B1231" i="1"/>
  <c r="B1232" i="1"/>
  <c r="B1233" i="1"/>
  <c r="B1234" i="1"/>
  <c r="B1235" i="1"/>
  <c r="B1236" i="1"/>
  <c r="B1237" i="1"/>
  <c r="B1238" i="1"/>
  <c r="B1239" i="1"/>
  <c r="B1240" i="1"/>
  <c r="B1241" i="1"/>
  <c r="B1242" i="1"/>
  <c r="B1243" i="1"/>
  <c r="B1244" i="1"/>
  <c r="B1245" i="1"/>
  <c r="B1246" i="1"/>
  <c r="B1247" i="1"/>
  <c r="B1248" i="1"/>
  <c r="B1249" i="1"/>
  <c r="B1250" i="1"/>
  <c r="B1251" i="1"/>
  <c r="B1252" i="1"/>
  <c r="B1253" i="1"/>
  <c r="B1254" i="1"/>
  <c r="B1255" i="1"/>
  <c r="B1256" i="1"/>
  <c r="B1257" i="1"/>
  <c r="B1258" i="1"/>
  <c r="B1259" i="1"/>
  <c r="B1260" i="1"/>
  <c r="B1261" i="1"/>
  <c r="B1262" i="1"/>
  <c r="B1263" i="1"/>
  <c r="B1264" i="1"/>
  <c r="B1265" i="1"/>
  <c r="B1266" i="1"/>
  <c r="B1267" i="1"/>
  <c r="B1268" i="1"/>
  <c r="B1269" i="1"/>
  <c r="B1270" i="1"/>
  <c r="B1271" i="1"/>
  <c r="B1272" i="1"/>
  <c r="B1273" i="1"/>
  <c r="B1274" i="1"/>
  <c r="B1275" i="1"/>
  <c r="B1276" i="1"/>
  <c r="B1277" i="1"/>
  <c r="B1278" i="1"/>
  <c r="B1279" i="1"/>
  <c r="B1280" i="1"/>
  <c r="B1281" i="1"/>
  <c r="B1282" i="1"/>
  <c r="B1283" i="1"/>
  <c r="B1284" i="1"/>
  <c r="B1285" i="1"/>
  <c r="B1286" i="1"/>
  <c r="B1287" i="1"/>
  <c r="B1288" i="1"/>
  <c r="B1289" i="1"/>
  <c r="B1290" i="1"/>
  <c r="B1291" i="1"/>
  <c r="B1292" i="1"/>
  <c r="B1293" i="1"/>
  <c r="B1294" i="1"/>
  <c r="B1295" i="1"/>
  <c r="B1296" i="1"/>
  <c r="B1297" i="1"/>
  <c r="B1298" i="1"/>
  <c r="B1299" i="1"/>
  <c r="B1300" i="1"/>
  <c r="B1301" i="1"/>
  <c r="B1302" i="1"/>
  <c r="B1303" i="1"/>
  <c r="B1304" i="1"/>
  <c r="B1305" i="1"/>
  <c r="B1306" i="1"/>
  <c r="B1307" i="1"/>
  <c r="B1308" i="1"/>
  <c r="B1309" i="1"/>
  <c r="B1310" i="1"/>
  <c r="B1311" i="1"/>
  <c r="B1312" i="1"/>
  <c r="B1313" i="1"/>
  <c r="B1314" i="1"/>
  <c r="B1315" i="1"/>
  <c r="B1316" i="1"/>
  <c r="B1317" i="1"/>
  <c r="B1318" i="1"/>
  <c r="B1319" i="1"/>
  <c r="B1320" i="1"/>
  <c r="B1321" i="1"/>
  <c r="B1322" i="1"/>
  <c r="B1323" i="1"/>
  <c r="B1324" i="1"/>
  <c r="B1325" i="1"/>
  <c r="B1326" i="1"/>
  <c r="B1327" i="1"/>
  <c r="B1328" i="1"/>
  <c r="B1329" i="1"/>
  <c r="B1330" i="1"/>
  <c r="B1331" i="1"/>
  <c r="B1332" i="1"/>
  <c r="B1333" i="1"/>
  <c r="B1334" i="1"/>
  <c r="B1335" i="1"/>
  <c r="B1336" i="1"/>
  <c r="B1337" i="1"/>
  <c r="B1338" i="1"/>
  <c r="B1339" i="1"/>
  <c r="B1340" i="1"/>
  <c r="B1341" i="1"/>
  <c r="B1342" i="1"/>
  <c r="B1343" i="1"/>
  <c r="B1344" i="1"/>
  <c r="B1345" i="1"/>
  <c r="B1346" i="1"/>
  <c r="B1347" i="1"/>
  <c r="B1348" i="1"/>
  <c r="B1349" i="1"/>
  <c r="B1350" i="1"/>
  <c r="B1351" i="1"/>
  <c r="B1352" i="1"/>
  <c r="B1353" i="1"/>
  <c r="B1354" i="1"/>
  <c r="B1355" i="1"/>
  <c r="B1356" i="1"/>
  <c r="B1357" i="1"/>
  <c r="B1358" i="1"/>
  <c r="B1359" i="1"/>
  <c r="B1360" i="1"/>
  <c r="B1361" i="1"/>
  <c r="B1362" i="1"/>
  <c r="B1363" i="1"/>
  <c r="B1364" i="1"/>
  <c r="B1365" i="1"/>
  <c r="B1366" i="1"/>
  <c r="B1367" i="1"/>
  <c r="B1368" i="1"/>
  <c r="B1369" i="1"/>
  <c r="B1370" i="1"/>
  <c r="B1371" i="1"/>
  <c r="B1372" i="1"/>
  <c r="B1373" i="1"/>
  <c r="B1374" i="1"/>
  <c r="B1375" i="1"/>
  <c r="B1376" i="1"/>
  <c r="B1377" i="1"/>
  <c r="B1378" i="1"/>
  <c r="B1379" i="1"/>
  <c r="B1380" i="1"/>
  <c r="B1381" i="1"/>
  <c r="B1382" i="1"/>
  <c r="B1383" i="1"/>
  <c r="B1384" i="1"/>
  <c r="B1385" i="1"/>
  <c r="B1386" i="1"/>
  <c r="B1387" i="1"/>
  <c r="B1388" i="1"/>
  <c r="B1389" i="1"/>
  <c r="B1390" i="1"/>
  <c r="B1391" i="1"/>
  <c r="B1392" i="1"/>
  <c r="B1393" i="1"/>
  <c r="B1394" i="1"/>
  <c r="B1395" i="1"/>
  <c r="B1396" i="1"/>
  <c r="B1397" i="1"/>
  <c r="B1398" i="1"/>
  <c r="B1399" i="1"/>
  <c r="B1400" i="1"/>
  <c r="B1401" i="1"/>
  <c r="B1402" i="1"/>
  <c r="B1403" i="1"/>
  <c r="B1404" i="1"/>
  <c r="B1405" i="1"/>
  <c r="B1406" i="1"/>
  <c r="B1407" i="1"/>
  <c r="B1408" i="1"/>
  <c r="B1409" i="1"/>
  <c r="B1410" i="1"/>
  <c r="B1411" i="1"/>
  <c r="B1412" i="1"/>
  <c r="B1413" i="1"/>
  <c r="B1414" i="1"/>
  <c r="B1415" i="1"/>
  <c r="B1416" i="1"/>
  <c r="B1417" i="1"/>
  <c r="B1418" i="1"/>
  <c r="B1419" i="1"/>
  <c r="B1420" i="1"/>
  <c r="B1421" i="1"/>
  <c r="B1422" i="1"/>
  <c r="B1423" i="1"/>
  <c r="B1424" i="1"/>
  <c r="B1425" i="1"/>
  <c r="B1426" i="1"/>
  <c r="B1427" i="1"/>
  <c r="B1428" i="1"/>
  <c r="B1429" i="1"/>
  <c r="B1430" i="1"/>
  <c r="B1431" i="1"/>
  <c r="B1432" i="1"/>
  <c r="B1433" i="1"/>
  <c r="B1434" i="1"/>
  <c r="B1435" i="1"/>
  <c r="B1436" i="1"/>
  <c r="B1437" i="1"/>
  <c r="B1438" i="1"/>
  <c r="B1439" i="1"/>
  <c r="B1440" i="1"/>
  <c r="B1441" i="1"/>
  <c r="B1442" i="1"/>
  <c r="B1443" i="1"/>
  <c r="B1444" i="1"/>
  <c r="B1445" i="1"/>
  <c r="B1446" i="1"/>
  <c r="B1447" i="1"/>
  <c r="B1448" i="1"/>
  <c r="B1449" i="1"/>
  <c r="B1450" i="1"/>
  <c r="B1451" i="1"/>
  <c r="B1452" i="1"/>
  <c r="B1453" i="1"/>
  <c r="B1454" i="1"/>
  <c r="B1455" i="1"/>
  <c r="B1456" i="1"/>
  <c r="B1457" i="1"/>
  <c r="B1458" i="1"/>
  <c r="B1459" i="1"/>
  <c r="B1460" i="1"/>
  <c r="B1461" i="1"/>
  <c r="B1462" i="1"/>
  <c r="B1463" i="1"/>
  <c r="B1464" i="1"/>
  <c r="B1465" i="1"/>
  <c r="B1466" i="1"/>
  <c r="B1467" i="1"/>
  <c r="B1468" i="1"/>
  <c r="B1469" i="1"/>
  <c r="B1470" i="1"/>
  <c r="B1471" i="1"/>
  <c r="B1472" i="1"/>
  <c r="B1473" i="1"/>
  <c r="B1474" i="1"/>
  <c r="B1475" i="1"/>
  <c r="B1476" i="1"/>
  <c r="B1477" i="1"/>
  <c r="B1478" i="1"/>
  <c r="B1479" i="1"/>
  <c r="B1480" i="1"/>
  <c r="B1481" i="1"/>
  <c r="B1482" i="1"/>
  <c r="B1483" i="1"/>
  <c r="B1484" i="1"/>
  <c r="B1485" i="1"/>
  <c r="B1486" i="1"/>
  <c r="B1487" i="1"/>
  <c r="B1488" i="1"/>
  <c r="B1489" i="1"/>
  <c r="B1490" i="1"/>
  <c r="B1491" i="1"/>
  <c r="B1492" i="1"/>
  <c r="B1493" i="1"/>
  <c r="B1494" i="1"/>
  <c r="B1495" i="1"/>
  <c r="B1496" i="1"/>
  <c r="B1497" i="1"/>
  <c r="B1498" i="1"/>
  <c r="B1499" i="1"/>
  <c r="B1500" i="1"/>
  <c r="B1501" i="1"/>
  <c r="B1502" i="1"/>
  <c r="B1503" i="1"/>
  <c r="B1504" i="1"/>
  <c r="B1505" i="1"/>
  <c r="B1506" i="1"/>
  <c r="B1507" i="1"/>
  <c r="B1508" i="1"/>
  <c r="B1509" i="1"/>
  <c r="B1510" i="1"/>
  <c r="B1511" i="1"/>
  <c r="B1512" i="1"/>
  <c r="B1513" i="1"/>
  <c r="B1514" i="1"/>
  <c r="B1515" i="1"/>
  <c r="B1516" i="1"/>
  <c r="B1517" i="1"/>
  <c r="B1518" i="1"/>
  <c r="B1519" i="1"/>
  <c r="B1520" i="1"/>
  <c r="B1521" i="1"/>
  <c r="B1522" i="1"/>
  <c r="B1523" i="1"/>
  <c r="B1524" i="1"/>
  <c r="B1525" i="1"/>
  <c r="B1526" i="1"/>
  <c r="B1527" i="1"/>
  <c r="B1528" i="1"/>
  <c r="B1529" i="1"/>
  <c r="B1530" i="1"/>
  <c r="B1531" i="1"/>
  <c r="B1532" i="1"/>
  <c r="B1533" i="1"/>
  <c r="B1534" i="1"/>
  <c r="B1535" i="1"/>
  <c r="B1536" i="1"/>
  <c r="B1537" i="1"/>
  <c r="B1538" i="1"/>
  <c r="B1539" i="1"/>
  <c r="B1540" i="1"/>
  <c r="B1541" i="1"/>
  <c r="B1542" i="1"/>
  <c r="B1543" i="1"/>
  <c r="B1544" i="1"/>
  <c r="B1545" i="1"/>
  <c r="B1546" i="1"/>
  <c r="B1547" i="1"/>
  <c r="B1548" i="1"/>
  <c r="B1549" i="1"/>
  <c r="B1550" i="1"/>
  <c r="B1551" i="1"/>
  <c r="B1552" i="1"/>
  <c r="B1553" i="1"/>
  <c r="B1554" i="1"/>
  <c r="B1555" i="1"/>
  <c r="B1556" i="1"/>
  <c r="B1557" i="1"/>
  <c r="B1558" i="1"/>
  <c r="B1559" i="1"/>
  <c r="B1560" i="1"/>
  <c r="B1561" i="1"/>
  <c r="B1562" i="1"/>
  <c r="B1563" i="1"/>
  <c r="B1564" i="1"/>
  <c r="B1565" i="1"/>
  <c r="B1566" i="1"/>
  <c r="B1567" i="1"/>
  <c r="B1568" i="1"/>
  <c r="B1569" i="1"/>
  <c r="B1570" i="1"/>
  <c r="B1571" i="1"/>
  <c r="B1572" i="1"/>
  <c r="B1573" i="1"/>
  <c r="B1574" i="1"/>
  <c r="B1575" i="1"/>
  <c r="B1576" i="1"/>
  <c r="B1577" i="1"/>
  <c r="B1578" i="1"/>
  <c r="B1579" i="1"/>
  <c r="B1580" i="1"/>
  <c r="B1581" i="1"/>
  <c r="B1582" i="1"/>
  <c r="B1583" i="1"/>
  <c r="B1584" i="1"/>
  <c r="B1585" i="1"/>
  <c r="B1586" i="1"/>
  <c r="B1587" i="1"/>
  <c r="B1588" i="1"/>
  <c r="B1589" i="1"/>
  <c r="B1590" i="1"/>
  <c r="B1591" i="1"/>
  <c r="B1592" i="1"/>
  <c r="B1593" i="1"/>
  <c r="B1594" i="1"/>
  <c r="B1595" i="1"/>
  <c r="B1596" i="1"/>
  <c r="B1597" i="1"/>
  <c r="B1598" i="1"/>
  <c r="B1599" i="1"/>
  <c r="B1600" i="1"/>
  <c r="B1601" i="1"/>
  <c r="B1602" i="1"/>
  <c r="B1603" i="1"/>
  <c r="B1604" i="1"/>
  <c r="B1605" i="1"/>
  <c r="B1606" i="1"/>
  <c r="B1607" i="1"/>
  <c r="B1608" i="1"/>
  <c r="B1609" i="1"/>
  <c r="B1610" i="1"/>
  <c r="B1611" i="1"/>
  <c r="B1612" i="1"/>
  <c r="B1613" i="1"/>
  <c r="B1614" i="1"/>
  <c r="B1615" i="1"/>
  <c r="B1616" i="1"/>
  <c r="B1617" i="1"/>
  <c r="B1618" i="1"/>
  <c r="B1619" i="1"/>
  <c r="B1620" i="1"/>
  <c r="B1621" i="1"/>
  <c r="B1622" i="1"/>
  <c r="B1623" i="1"/>
  <c r="B1624" i="1"/>
  <c r="B1625" i="1"/>
  <c r="B1626" i="1"/>
  <c r="B1627" i="1"/>
  <c r="B1628" i="1"/>
  <c r="B1629" i="1"/>
  <c r="B1630" i="1"/>
  <c r="B1631" i="1"/>
  <c r="B1632" i="1"/>
  <c r="B1633" i="1"/>
  <c r="B1634" i="1"/>
  <c r="B1635" i="1"/>
  <c r="B1636" i="1"/>
  <c r="B1637" i="1"/>
  <c r="B1638" i="1"/>
  <c r="B1639" i="1"/>
  <c r="B1640" i="1"/>
  <c r="B1641" i="1"/>
  <c r="B1642" i="1"/>
  <c r="B1643" i="1"/>
  <c r="B1644" i="1"/>
  <c r="B1645" i="1"/>
  <c r="B1646" i="1"/>
  <c r="B1647" i="1"/>
  <c r="B1648" i="1"/>
  <c r="B1649" i="1"/>
  <c r="B1650" i="1"/>
  <c r="B1651" i="1"/>
  <c r="B1652" i="1"/>
  <c r="B1653" i="1"/>
  <c r="B1654" i="1"/>
  <c r="B1655" i="1"/>
  <c r="B1656" i="1"/>
  <c r="B1657" i="1"/>
  <c r="B1658" i="1"/>
  <c r="B1659" i="1"/>
  <c r="B1660" i="1"/>
  <c r="B1661" i="1"/>
  <c r="B1662" i="1"/>
  <c r="B1663" i="1"/>
  <c r="B1664" i="1"/>
  <c r="B1665" i="1"/>
  <c r="B1666" i="1"/>
  <c r="B1667" i="1"/>
  <c r="B1668" i="1"/>
  <c r="B1669" i="1"/>
  <c r="B1670" i="1"/>
  <c r="B1671" i="1"/>
  <c r="B1672" i="1"/>
  <c r="B1673" i="1"/>
  <c r="B1674" i="1"/>
  <c r="B1675" i="1"/>
  <c r="B1676" i="1"/>
  <c r="B1677" i="1"/>
  <c r="B1678" i="1"/>
  <c r="B1679" i="1"/>
  <c r="B1680" i="1"/>
  <c r="B1681" i="1"/>
  <c r="B1682" i="1"/>
  <c r="B1683" i="1"/>
  <c r="B1684" i="1"/>
  <c r="B1685" i="1"/>
  <c r="B1686" i="1"/>
  <c r="B1687" i="1"/>
  <c r="B1688" i="1"/>
  <c r="B1689" i="1"/>
  <c r="B1690" i="1"/>
  <c r="B1691" i="1"/>
  <c r="B1692" i="1"/>
  <c r="B1693" i="1"/>
  <c r="B1694" i="1"/>
  <c r="B1695" i="1"/>
  <c r="B1696" i="1"/>
  <c r="B1697" i="1"/>
  <c r="B1698" i="1"/>
  <c r="B1699" i="1"/>
  <c r="B1700" i="1"/>
  <c r="B1701" i="1"/>
  <c r="B1702" i="1"/>
  <c r="B1703" i="1"/>
  <c r="B1704" i="1"/>
  <c r="B1705" i="1"/>
  <c r="B1706" i="1"/>
  <c r="B1707" i="1"/>
  <c r="B1708" i="1"/>
  <c r="B1709" i="1"/>
  <c r="B1710" i="1"/>
  <c r="B1711" i="1"/>
  <c r="B1712" i="1"/>
  <c r="B1713" i="1"/>
  <c r="B1714" i="1"/>
  <c r="B1715" i="1"/>
  <c r="B1716" i="1"/>
  <c r="B1717" i="1"/>
  <c r="B1718" i="1"/>
  <c r="B1719" i="1"/>
  <c r="B1720" i="1"/>
  <c r="B1721" i="1"/>
  <c r="B1722" i="1"/>
  <c r="B1723" i="1"/>
  <c r="B1724" i="1"/>
  <c r="B1725" i="1"/>
  <c r="B1726" i="1"/>
  <c r="B1727" i="1"/>
  <c r="B1728" i="1"/>
  <c r="B1729" i="1"/>
  <c r="B1730" i="1"/>
  <c r="B1731" i="1"/>
  <c r="B1732" i="1"/>
  <c r="B1733" i="1"/>
  <c r="B1734" i="1"/>
  <c r="B1735" i="1"/>
  <c r="B1736" i="1"/>
  <c r="B1737" i="1"/>
  <c r="B1738" i="1"/>
  <c r="B1739" i="1"/>
  <c r="B1740" i="1"/>
  <c r="B1741" i="1"/>
  <c r="B1742" i="1"/>
  <c r="B1743" i="1"/>
  <c r="B1744" i="1"/>
  <c r="B1745" i="1"/>
  <c r="B1746" i="1"/>
  <c r="B1747" i="1"/>
  <c r="B1748" i="1"/>
  <c r="B1749" i="1"/>
  <c r="B1750" i="1"/>
  <c r="B1751" i="1"/>
  <c r="B1752" i="1"/>
  <c r="B1753" i="1"/>
  <c r="B1754" i="1"/>
  <c r="B1755" i="1"/>
  <c r="B1756" i="1"/>
  <c r="B1757" i="1"/>
  <c r="B1758" i="1"/>
  <c r="B1759" i="1"/>
  <c r="B1760" i="1"/>
  <c r="B1761" i="1"/>
  <c r="B1762" i="1"/>
  <c r="B1763" i="1"/>
  <c r="B1764" i="1"/>
  <c r="B1765" i="1"/>
  <c r="B1766" i="1"/>
  <c r="B1767" i="1"/>
  <c r="B1768" i="1"/>
  <c r="B1769" i="1"/>
  <c r="B1770" i="1"/>
  <c r="B1771" i="1"/>
  <c r="B1772" i="1"/>
  <c r="B1773" i="1"/>
  <c r="B1774" i="1"/>
  <c r="B1775" i="1"/>
  <c r="B1776" i="1"/>
  <c r="B1777" i="1"/>
  <c r="B1778" i="1"/>
  <c r="B1779" i="1"/>
  <c r="B1780" i="1"/>
  <c r="B1781" i="1"/>
  <c r="B1782" i="1"/>
  <c r="B1783" i="1"/>
  <c r="B1784" i="1"/>
  <c r="B1785" i="1"/>
  <c r="B1786" i="1"/>
  <c r="B1787" i="1"/>
  <c r="B1788" i="1"/>
  <c r="B1789" i="1"/>
  <c r="B1790" i="1"/>
  <c r="B1791" i="1"/>
  <c r="B1792" i="1"/>
  <c r="B1793" i="1"/>
  <c r="B1794" i="1"/>
  <c r="B1795" i="1"/>
  <c r="B1796" i="1"/>
  <c r="B1797" i="1"/>
  <c r="B1798" i="1"/>
  <c r="B1799" i="1"/>
  <c r="B1800" i="1"/>
  <c r="B1801" i="1"/>
  <c r="B1802" i="1"/>
  <c r="B1803" i="1"/>
  <c r="B1804" i="1"/>
  <c r="B1805" i="1"/>
  <c r="B1806" i="1"/>
  <c r="B1807" i="1"/>
  <c r="B1808" i="1"/>
  <c r="B1809" i="1"/>
  <c r="B1810" i="1"/>
  <c r="B1811" i="1"/>
  <c r="B1812" i="1"/>
  <c r="B1813" i="1"/>
  <c r="B1814" i="1"/>
  <c r="B1815" i="1"/>
  <c r="B1816" i="1"/>
  <c r="B1817" i="1"/>
  <c r="B1818" i="1"/>
  <c r="B1819" i="1"/>
  <c r="B1820" i="1"/>
  <c r="B1821" i="1"/>
  <c r="B1822" i="1"/>
  <c r="B1823" i="1"/>
  <c r="B1824" i="1"/>
  <c r="B1825" i="1"/>
  <c r="B1826" i="1"/>
  <c r="B1827" i="1"/>
  <c r="B1828" i="1"/>
  <c r="B1829" i="1"/>
  <c r="B1830" i="1"/>
  <c r="B1831" i="1"/>
  <c r="B1832" i="1"/>
  <c r="B1833" i="1"/>
  <c r="B1834" i="1"/>
  <c r="B1835" i="1"/>
  <c r="B1836" i="1"/>
  <c r="B1837" i="1"/>
  <c r="B1838" i="1"/>
  <c r="B1839" i="1"/>
  <c r="B1840" i="1"/>
  <c r="B1841" i="1"/>
  <c r="B1842" i="1"/>
  <c r="B1843" i="1"/>
  <c r="B1844" i="1"/>
  <c r="B1845" i="1"/>
  <c r="B1846" i="1"/>
  <c r="B1847" i="1"/>
  <c r="B1848" i="1"/>
  <c r="B1849" i="1"/>
  <c r="B1850" i="1"/>
  <c r="B1851" i="1"/>
  <c r="B1852" i="1"/>
  <c r="B1853" i="1"/>
  <c r="B1854" i="1"/>
  <c r="B1855" i="1"/>
  <c r="B1856" i="1"/>
  <c r="B1857" i="1"/>
  <c r="B1858" i="1"/>
  <c r="B1859" i="1"/>
  <c r="B1860" i="1"/>
  <c r="B1861" i="1"/>
  <c r="B1862" i="1"/>
  <c r="B1863" i="1"/>
  <c r="B1864" i="1"/>
  <c r="B1865" i="1"/>
  <c r="B1866" i="1"/>
  <c r="B1867" i="1"/>
  <c r="B1868" i="1"/>
  <c r="B1869" i="1"/>
  <c r="B1870" i="1"/>
  <c r="B1871" i="1"/>
  <c r="B1872" i="1"/>
  <c r="B1873" i="1"/>
  <c r="B1874" i="1"/>
  <c r="B1875" i="1"/>
  <c r="B1876" i="1"/>
  <c r="B1877" i="1"/>
  <c r="B1878" i="1"/>
  <c r="B1879" i="1"/>
  <c r="B1880"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A1804" i="1"/>
  <c r="A1805" i="1"/>
  <c r="A1806" i="1"/>
  <c r="A1807" i="1"/>
  <c r="A1808" i="1"/>
  <c r="A1809" i="1"/>
  <c r="A1810" i="1"/>
  <c r="A1811" i="1"/>
  <c r="A1812" i="1"/>
  <c r="A1813" i="1"/>
  <c r="A1814" i="1"/>
  <c r="A1815" i="1"/>
  <c r="A1816" i="1"/>
  <c r="A1817" i="1"/>
  <c r="A1818" i="1"/>
  <c r="A1819" i="1"/>
  <c r="A1820" i="1"/>
  <c r="A1821" i="1"/>
  <c r="A1822" i="1"/>
  <c r="A1823" i="1"/>
  <c r="A1824" i="1"/>
  <c r="A1825" i="1"/>
  <c r="A1826" i="1"/>
  <c r="A1827" i="1"/>
  <c r="A1828" i="1"/>
  <c r="A1829" i="1"/>
  <c r="A1830" i="1"/>
  <c r="A1831" i="1"/>
  <c r="A1832" i="1"/>
  <c r="A1833" i="1"/>
  <c r="A1834" i="1"/>
  <c r="A1835" i="1"/>
  <c r="A1836" i="1"/>
  <c r="A1837" i="1"/>
  <c r="A1838" i="1"/>
  <c r="A1839" i="1"/>
  <c r="A1840" i="1"/>
  <c r="A1841" i="1"/>
  <c r="A1842" i="1"/>
  <c r="A1843" i="1"/>
  <c r="A1844" i="1"/>
  <c r="A1845" i="1"/>
  <c r="A1846" i="1"/>
  <c r="A1847" i="1"/>
  <c r="A1848" i="1"/>
  <c r="A1849" i="1"/>
  <c r="A1850" i="1"/>
  <c r="A1851" i="1"/>
  <c r="A1852" i="1"/>
  <c r="A1853" i="1"/>
  <c r="A1854" i="1"/>
  <c r="A1855" i="1"/>
  <c r="A1856" i="1"/>
  <c r="A1857" i="1"/>
  <c r="A1858" i="1"/>
  <c r="A1859" i="1"/>
  <c r="A1860" i="1"/>
  <c r="A1861" i="1"/>
  <c r="A1862" i="1"/>
  <c r="A1863" i="1"/>
  <c r="A1864" i="1"/>
  <c r="A1865" i="1"/>
  <c r="A1866" i="1"/>
  <c r="A1867" i="1"/>
  <c r="A1868" i="1"/>
  <c r="A1869" i="1"/>
  <c r="A1870" i="1"/>
  <c r="A1871" i="1"/>
  <c r="A1872" i="1"/>
  <c r="A1873" i="1"/>
  <c r="A1874" i="1"/>
  <c r="A1875" i="1"/>
  <c r="A1876" i="1"/>
  <c r="A1877" i="1"/>
  <c r="A1878" i="1"/>
  <c r="A1879" i="1"/>
  <c r="A1880" i="1"/>
  <c r="C1804" i="1"/>
  <c r="C1805" i="1"/>
  <c r="C1806" i="1"/>
  <c r="C1807" i="1"/>
  <c r="C1808" i="1"/>
  <c r="C1809" i="1"/>
  <c r="C1810" i="1"/>
  <c r="C1811" i="1"/>
  <c r="C1812" i="1"/>
  <c r="C1813" i="1"/>
  <c r="C1814" i="1"/>
  <c r="C1815" i="1"/>
  <c r="C1816" i="1"/>
  <c r="C1817" i="1"/>
  <c r="C1818" i="1"/>
  <c r="C1819" i="1"/>
  <c r="C1820" i="1"/>
  <c r="C1821" i="1"/>
  <c r="C1822" i="1"/>
  <c r="C1823" i="1"/>
  <c r="C1824" i="1"/>
  <c r="C1825" i="1"/>
  <c r="C1826" i="1"/>
  <c r="C1827" i="1"/>
  <c r="C1828" i="1"/>
  <c r="C1829" i="1"/>
  <c r="C1830" i="1"/>
  <c r="C1831" i="1"/>
  <c r="C1832" i="1"/>
  <c r="C1833" i="1"/>
  <c r="C1834" i="1"/>
  <c r="C1835" i="1"/>
  <c r="C1836" i="1"/>
  <c r="C1837" i="1"/>
  <c r="C1838" i="1"/>
  <c r="C1839" i="1"/>
  <c r="C1840" i="1"/>
  <c r="C1841" i="1"/>
  <c r="C1842" i="1"/>
  <c r="C1843" i="1"/>
  <c r="C1844" i="1"/>
  <c r="C1845" i="1"/>
  <c r="C1846" i="1"/>
  <c r="C1847" i="1"/>
  <c r="C1848" i="1"/>
  <c r="C1849" i="1"/>
  <c r="C1850" i="1"/>
  <c r="C1851" i="1"/>
  <c r="C1852" i="1"/>
  <c r="C1853" i="1"/>
  <c r="C1854" i="1"/>
  <c r="C1855" i="1"/>
  <c r="C1856" i="1"/>
  <c r="C1857" i="1"/>
  <c r="C1858" i="1"/>
  <c r="C1859" i="1"/>
  <c r="C1860" i="1"/>
  <c r="C1861" i="1"/>
  <c r="C1862" i="1"/>
  <c r="C1863" i="1"/>
  <c r="C1864" i="1"/>
  <c r="C1865" i="1"/>
  <c r="C1866" i="1"/>
  <c r="C1867" i="1"/>
  <c r="C1868" i="1"/>
  <c r="C1869" i="1"/>
  <c r="C1870" i="1"/>
  <c r="C1871" i="1"/>
  <c r="C1872" i="1"/>
  <c r="C1873" i="1"/>
  <c r="C1874" i="1"/>
  <c r="C1875" i="1"/>
  <c r="C1876" i="1"/>
  <c r="C1877" i="1"/>
  <c r="C1878" i="1"/>
  <c r="C1879" i="1"/>
  <c r="C1880" i="1"/>
  <c r="D1804" i="1"/>
  <c r="D1805" i="1"/>
  <c r="D1806" i="1"/>
  <c r="D1807" i="1"/>
  <c r="D1808" i="1"/>
  <c r="D1809" i="1"/>
  <c r="D1810" i="1"/>
  <c r="D1811" i="1"/>
  <c r="D1812" i="1"/>
  <c r="D1813" i="1"/>
  <c r="D1814" i="1"/>
  <c r="D1815" i="1"/>
  <c r="D1816" i="1"/>
  <c r="D1817" i="1"/>
  <c r="D1818" i="1"/>
  <c r="D1819" i="1"/>
  <c r="D1820" i="1"/>
  <c r="D1821" i="1"/>
  <c r="D1822" i="1"/>
  <c r="D1823" i="1"/>
  <c r="D1824" i="1"/>
  <c r="D1825" i="1"/>
  <c r="D1826" i="1"/>
  <c r="D1827" i="1"/>
  <c r="D1828" i="1"/>
  <c r="D1829" i="1"/>
  <c r="D1830" i="1"/>
  <c r="D1831" i="1"/>
  <c r="D1832" i="1"/>
  <c r="D1833" i="1"/>
  <c r="D1834" i="1"/>
  <c r="D1835" i="1"/>
  <c r="D1836" i="1"/>
  <c r="D1837" i="1"/>
  <c r="D1838" i="1"/>
  <c r="D1839" i="1"/>
  <c r="D1840" i="1"/>
  <c r="D1841" i="1"/>
  <c r="D1842" i="1"/>
  <c r="D1843" i="1"/>
  <c r="D1844" i="1"/>
  <c r="D1845" i="1"/>
  <c r="D1846" i="1"/>
  <c r="D1847" i="1"/>
  <c r="D1848" i="1"/>
  <c r="D1849" i="1"/>
  <c r="D1850" i="1"/>
  <c r="D1851" i="1"/>
  <c r="D1852" i="1"/>
  <c r="D1853" i="1"/>
  <c r="D1854" i="1"/>
  <c r="D1855" i="1"/>
  <c r="D1856" i="1"/>
  <c r="D1857" i="1"/>
  <c r="D1858" i="1"/>
  <c r="D1859" i="1"/>
  <c r="D1860" i="1"/>
  <c r="D1861" i="1"/>
  <c r="D1862" i="1"/>
  <c r="D1863" i="1"/>
  <c r="D1864" i="1"/>
  <c r="D1865" i="1"/>
  <c r="D1866" i="1"/>
  <c r="D1867" i="1"/>
  <c r="D1868" i="1"/>
  <c r="D1869" i="1"/>
  <c r="D1870" i="1"/>
  <c r="D1871" i="1"/>
  <c r="D1872" i="1"/>
  <c r="D1873" i="1"/>
  <c r="D1874" i="1"/>
  <c r="D1875" i="1"/>
  <c r="D1876" i="1"/>
  <c r="D1877" i="1"/>
  <c r="D1878" i="1"/>
  <c r="D1879" i="1"/>
  <c r="D1880"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J1804" i="1"/>
  <c r="J1805" i="1"/>
  <c r="J1806" i="1"/>
  <c r="J1807" i="1"/>
  <c r="J1808" i="1"/>
  <c r="J1809" i="1"/>
  <c r="J1810" i="1"/>
  <c r="J1811" i="1"/>
  <c r="J1812" i="1"/>
  <c r="J1813" i="1"/>
  <c r="J1814" i="1"/>
  <c r="J1815" i="1"/>
  <c r="J1816" i="1"/>
  <c r="J1817" i="1"/>
  <c r="J1818" i="1"/>
  <c r="J1819" i="1"/>
  <c r="J1820" i="1"/>
  <c r="J1821" i="1"/>
  <c r="J1822" i="1"/>
  <c r="J1823" i="1"/>
  <c r="J1824" i="1"/>
  <c r="J1825" i="1"/>
  <c r="J1826" i="1"/>
  <c r="J1827" i="1"/>
  <c r="J1828" i="1"/>
  <c r="J1829" i="1"/>
  <c r="J1830" i="1"/>
  <c r="J1831" i="1"/>
  <c r="J1832" i="1"/>
  <c r="J1833" i="1"/>
  <c r="J1834" i="1"/>
  <c r="J1835" i="1"/>
  <c r="J1836" i="1"/>
  <c r="J1837" i="1"/>
  <c r="J1838" i="1"/>
  <c r="J1839" i="1"/>
  <c r="J1840" i="1"/>
  <c r="J1841" i="1"/>
  <c r="J1842" i="1"/>
  <c r="J1843" i="1"/>
  <c r="J1844" i="1"/>
  <c r="J1845" i="1"/>
  <c r="J1846" i="1"/>
  <c r="J1847" i="1"/>
  <c r="J1848" i="1"/>
  <c r="J1849" i="1"/>
  <c r="J1850" i="1"/>
  <c r="J1851" i="1"/>
  <c r="J1852" i="1"/>
  <c r="J1853" i="1"/>
  <c r="J1854" i="1"/>
  <c r="J1855" i="1"/>
  <c r="J1856" i="1"/>
  <c r="J1857" i="1"/>
  <c r="J1858" i="1"/>
  <c r="J1859" i="1"/>
  <c r="J1860" i="1"/>
  <c r="J1861" i="1"/>
  <c r="J1862" i="1"/>
  <c r="J1863" i="1"/>
  <c r="J1864" i="1"/>
  <c r="J1865" i="1"/>
  <c r="J1866" i="1"/>
  <c r="J1867" i="1"/>
  <c r="J1868" i="1"/>
  <c r="J1869" i="1"/>
  <c r="J1870" i="1"/>
  <c r="J1871" i="1"/>
  <c r="J1872" i="1"/>
  <c r="J1873" i="1"/>
  <c r="J1874" i="1"/>
  <c r="J1875" i="1"/>
  <c r="J1876" i="1"/>
  <c r="J1877" i="1"/>
  <c r="J1878" i="1"/>
  <c r="J1879" i="1"/>
  <c r="J1880" i="1"/>
  <c r="R1782" i="1" l="1"/>
  <c r="R1749" i="1"/>
  <c r="R1727" i="1"/>
  <c r="R1728" i="1"/>
  <c r="R1729" i="1"/>
  <c r="R1730" i="1"/>
  <c r="R1731" i="1"/>
  <c r="R1732" i="1"/>
  <c r="R1733" i="1"/>
  <c r="R1734" i="1"/>
  <c r="R1735" i="1"/>
  <c r="R1736" i="1"/>
  <c r="R1737" i="1"/>
  <c r="R1738" i="1"/>
  <c r="R1739" i="1"/>
  <c r="R1740" i="1"/>
  <c r="R1741" i="1"/>
  <c r="R1742" i="1"/>
  <c r="R1743" i="1"/>
  <c r="R1744" i="1"/>
  <c r="R1745" i="1"/>
  <c r="R1746" i="1"/>
  <c r="R1747" i="1"/>
  <c r="R1748" i="1"/>
  <c r="R1750" i="1"/>
  <c r="R1751" i="1"/>
  <c r="R1752" i="1"/>
  <c r="R1753" i="1"/>
  <c r="R1754" i="1"/>
  <c r="R1755" i="1"/>
  <c r="R1756" i="1"/>
  <c r="R1757" i="1"/>
  <c r="R1758" i="1"/>
  <c r="R1759" i="1"/>
  <c r="R1760" i="1"/>
  <c r="R1761" i="1"/>
  <c r="R1762" i="1"/>
  <c r="R1763" i="1"/>
  <c r="R1764" i="1"/>
  <c r="R1765" i="1"/>
  <c r="R1766" i="1"/>
  <c r="R1767" i="1"/>
  <c r="R1768" i="1"/>
  <c r="R1769" i="1"/>
  <c r="R1770" i="1"/>
  <c r="R1771" i="1"/>
  <c r="R1772" i="1"/>
  <c r="R1773" i="1"/>
  <c r="R1774" i="1"/>
  <c r="R1775" i="1"/>
  <c r="R1776" i="1"/>
  <c r="R1777" i="1"/>
  <c r="R1778" i="1"/>
  <c r="R1779" i="1"/>
  <c r="R1780" i="1"/>
  <c r="R1781" i="1"/>
  <c r="R1783" i="1"/>
  <c r="R1784" i="1"/>
  <c r="R1785" i="1"/>
  <c r="R1786" i="1"/>
  <c r="R1787" i="1"/>
  <c r="R1788" i="1"/>
  <c r="R1789" i="1"/>
  <c r="R1790" i="1"/>
  <c r="R1791" i="1"/>
  <c r="R1792" i="1"/>
  <c r="R1793" i="1"/>
  <c r="R1794" i="1"/>
  <c r="R1795" i="1"/>
  <c r="R1796" i="1"/>
  <c r="R1797" i="1"/>
  <c r="R1798" i="1"/>
  <c r="R1799" i="1"/>
  <c r="R1800" i="1"/>
  <c r="R1801" i="1"/>
  <c r="R1802" i="1"/>
  <c r="R1803" i="1"/>
  <c r="F1783" i="1" l="1"/>
  <c r="A1783" i="1"/>
  <c r="C1783" i="1"/>
  <c r="D1783" i="1"/>
  <c r="G1783" i="1"/>
  <c r="I1783" i="1"/>
  <c r="J1783" i="1"/>
  <c r="F1761" i="1"/>
  <c r="A1761" i="1"/>
  <c r="C1761" i="1"/>
  <c r="D1761" i="1"/>
  <c r="G1761" i="1"/>
  <c r="I1761" i="1"/>
  <c r="J1761" i="1"/>
  <c r="F1743" i="1"/>
  <c r="A1743" i="1"/>
  <c r="C1743" i="1"/>
  <c r="D1743" i="1"/>
  <c r="G1743" i="1"/>
  <c r="I1743" i="1"/>
  <c r="J1743" i="1"/>
  <c r="F1739" i="1"/>
  <c r="G1739" i="1"/>
  <c r="I1739" i="1"/>
  <c r="A1739" i="1"/>
  <c r="C1739" i="1"/>
  <c r="D1739" i="1"/>
  <c r="J1739" i="1"/>
  <c r="F1727" i="1"/>
  <c r="F1728" i="1"/>
  <c r="F1729" i="1"/>
  <c r="F1730" i="1"/>
  <c r="F1731" i="1"/>
  <c r="F1732" i="1"/>
  <c r="F1733" i="1"/>
  <c r="F1734" i="1"/>
  <c r="F1735" i="1"/>
  <c r="F1736" i="1"/>
  <c r="F1737" i="1"/>
  <c r="F1738" i="1"/>
  <c r="F1740" i="1"/>
  <c r="F1741" i="1"/>
  <c r="F1742" i="1"/>
  <c r="F1744" i="1"/>
  <c r="F1745" i="1"/>
  <c r="F1746" i="1"/>
  <c r="F1747" i="1"/>
  <c r="F1748" i="1"/>
  <c r="F1749" i="1"/>
  <c r="F1750" i="1"/>
  <c r="F1751" i="1"/>
  <c r="F1752" i="1"/>
  <c r="F1753" i="1"/>
  <c r="F1754" i="1"/>
  <c r="F1755" i="1"/>
  <c r="F1756" i="1"/>
  <c r="F1757" i="1"/>
  <c r="F1758" i="1"/>
  <c r="F1759" i="1"/>
  <c r="F1760" i="1"/>
  <c r="F1762" i="1"/>
  <c r="F1763" i="1"/>
  <c r="F1764" i="1"/>
  <c r="F1765" i="1"/>
  <c r="F1766" i="1"/>
  <c r="F1767" i="1"/>
  <c r="F1768" i="1"/>
  <c r="F1769" i="1"/>
  <c r="F1770" i="1"/>
  <c r="F1771" i="1"/>
  <c r="F1772" i="1"/>
  <c r="F1773" i="1"/>
  <c r="F1774" i="1"/>
  <c r="F1775" i="1"/>
  <c r="F1776" i="1"/>
  <c r="F1777" i="1"/>
  <c r="F1778" i="1"/>
  <c r="F1779" i="1"/>
  <c r="F1780" i="1"/>
  <c r="F1781" i="1"/>
  <c r="F1782" i="1"/>
  <c r="F1784" i="1"/>
  <c r="F1785" i="1"/>
  <c r="F1786" i="1"/>
  <c r="F1787" i="1"/>
  <c r="F1788" i="1"/>
  <c r="F1789" i="1"/>
  <c r="F1790" i="1"/>
  <c r="F1791" i="1"/>
  <c r="F1792" i="1"/>
  <c r="F1793" i="1"/>
  <c r="F1794" i="1"/>
  <c r="F1795" i="1"/>
  <c r="F1796" i="1"/>
  <c r="F1797" i="1"/>
  <c r="F1798" i="1"/>
  <c r="F1799" i="1"/>
  <c r="F1800" i="1"/>
  <c r="F1801" i="1"/>
  <c r="F1802" i="1"/>
  <c r="F1803" i="1"/>
  <c r="A1727" i="1"/>
  <c r="A1728" i="1"/>
  <c r="A1729" i="1"/>
  <c r="A1730" i="1"/>
  <c r="A1731" i="1"/>
  <c r="A1732" i="1"/>
  <c r="A1733" i="1"/>
  <c r="A1734" i="1"/>
  <c r="A1735" i="1"/>
  <c r="A1736" i="1"/>
  <c r="A1737" i="1"/>
  <c r="A1738" i="1"/>
  <c r="A1740" i="1"/>
  <c r="A1741" i="1"/>
  <c r="A1742" i="1"/>
  <c r="A1744" i="1"/>
  <c r="A1745" i="1"/>
  <c r="A1746" i="1"/>
  <c r="A1747" i="1"/>
  <c r="A1748" i="1"/>
  <c r="A1749" i="1"/>
  <c r="A1750" i="1"/>
  <c r="A1751" i="1"/>
  <c r="A1752" i="1"/>
  <c r="A1753" i="1"/>
  <c r="A1754" i="1"/>
  <c r="A1755" i="1"/>
  <c r="A1756" i="1"/>
  <c r="A1757" i="1"/>
  <c r="A1758" i="1"/>
  <c r="A1759" i="1"/>
  <c r="A1760" i="1"/>
  <c r="A1762" i="1"/>
  <c r="A1763" i="1"/>
  <c r="A1764" i="1"/>
  <c r="A1765" i="1"/>
  <c r="A1766" i="1"/>
  <c r="A1767" i="1"/>
  <c r="A1768" i="1"/>
  <c r="A1769" i="1"/>
  <c r="A1770" i="1"/>
  <c r="A1771" i="1"/>
  <c r="A1772" i="1"/>
  <c r="A1773" i="1"/>
  <c r="A1774" i="1"/>
  <c r="A1775" i="1"/>
  <c r="A1776" i="1"/>
  <c r="A1777" i="1"/>
  <c r="A1778" i="1"/>
  <c r="A1779" i="1"/>
  <c r="A1780" i="1"/>
  <c r="A1781" i="1"/>
  <c r="A1782" i="1"/>
  <c r="A1784" i="1"/>
  <c r="A1785" i="1"/>
  <c r="A1786" i="1"/>
  <c r="A1787" i="1"/>
  <c r="A1788" i="1"/>
  <c r="A1789" i="1"/>
  <c r="A1790" i="1"/>
  <c r="A1791" i="1"/>
  <c r="A1792" i="1"/>
  <c r="A1793" i="1"/>
  <c r="A1794" i="1"/>
  <c r="A1795" i="1"/>
  <c r="A1796" i="1"/>
  <c r="A1797" i="1"/>
  <c r="A1798" i="1"/>
  <c r="A1799" i="1"/>
  <c r="A1800" i="1"/>
  <c r="A1801" i="1"/>
  <c r="A1802" i="1"/>
  <c r="A1803" i="1"/>
  <c r="C1727" i="1"/>
  <c r="C1728" i="1"/>
  <c r="C1729" i="1"/>
  <c r="C1730" i="1"/>
  <c r="C1731" i="1"/>
  <c r="C1732" i="1"/>
  <c r="C1733" i="1"/>
  <c r="C1734" i="1"/>
  <c r="C1735" i="1"/>
  <c r="C1736" i="1"/>
  <c r="C1737" i="1"/>
  <c r="C1738" i="1"/>
  <c r="C1740" i="1"/>
  <c r="C1741" i="1"/>
  <c r="C1742" i="1"/>
  <c r="C1744" i="1"/>
  <c r="C1745" i="1"/>
  <c r="C1746" i="1"/>
  <c r="C1747" i="1"/>
  <c r="C1748" i="1"/>
  <c r="C1749" i="1"/>
  <c r="C1750" i="1"/>
  <c r="C1751" i="1"/>
  <c r="C1752" i="1"/>
  <c r="C1753" i="1"/>
  <c r="C1754" i="1"/>
  <c r="C1755" i="1"/>
  <c r="C1756" i="1"/>
  <c r="C1757" i="1"/>
  <c r="C1758" i="1"/>
  <c r="C1759" i="1"/>
  <c r="C1760" i="1"/>
  <c r="C1762" i="1"/>
  <c r="C1763" i="1"/>
  <c r="C1764" i="1"/>
  <c r="C1765" i="1"/>
  <c r="C1766" i="1"/>
  <c r="C1767" i="1"/>
  <c r="C1768" i="1"/>
  <c r="C1769" i="1"/>
  <c r="C1770" i="1"/>
  <c r="C1771" i="1"/>
  <c r="C1772" i="1"/>
  <c r="C1773" i="1"/>
  <c r="C1774" i="1"/>
  <c r="C1775" i="1"/>
  <c r="C1776" i="1"/>
  <c r="C1777" i="1"/>
  <c r="C1778" i="1"/>
  <c r="C1779" i="1"/>
  <c r="C1780" i="1"/>
  <c r="C1781" i="1"/>
  <c r="C1782" i="1"/>
  <c r="C1784" i="1"/>
  <c r="C1785" i="1"/>
  <c r="C1786" i="1"/>
  <c r="C1787" i="1"/>
  <c r="C1788" i="1"/>
  <c r="C1789" i="1"/>
  <c r="C1790" i="1"/>
  <c r="C1791" i="1"/>
  <c r="C1792" i="1"/>
  <c r="C1793" i="1"/>
  <c r="C1794" i="1"/>
  <c r="C1795" i="1"/>
  <c r="C1796" i="1"/>
  <c r="C1797" i="1"/>
  <c r="C1798" i="1"/>
  <c r="C1799" i="1"/>
  <c r="C1800" i="1"/>
  <c r="C1801" i="1"/>
  <c r="C1802" i="1"/>
  <c r="C1803" i="1"/>
  <c r="D1727" i="1"/>
  <c r="D1728" i="1"/>
  <c r="D1729" i="1"/>
  <c r="D1730" i="1"/>
  <c r="D1731" i="1"/>
  <c r="D1732" i="1"/>
  <c r="D1733" i="1"/>
  <c r="D1734" i="1"/>
  <c r="D1735" i="1"/>
  <c r="D1736" i="1"/>
  <c r="D1737" i="1"/>
  <c r="D1738" i="1"/>
  <c r="D1740" i="1"/>
  <c r="D1741" i="1"/>
  <c r="D1742" i="1"/>
  <c r="D1744" i="1"/>
  <c r="D1745" i="1"/>
  <c r="D1746" i="1"/>
  <c r="D1747" i="1"/>
  <c r="D1748" i="1"/>
  <c r="D1749" i="1"/>
  <c r="D1750" i="1"/>
  <c r="D1751" i="1"/>
  <c r="D1752" i="1"/>
  <c r="D1753" i="1"/>
  <c r="D1754" i="1"/>
  <c r="D1755" i="1"/>
  <c r="D1756" i="1"/>
  <c r="D1757" i="1"/>
  <c r="D1758" i="1"/>
  <c r="D1759" i="1"/>
  <c r="D1760" i="1"/>
  <c r="D1762" i="1"/>
  <c r="D1763" i="1"/>
  <c r="D1764" i="1"/>
  <c r="D1765" i="1"/>
  <c r="D1766" i="1"/>
  <c r="D1767" i="1"/>
  <c r="D1768" i="1"/>
  <c r="D1769" i="1"/>
  <c r="D1770" i="1"/>
  <c r="D1771" i="1"/>
  <c r="D1772" i="1"/>
  <c r="D1773" i="1"/>
  <c r="D1774" i="1"/>
  <c r="D1775" i="1"/>
  <c r="D1776" i="1"/>
  <c r="D1777" i="1"/>
  <c r="D1778" i="1"/>
  <c r="D1779" i="1"/>
  <c r="D1780" i="1"/>
  <c r="D1781" i="1"/>
  <c r="D1782" i="1"/>
  <c r="D1784" i="1"/>
  <c r="D1785" i="1"/>
  <c r="D1786" i="1"/>
  <c r="D1787" i="1"/>
  <c r="D1788" i="1"/>
  <c r="D1789" i="1"/>
  <c r="D1790" i="1"/>
  <c r="D1791" i="1"/>
  <c r="D1792" i="1"/>
  <c r="D1793" i="1"/>
  <c r="D1794" i="1"/>
  <c r="D1795" i="1"/>
  <c r="D1796" i="1"/>
  <c r="D1797" i="1"/>
  <c r="D1798" i="1"/>
  <c r="D1799" i="1"/>
  <c r="D1800" i="1"/>
  <c r="D1801" i="1"/>
  <c r="D1802" i="1"/>
  <c r="D1803" i="1"/>
  <c r="G1727" i="1"/>
  <c r="G1728" i="1"/>
  <c r="G1729" i="1"/>
  <c r="G1730" i="1"/>
  <c r="G1731" i="1"/>
  <c r="G1732" i="1"/>
  <c r="G1733" i="1"/>
  <c r="G1734" i="1"/>
  <c r="G1735" i="1"/>
  <c r="G1736" i="1"/>
  <c r="G1737" i="1"/>
  <c r="G1738" i="1"/>
  <c r="G1740" i="1"/>
  <c r="G1741" i="1"/>
  <c r="G1742" i="1"/>
  <c r="G1744" i="1"/>
  <c r="G1745" i="1"/>
  <c r="G1746" i="1"/>
  <c r="G1747" i="1"/>
  <c r="G1748" i="1"/>
  <c r="G1749" i="1"/>
  <c r="G1750" i="1"/>
  <c r="G1751" i="1"/>
  <c r="G1752" i="1"/>
  <c r="G1753" i="1"/>
  <c r="G1754" i="1"/>
  <c r="G1755" i="1"/>
  <c r="G1756" i="1"/>
  <c r="G1757" i="1"/>
  <c r="G1758" i="1"/>
  <c r="G1759" i="1"/>
  <c r="G1760" i="1"/>
  <c r="G1762" i="1"/>
  <c r="G1763" i="1"/>
  <c r="G1764" i="1"/>
  <c r="G1765" i="1"/>
  <c r="G1766" i="1"/>
  <c r="G1767" i="1"/>
  <c r="G1768" i="1"/>
  <c r="G1769" i="1"/>
  <c r="G1770" i="1"/>
  <c r="G1771" i="1"/>
  <c r="G1772" i="1"/>
  <c r="G1773" i="1"/>
  <c r="G1774" i="1"/>
  <c r="G1775" i="1"/>
  <c r="G1776" i="1"/>
  <c r="G1777" i="1"/>
  <c r="G1778" i="1"/>
  <c r="G1779" i="1"/>
  <c r="G1780" i="1"/>
  <c r="G1781" i="1"/>
  <c r="G1782" i="1"/>
  <c r="G1784" i="1"/>
  <c r="G1785" i="1"/>
  <c r="G1786" i="1"/>
  <c r="G1787" i="1"/>
  <c r="G1788" i="1"/>
  <c r="G1789" i="1"/>
  <c r="G1790" i="1"/>
  <c r="G1791" i="1"/>
  <c r="G1792" i="1"/>
  <c r="G1793" i="1"/>
  <c r="G1794" i="1"/>
  <c r="G1795" i="1"/>
  <c r="G1796" i="1"/>
  <c r="G1797" i="1"/>
  <c r="G1798" i="1"/>
  <c r="G1799" i="1"/>
  <c r="G1800" i="1"/>
  <c r="G1801" i="1"/>
  <c r="G1802" i="1"/>
  <c r="G1803" i="1"/>
  <c r="I1727" i="1"/>
  <c r="I1728" i="1"/>
  <c r="I1729" i="1"/>
  <c r="I1730" i="1"/>
  <c r="I1731" i="1"/>
  <c r="I1732" i="1"/>
  <c r="I1733" i="1"/>
  <c r="I1734" i="1"/>
  <c r="I1735" i="1"/>
  <c r="I1736" i="1"/>
  <c r="I1737" i="1"/>
  <c r="I1738" i="1"/>
  <c r="I1740" i="1"/>
  <c r="I1741" i="1"/>
  <c r="I1742" i="1"/>
  <c r="I1744" i="1"/>
  <c r="I1745" i="1"/>
  <c r="I1746" i="1"/>
  <c r="I1747" i="1"/>
  <c r="I1748" i="1"/>
  <c r="I1749" i="1"/>
  <c r="I1750" i="1"/>
  <c r="I1751" i="1"/>
  <c r="I1752" i="1"/>
  <c r="I1753" i="1"/>
  <c r="I1754" i="1"/>
  <c r="I1755" i="1"/>
  <c r="I1756" i="1"/>
  <c r="I1757" i="1"/>
  <c r="I1758" i="1"/>
  <c r="I1759" i="1"/>
  <c r="I1760" i="1"/>
  <c r="I1762" i="1"/>
  <c r="I1763" i="1"/>
  <c r="I1764" i="1"/>
  <c r="I1765" i="1"/>
  <c r="I1766" i="1"/>
  <c r="I1767" i="1"/>
  <c r="I1768" i="1"/>
  <c r="I1769" i="1"/>
  <c r="I1770" i="1"/>
  <c r="I1771" i="1"/>
  <c r="I1772" i="1"/>
  <c r="I1773" i="1"/>
  <c r="I1774" i="1"/>
  <c r="I1775" i="1"/>
  <c r="I1776" i="1"/>
  <c r="I1777" i="1"/>
  <c r="I1778" i="1"/>
  <c r="I1779" i="1"/>
  <c r="I1780" i="1"/>
  <c r="I1781" i="1"/>
  <c r="I1782" i="1"/>
  <c r="I1784" i="1"/>
  <c r="I1785" i="1"/>
  <c r="I1786" i="1"/>
  <c r="I1787" i="1"/>
  <c r="I1788" i="1"/>
  <c r="I1789" i="1"/>
  <c r="I1790" i="1"/>
  <c r="I1791" i="1"/>
  <c r="I1792" i="1"/>
  <c r="I1793" i="1"/>
  <c r="I1794" i="1"/>
  <c r="I1795" i="1"/>
  <c r="I1796" i="1"/>
  <c r="I1797" i="1"/>
  <c r="I1798" i="1"/>
  <c r="I1799" i="1"/>
  <c r="I1800" i="1"/>
  <c r="I1801" i="1"/>
  <c r="I1802" i="1"/>
  <c r="I1803" i="1"/>
  <c r="J1727" i="1"/>
  <c r="J1728" i="1"/>
  <c r="J1729" i="1"/>
  <c r="J1730" i="1"/>
  <c r="J1731" i="1"/>
  <c r="J1732" i="1"/>
  <c r="J1733" i="1"/>
  <c r="J1734" i="1"/>
  <c r="J1735" i="1"/>
  <c r="J1736" i="1"/>
  <c r="J1737" i="1"/>
  <c r="J1738" i="1"/>
  <c r="J1740" i="1"/>
  <c r="J1741" i="1"/>
  <c r="J1742" i="1"/>
  <c r="J1744" i="1"/>
  <c r="J1745" i="1"/>
  <c r="J1746" i="1"/>
  <c r="J1747" i="1"/>
  <c r="J1748" i="1"/>
  <c r="J1749" i="1"/>
  <c r="J1750" i="1"/>
  <c r="J1751" i="1"/>
  <c r="J1752" i="1"/>
  <c r="J1753" i="1"/>
  <c r="J1754" i="1"/>
  <c r="J1755" i="1"/>
  <c r="J1756" i="1"/>
  <c r="J1757" i="1"/>
  <c r="J1758" i="1"/>
  <c r="J1759" i="1"/>
  <c r="J1760" i="1"/>
  <c r="J1762" i="1"/>
  <c r="J1763" i="1"/>
  <c r="J1764" i="1"/>
  <c r="J1765" i="1"/>
  <c r="J1766" i="1"/>
  <c r="J1767" i="1"/>
  <c r="J1768" i="1"/>
  <c r="J1769" i="1"/>
  <c r="J1770" i="1"/>
  <c r="J1771" i="1"/>
  <c r="J1772" i="1"/>
  <c r="J1773" i="1"/>
  <c r="J1774" i="1"/>
  <c r="J1775" i="1"/>
  <c r="J1776" i="1"/>
  <c r="J1777" i="1"/>
  <c r="J1778" i="1"/>
  <c r="J1779" i="1"/>
  <c r="J1780" i="1"/>
  <c r="J1781" i="1"/>
  <c r="J1782" i="1"/>
  <c r="J1784" i="1"/>
  <c r="J1785" i="1"/>
  <c r="J1786" i="1"/>
  <c r="J1787" i="1"/>
  <c r="J1788" i="1"/>
  <c r="J1789" i="1"/>
  <c r="J1790" i="1"/>
  <c r="J1791" i="1"/>
  <c r="J1792" i="1"/>
  <c r="J1793" i="1"/>
  <c r="J1794" i="1"/>
  <c r="J1795" i="1"/>
  <c r="J1796" i="1"/>
  <c r="J1797" i="1"/>
  <c r="J1798" i="1"/>
  <c r="J1799" i="1"/>
  <c r="J1800" i="1"/>
  <c r="J1801" i="1"/>
  <c r="J1802" i="1"/>
  <c r="J1803" i="1"/>
  <c r="F1654" i="1" l="1"/>
  <c r="F1655" i="1"/>
  <c r="F1656" i="1"/>
  <c r="F1657" i="1"/>
  <c r="F1658" i="1"/>
  <c r="F1659" i="1"/>
  <c r="F1660" i="1"/>
  <c r="F1661" i="1"/>
  <c r="F1662" i="1"/>
  <c r="F1663" i="1"/>
  <c r="F1664" i="1"/>
  <c r="F1665" i="1"/>
  <c r="F1666" i="1"/>
  <c r="F1667" i="1"/>
  <c r="F1668" i="1"/>
  <c r="F1669" i="1"/>
  <c r="F1670" i="1"/>
  <c r="F1671" i="1"/>
  <c r="F1672" i="1"/>
  <c r="F1673" i="1"/>
  <c r="F1674" i="1"/>
  <c r="F1675" i="1"/>
  <c r="F1676" i="1"/>
  <c r="F1677" i="1"/>
  <c r="F1678" i="1"/>
  <c r="F1679" i="1"/>
  <c r="F1680" i="1"/>
  <c r="F1681" i="1"/>
  <c r="F1682" i="1"/>
  <c r="F1683" i="1"/>
  <c r="F1684" i="1"/>
  <c r="F1685" i="1"/>
  <c r="F1686" i="1"/>
  <c r="F1687" i="1"/>
  <c r="F1688" i="1"/>
  <c r="F1689" i="1"/>
  <c r="F1690" i="1"/>
  <c r="F1691" i="1"/>
  <c r="F1692" i="1"/>
  <c r="F1693" i="1"/>
  <c r="F1694" i="1"/>
  <c r="F1695" i="1"/>
  <c r="F1696" i="1"/>
  <c r="F1697" i="1"/>
  <c r="F1698" i="1"/>
  <c r="F1699" i="1"/>
  <c r="F1700" i="1"/>
  <c r="F1701" i="1"/>
  <c r="F1702" i="1"/>
  <c r="F1703" i="1"/>
  <c r="F1704" i="1"/>
  <c r="F1705" i="1"/>
  <c r="F1706" i="1"/>
  <c r="F1707" i="1"/>
  <c r="F1708" i="1"/>
  <c r="F1709" i="1"/>
  <c r="F1710" i="1"/>
  <c r="F1711" i="1"/>
  <c r="F1712" i="1"/>
  <c r="F1713" i="1"/>
  <c r="F1714" i="1"/>
  <c r="F1715" i="1"/>
  <c r="F1716" i="1"/>
  <c r="F1717" i="1"/>
  <c r="F1718" i="1"/>
  <c r="F1719" i="1"/>
  <c r="F1720" i="1"/>
  <c r="F1721" i="1"/>
  <c r="F1722" i="1"/>
  <c r="F1723" i="1"/>
  <c r="F1724" i="1"/>
  <c r="F1725" i="1"/>
  <c r="F1726" i="1"/>
  <c r="G1655" i="1"/>
  <c r="R1654" i="1"/>
  <c r="R1655" i="1"/>
  <c r="R1656" i="1"/>
  <c r="R1657" i="1"/>
  <c r="R1658" i="1"/>
  <c r="R1659" i="1"/>
  <c r="R1660" i="1"/>
  <c r="R1661" i="1"/>
  <c r="R1662" i="1"/>
  <c r="R1663" i="1"/>
  <c r="R1664" i="1"/>
  <c r="R1665" i="1"/>
  <c r="R1666" i="1"/>
  <c r="R1667" i="1"/>
  <c r="R1668" i="1"/>
  <c r="R1669" i="1"/>
  <c r="R1670" i="1"/>
  <c r="R1671" i="1"/>
  <c r="R1672" i="1"/>
  <c r="R1673" i="1"/>
  <c r="R1674" i="1"/>
  <c r="R1675" i="1"/>
  <c r="R1676" i="1"/>
  <c r="R1677" i="1"/>
  <c r="R1678" i="1"/>
  <c r="R1679" i="1"/>
  <c r="R1680" i="1"/>
  <c r="R1681" i="1"/>
  <c r="R1682" i="1"/>
  <c r="R1683" i="1"/>
  <c r="R1684" i="1"/>
  <c r="R1685" i="1"/>
  <c r="R1686" i="1"/>
  <c r="R1687" i="1"/>
  <c r="R1688" i="1"/>
  <c r="R1689" i="1"/>
  <c r="R1690" i="1"/>
  <c r="R1691" i="1"/>
  <c r="R1692" i="1"/>
  <c r="R1693" i="1"/>
  <c r="R1694" i="1"/>
  <c r="R1695" i="1"/>
  <c r="R1696" i="1"/>
  <c r="R1697" i="1"/>
  <c r="R1698" i="1"/>
  <c r="R1699" i="1"/>
  <c r="R1700" i="1"/>
  <c r="R1701" i="1"/>
  <c r="R1702" i="1"/>
  <c r="R1703" i="1"/>
  <c r="R1704" i="1"/>
  <c r="R1705" i="1"/>
  <c r="R1706" i="1"/>
  <c r="R1707" i="1"/>
  <c r="R1708" i="1"/>
  <c r="R1709" i="1"/>
  <c r="R1710" i="1"/>
  <c r="R1711" i="1"/>
  <c r="R1712" i="1"/>
  <c r="R1713" i="1"/>
  <c r="R1714" i="1"/>
  <c r="R1715" i="1"/>
  <c r="R1716" i="1"/>
  <c r="R1717" i="1"/>
  <c r="R1718" i="1"/>
  <c r="R1719" i="1"/>
  <c r="R1720" i="1"/>
  <c r="R1721" i="1"/>
  <c r="R1722" i="1"/>
  <c r="R1723" i="1"/>
  <c r="R1724" i="1"/>
  <c r="R1725" i="1"/>
  <c r="R1726" i="1"/>
  <c r="A1696" i="1"/>
  <c r="C1696" i="1"/>
  <c r="D1696" i="1"/>
  <c r="G1696" i="1"/>
  <c r="I1696" i="1"/>
  <c r="J1696" i="1"/>
  <c r="A1656" i="1"/>
  <c r="A1657" i="1"/>
  <c r="A1658" i="1"/>
  <c r="A1659" i="1"/>
  <c r="A1660" i="1"/>
  <c r="A1661" i="1"/>
  <c r="A1662" i="1"/>
  <c r="A1663" i="1"/>
  <c r="A1664" i="1"/>
  <c r="A1665" i="1"/>
  <c r="A1666" i="1"/>
  <c r="A1667" i="1"/>
  <c r="A1668" i="1"/>
  <c r="A1669" i="1"/>
  <c r="A1670" i="1"/>
  <c r="A1671" i="1"/>
  <c r="A1672" i="1"/>
  <c r="A1673" i="1"/>
  <c r="A1674" i="1"/>
  <c r="A1675" i="1"/>
  <c r="A1676" i="1"/>
  <c r="A1677" i="1"/>
  <c r="A1678" i="1"/>
  <c r="A1679" i="1"/>
  <c r="A1680" i="1"/>
  <c r="A1681" i="1"/>
  <c r="A1682" i="1"/>
  <c r="A1683" i="1"/>
  <c r="A1684" i="1"/>
  <c r="A1685" i="1"/>
  <c r="A1686" i="1"/>
  <c r="A1687" i="1"/>
  <c r="A1688" i="1"/>
  <c r="A1689" i="1"/>
  <c r="A1690" i="1"/>
  <c r="A1691" i="1"/>
  <c r="A1692" i="1"/>
  <c r="A1693" i="1"/>
  <c r="A1694" i="1"/>
  <c r="A1695" i="1"/>
  <c r="A1697" i="1"/>
  <c r="A1698" i="1"/>
  <c r="A1699" i="1"/>
  <c r="A1700" i="1"/>
  <c r="A1701" i="1"/>
  <c r="A1702" i="1"/>
  <c r="A1703" i="1"/>
  <c r="A1704" i="1"/>
  <c r="A1705" i="1"/>
  <c r="A1706" i="1"/>
  <c r="A1707" i="1"/>
  <c r="A1708" i="1"/>
  <c r="A1709" i="1"/>
  <c r="A1710" i="1"/>
  <c r="A1711" i="1"/>
  <c r="A1712" i="1"/>
  <c r="A1713" i="1"/>
  <c r="A1714" i="1"/>
  <c r="A1715" i="1"/>
  <c r="A1716" i="1"/>
  <c r="A1717" i="1"/>
  <c r="A1718" i="1"/>
  <c r="A1719" i="1"/>
  <c r="A1720" i="1"/>
  <c r="A1721" i="1"/>
  <c r="A1722" i="1"/>
  <c r="A1723" i="1"/>
  <c r="A1724" i="1"/>
  <c r="A1725" i="1"/>
  <c r="A1726" i="1"/>
  <c r="C1656" i="1"/>
  <c r="C1657" i="1"/>
  <c r="C1658" i="1"/>
  <c r="C1659" i="1"/>
  <c r="C1660" i="1"/>
  <c r="C1661" i="1"/>
  <c r="C1662" i="1"/>
  <c r="C1663" i="1"/>
  <c r="C1664" i="1"/>
  <c r="C1665" i="1"/>
  <c r="C1666" i="1"/>
  <c r="C1667" i="1"/>
  <c r="C1668" i="1"/>
  <c r="C1669" i="1"/>
  <c r="C1670" i="1"/>
  <c r="C1671" i="1"/>
  <c r="C1672" i="1"/>
  <c r="C1673" i="1"/>
  <c r="C1674" i="1"/>
  <c r="C1675" i="1"/>
  <c r="C1676" i="1"/>
  <c r="C1677" i="1"/>
  <c r="C1678" i="1"/>
  <c r="C1679" i="1"/>
  <c r="C1680" i="1"/>
  <c r="C1681" i="1"/>
  <c r="C1682" i="1"/>
  <c r="C1683" i="1"/>
  <c r="C1684" i="1"/>
  <c r="C1685" i="1"/>
  <c r="C1686" i="1"/>
  <c r="C1687" i="1"/>
  <c r="C1688" i="1"/>
  <c r="C1689" i="1"/>
  <c r="C1690" i="1"/>
  <c r="C1691" i="1"/>
  <c r="C1692" i="1"/>
  <c r="C1693" i="1"/>
  <c r="C1694" i="1"/>
  <c r="C1695" i="1"/>
  <c r="C1697" i="1"/>
  <c r="C1698" i="1"/>
  <c r="C1699" i="1"/>
  <c r="C1700" i="1"/>
  <c r="C1701" i="1"/>
  <c r="C1702" i="1"/>
  <c r="C1703" i="1"/>
  <c r="C1704" i="1"/>
  <c r="C1705" i="1"/>
  <c r="C1706" i="1"/>
  <c r="C1707" i="1"/>
  <c r="C1708" i="1"/>
  <c r="C1709" i="1"/>
  <c r="C1710" i="1"/>
  <c r="C1711" i="1"/>
  <c r="C1712" i="1"/>
  <c r="C1713" i="1"/>
  <c r="C1714" i="1"/>
  <c r="C1715" i="1"/>
  <c r="C1716" i="1"/>
  <c r="C1717" i="1"/>
  <c r="C1718" i="1"/>
  <c r="C1719" i="1"/>
  <c r="C1720" i="1"/>
  <c r="C1721" i="1"/>
  <c r="C1722" i="1"/>
  <c r="C1723" i="1"/>
  <c r="C1724" i="1"/>
  <c r="C1725" i="1"/>
  <c r="C1726" i="1"/>
  <c r="D1656" i="1"/>
  <c r="D1657" i="1"/>
  <c r="D1658" i="1"/>
  <c r="D1659" i="1"/>
  <c r="D1660" i="1"/>
  <c r="D1661" i="1"/>
  <c r="D1662" i="1"/>
  <c r="D1663" i="1"/>
  <c r="D1664" i="1"/>
  <c r="D1665" i="1"/>
  <c r="D1666" i="1"/>
  <c r="D1667" i="1"/>
  <c r="D1668" i="1"/>
  <c r="D1669" i="1"/>
  <c r="D1670" i="1"/>
  <c r="D1671" i="1"/>
  <c r="D1672" i="1"/>
  <c r="D1673" i="1"/>
  <c r="D1674" i="1"/>
  <c r="D1675" i="1"/>
  <c r="D1676" i="1"/>
  <c r="D1677" i="1"/>
  <c r="D1678" i="1"/>
  <c r="D1679" i="1"/>
  <c r="D1680" i="1"/>
  <c r="D1681" i="1"/>
  <c r="D1682" i="1"/>
  <c r="D1683" i="1"/>
  <c r="D1684" i="1"/>
  <c r="D1685" i="1"/>
  <c r="D1686" i="1"/>
  <c r="D1687" i="1"/>
  <c r="D1688" i="1"/>
  <c r="D1689" i="1"/>
  <c r="D1690" i="1"/>
  <c r="D1691" i="1"/>
  <c r="D1692" i="1"/>
  <c r="D1693" i="1"/>
  <c r="D1694" i="1"/>
  <c r="D1695" i="1"/>
  <c r="D1697" i="1"/>
  <c r="D1698" i="1"/>
  <c r="D1699" i="1"/>
  <c r="D1700" i="1"/>
  <c r="D1701" i="1"/>
  <c r="D1702" i="1"/>
  <c r="D1703" i="1"/>
  <c r="D1704" i="1"/>
  <c r="D1705" i="1"/>
  <c r="D1706" i="1"/>
  <c r="D1707" i="1"/>
  <c r="D1708" i="1"/>
  <c r="D1709" i="1"/>
  <c r="D1710" i="1"/>
  <c r="D1711" i="1"/>
  <c r="D1712" i="1"/>
  <c r="D1713" i="1"/>
  <c r="D1714" i="1"/>
  <c r="D1715" i="1"/>
  <c r="D1716" i="1"/>
  <c r="D1717" i="1"/>
  <c r="D1718" i="1"/>
  <c r="D1719" i="1"/>
  <c r="D1720" i="1"/>
  <c r="D1721" i="1"/>
  <c r="D1722" i="1"/>
  <c r="D1723" i="1"/>
  <c r="D1724" i="1"/>
  <c r="D1725" i="1"/>
  <c r="D1726"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J1656" i="1"/>
  <c r="J1657" i="1"/>
  <c r="J1658" i="1"/>
  <c r="J1659" i="1"/>
  <c r="J1660" i="1"/>
  <c r="J1661" i="1"/>
  <c r="J1662" i="1"/>
  <c r="J1663" i="1"/>
  <c r="J1664" i="1"/>
  <c r="J1665" i="1"/>
  <c r="J1666" i="1"/>
  <c r="J1667" i="1"/>
  <c r="J1668" i="1"/>
  <c r="J1669" i="1"/>
  <c r="J1670" i="1"/>
  <c r="J1671" i="1"/>
  <c r="J1672" i="1"/>
  <c r="J1673" i="1"/>
  <c r="J1674" i="1"/>
  <c r="J1675" i="1"/>
  <c r="J1676" i="1"/>
  <c r="J1677" i="1"/>
  <c r="J1678" i="1"/>
  <c r="J1679" i="1"/>
  <c r="J1680" i="1"/>
  <c r="J1681" i="1"/>
  <c r="J1682" i="1"/>
  <c r="J1683" i="1"/>
  <c r="J1684" i="1"/>
  <c r="J1685" i="1"/>
  <c r="J1686" i="1"/>
  <c r="J1687" i="1"/>
  <c r="J1688" i="1"/>
  <c r="J1689" i="1"/>
  <c r="J1690" i="1"/>
  <c r="J1691" i="1"/>
  <c r="J1692" i="1"/>
  <c r="J1693" i="1"/>
  <c r="J1694" i="1"/>
  <c r="J1695" i="1"/>
  <c r="J1697" i="1"/>
  <c r="J1698" i="1"/>
  <c r="J1699" i="1"/>
  <c r="J1700" i="1"/>
  <c r="J1701" i="1"/>
  <c r="J1702" i="1"/>
  <c r="J1703" i="1"/>
  <c r="J1704" i="1"/>
  <c r="J1705" i="1"/>
  <c r="J1706" i="1"/>
  <c r="J1707" i="1"/>
  <c r="J1708" i="1"/>
  <c r="J1709" i="1"/>
  <c r="J1710" i="1"/>
  <c r="J1711" i="1"/>
  <c r="J1712" i="1"/>
  <c r="J1713" i="1"/>
  <c r="J1714" i="1"/>
  <c r="J1715" i="1"/>
  <c r="J1716" i="1"/>
  <c r="J1717" i="1"/>
  <c r="J1718" i="1"/>
  <c r="J1719" i="1"/>
  <c r="J1720" i="1"/>
  <c r="J1721" i="1"/>
  <c r="J1722" i="1"/>
  <c r="J1723" i="1"/>
  <c r="J1724" i="1"/>
  <c r="J1725" i="1"/>
  <c r="J1726" i="1"/>
  <c r="A1655" i="1"/>
  <c r="C1655" i="1"/>
  <c r="D1655" i="1"/>
  <c r="I1655" i="1"/>
  <c r="J1655" i="1"/>
  <c r="A1654" i="1"/>
  <c r="C1654" i="1"/>
  <c r="D1654" i="1"/>
  <c r="G1654" i="1"/>
  <c r="I1654" i="1"/>
  <c r="J1654" i="1"/>
  <c r="R1582" i="1" l="1"/>
  <c r="R1583" i="1"/>
  <c r="R1584" i="1"/>
  <c r="R1585" i="1"/>
  <c r="R1586" i="1"/>
  <c r="R1587" i="1"/>
  <c r="R1588" i="1"/>
  <c r="R1589" i="1"/>
  <c r="R1590" i="1"/>
  <c r="R1591" i="1"/>
  <c r="R1592" i="1"/>
  <c r="R1593" i="1"/>
  <c r="R1594" i="1"/>
  <c r="R1595" i="1"/>
  <c r="R1596" i="1"/>
  <c r="R1597" i="1"/>
  <c r="R1598" i="1"/>
  <c r="R1599" i="1"/>
  <c r="R1600" i="1"/>
  <c r="R1601" i="1"/>
  <c r="R1602" i="1"/>
  <c r="R1603" i="1"/>
  <c r="R1604" i="1"/>
  <c r="R1605" i="1"/>
  <c r="R1606" i="1"/>
  <c r="R1607" i="1"/>
  <c r="R1608" i="1"/>
  <c r="R1609" i="1"/>
  <c r="R1610" i="1"/>
  <c r="R1611" i="1"/>
  <c r="R1612" i="1"/>
  <c r="R1613" i="1"/>
  <c r="R1614" i="1"/>
  <c r="R1615" i="1"/>
  <c r="R1616" i="1"/>
  <c r="R1617" i="1"/>
  <c r="R1618" i="1"/>
  <c r="R1619" i="1"/>
  <c r="R1620" i="1"/>
  <c r="R1621" i="1"/>
  <c r="R1622" i="1"/>
  <c r="R1623" i="1"/>
  <c r="R1624" i="1"/>
  <c r="R1625" i="1"/>
  <c r="R1626" i="1"/>
  <c r="R1627" i="1"/>
  <c r="R1628" i="1"/>
  <c r="R1629" i="1"/>
  <c r="R1630" i="1"/>
  <c r="R1631" i="1"/>
  <c r="R1632" i="1"/>
  <c r="R1633" i="1"/>
  <c r="R1634" i="1"/>
  <c r="R1635" i="1"/>
  <c r="R1636" i="1"/>
  <c r="R1637" i="1"/>
  <c r="R1638" i="1"/>
  <c r="R1639" i="1"/>
  <c r="R1640" i="1"/>
  <c r="R1641" i="1"/>
  <c r="R1642" i="1"/>
  <c r="R1643" i="1"/>
  <c r="R1644" i="1"/>
  <c r="R1645" i="1"/>
  <c r="R1646" i="1"/>
  <c r="R1647" i="1"/>
  <c r="R1648" i="1"/>
  <c r="R1649" i="1"/>
  <c r="R1650" i="1"/>
  <c r="R1651" i="1"/>
  <c r="R1652" i="1"/>
  <c r="R1653" i="1"/>
  <c r="F1648" i="1"/>
  <c r="F1644" i="1"/>
  <c r="F1642" i="1"/>
  <c r="F1639" i="1"/>
  <c r="F1636" i="1"/>
  <c r="F1606" i="1"/>
  <c r="F1586" i="1"/>
  <c r="A1648" i="1"/>
  <c r="C1648" i="1"/>
  <c r="D1648" i="1"/>
  <c r="G1648" i="1"/>
  <c r="I1648" i="1"/>
  <c r="J1648" i="1"/>
  <c r="A1644" i="1"/>
  <c r="C1644" i="1"/>
  <c r="D1644" i="1"/>
  <c r="G1644" i="1"/>
  <c r="I1644" i="1"/>
  <c r="J1644" i="1"/>
  <c r="A1642" i="1"/>
  <c r="C1642" i="1"/>
  <c r="D1642" i="1"/>
  <c r="G1642" i="1"/>
  <c r="I1642" i="1"/>
  <c r="J1642" i="1"/>
  <c r="A1639" i="1"/>
  <c r="C1639" i="1"/>
  <c r="D1639" i="1"/>
  <c r="G1639" i="1"/>
  <c r="I1639" i="1"/>
  <c r="J1639" i="1"/>
  <c r="A1636" i="1"/>
  <c r="C1636" i="1"/>
  <c r="D1636" i="1"/>
  <c r="G1636" i="1"/>
  <c r="I1636" i="1"/>
  <c r="J1636" i="1"/>
  <c r="A1606" i="1"/>
  <c r="C1606" i="1"/>
  <c r="D1606" i="1"/>
  <c r="G1606" i="1"/>
  <c r="I1606" i="1"/>
  <c r="J1606" i="1"/>
  <c r="A1586" i="1"/>
  <c r="C1586" i="1"/>
  <c r="D1586" i="1"/>
  <c r="G1586" i="1"/>
  <c r="I1586" i="1"/>
  <c r="J1586" i="1"/>
  <c r="F1582" i="1"/>
  <c r="F1583" i="1"/>
  <c r="F1584" i="1"/>
  <c r="F1585" i="1"/>
  <c r="F1587" i="1"/>
  <c r="F1588" i="1"/>
  <c r="F1589" i="1"/>
  <c r="F1590" i="1"/>
  <c r="F1591" i="1"/>
  <c r="F1592" i="1"/>
  <c r="F1593" i="1"/>
  <c r="F1594" i="1"/>
  <c r="F1595" i="1"/>
  <c r="F1596" i="1"/>
  <c r="F1597" i="1"/>
  <c r="F1598" i="1"/>
  <c r="F1599" i="1"/>
  <c r="F1600" i="1"/>
  <c r="F1601" i="1"/>
  <c r="F1602" i="1"/>
  <c r="F1603" i="1"/>
  <c r="F1604" i="1"/>
  <c r="F1605" i="1"/>
  <c r="F1607" i="1"/>
  <c r="F1608" i="1"/>
  <c r="F1609" i="1"/>
  <c r="F1610" i="1"/>
  <c r="F1611" i="1"/>
  <c r="F1612" i="1"/>
  <c r="F1613" i="1"/>
  <c r="F1614" i="1"/>
  <c r="F1615" i="1"/>
  <c r="F1616" i="1"/>
  <c r="F1617" i="1"/>
  <c r="F1618" i="1"/>
  <c r="F1619" i="1"/>
  <c r="F1620" i="1"/>
  <c r="F1621" i="1"/>
  <c r="F1622" i="1"/>
  <c r="F1623" i="1"/>
  <c r="F1624" i="1"/>
  <c r="F1625" i="1"/>
  <c r="F1626" i="1"/>
  <c r="F1627" i="1"/>
  <c r="F1628" i="1"/>
  <c r="F1629" i="1"/>
  <c r="F1630" i="1"/>
  <c r="F1631" i="1"/>
  <c r="F1632" i="1"/>
  <c r="F1633" i="1"/>
  <c r="F1634" i="1"/>
  <c r="F1635" i="1"/>
  <c r="F1637" i="1"/>
  <c r="F1638" i="1"/>
  <c r="F1640" i="1"/>
  <c r="F1641" i="1"/>
  <c r="F1643" i="1"/>
  <c r="F1645" i="1"/>
  <c r="F1646" i="1"/>
  <c r="F1647" i="1"/>
  <c r="F1649" i="1"/>
  <c r="F1650" i="1"/>
  <c r="F1651" i="1"/>
  <c r="F1652" i="1"/>
  <c r="F1653" i="1"/>
  <c r="A1582" i="1"/>
  <c r="A1583" i="1"/>
  <c r="A1584" i="1"/>
  <c r="A1585" i="1"/>
  <c r="A1587" i="1"/>
  <c r="A1588" i="1"/>
  <c r="A1589" i="1"/>
  <c r="A1590" i="1"/>
  <c r="A1591" i="1"/>
  <c r="A1592" i="1"/>
  <c r="A1593" i="1"/>
  <c r="A1594" i="1"/>
  <c r="A1595" i="1"/>
  <c r="A1596" i="1"/>
  <c r="A1597" i="1"/>
  <c r="A1598" i="1"/>
  <c r="A1599" i="1"/>
  <c r="A1600" i="1"/>
  <c r="A1601" i="1"/>
  <c r="A1602" i="1"/>
  <c r="A1603" i="1"/>
  <c r="A1604" i="1"/>
  <c r="A1605" i="1"/>
  <c r="A1607" i="1"/>
  <c r="A1608" i="1"/>
  <c r="A1609" i="1"/>
  <c r="A1610" i="1"/>
  <c r="A1611" i="1"/>
  <c r="A1612" i="1"/>
  <c r="A1613" i="1"/>
  <c r="A1614" i="1"/>
  <c r="A1615" i="1"/>
  <c r="A1616" i="1"/>
  <c r="A1617" i="1"/>
  <c r="A1618" i="1"/>
  <c r="A1619" i="1"/>
  <c r="A1620" i="1"/>
  <c r="A1621" i="1"/>
  <c r="A1622" i="1"/>
  <c r="A1623" i="1"/>
  <c r="A1624" i="1"/>
  <c r="A1625" i="1"/>
  <c r="A1626" i="1"/>
  <c r="A1627" i="1"/>
  <c r="A1628" i="1"/>
  <c r="A1629" i="1"/>
  <c r="A1630" i="1"/>
  <c r="A1631" i="1"/>
  <c r="A1632" i="1"/>
  <c r="A1633" i="1"/>
  <c r="A1634" i="1"/>
  <c r="A1635" i="1"/>
  <c r="A1637" i="1"/>
  <c r="A1638" i="1"/>
  <c r="A1640" i="1"/>
  <c r="A1641" i="1"/>
  <c r="A1643" i="1"/>
  <c r="A1645" i="1"/>
  <c r="A1646" i="1"/>
  <c r="A1647" i="1"/>
  <c r="A1649" i="1"/>
  <c r="A1650" i="1"/>
  <c r="A1651" i="1"/>
  <c r="A1652" i="1"/>
  <c r="A1653" i="1"/>
  <c r="C1582" i="1"/>
  <c r="C1583" i="1"/>
  <c r="C1584" i="1"/>
  <c r="C1585" i="1"/>
  <c r="C1587" i="1"/>
  <c r="C1588" i="1"/>
  <c r="C1589" i="1"/>
  <c r="C1590" i="1"/>
  <c r="C1591" i="1"/>
  <c r="C1592" i="1"/>
  <c r="C1593" i="1"/>
  <c r="C1594" i="1"/>
  <c r="C1595" i="1"/>
  <c r="C1596" i="1"/>
  <c r="C1597" i="1"/>
  <c r="C1598" i="1"/>
  <c r="C1599" i="1"/>
  <c r="C1600" i="1"/>
  <c r="C1601" i="1"/>
  <c r="C1602" i="1"/>
  <c r="C1603" i="1"/>
  <c r="C1604" i="1"/>
  <c r="C1605" i="1"/>
  <c r="C1607" i="1"/>
  <c r="C1608" i="1"/>
  <c r="C1609" i="1"/>
  <c r="C1610" i="1"/>
  <c r="C1611" i="1"/>
  <c r="C1612" i="1"/>
  <c r="C1613" i="1"/>
  <c r="C1614" i="1"/>
  <c r="C1615" i="1"/>
  <c r="C1616" i="1"/>
  <c r="C1617" i="1"/>
  <c r="C1618" i="1"/>
  <c r="C1619" i="1"/>
  <c r="C1620" i="1"/>
  <c r="C1621" i="1"/>
  <c r="C1622" i="1"/>
  <c r="C1623" i="1"/>
  <c r="C1624" i="1"/>
  <c r="C1625" i="1"/>
  <c r="C1626" i="1"/>
  <c r="C1627" i="1"/>
  <c r="C1628" i="1"/>
  <c r="C1629" i="1"/>
  <c r="C1630" i="1"/>
  <c r="C1631" i="1"/>
  <c r="C1632" i="1"/>
  <c r="C1633" i="1"/>
  <c r="C1634" i="1"/>
  <c r="C1635" i="1"/>
  <c r="C1637" i="1"/>
  <c r="C1638" i="1"/>
  <c r="C1640" i="1"/>
  <c r="C1641" i="1"/>
  <c r="C1643" i="1"/>
  <c r="C1645" i="1"/>
  <c r="C1646" i="1"/>
  <c r="C1647" i="1"/>
  <c r="C1649" i="1"/>
  <c r="C1650" i="1"/>
  <c r="C1651" i="1"/>
  <c r="C1652" i="1"/>
  <c r="C1653" i="1"/>
  <c r="D1582" i="1"/>
  <c r="D1583" i="1"/>
  <c r="D1584" i="1"/>
  <c r="D1585" i="1"/>
  <c r="D1587" i="1"/>
  <c r="D1588" i="1"/>
  <c r="D1589" i="1"/>
  <c r="D1590" i="1"/>
  <c r="D1591" i="1"/>
  <c r="D1592" i="1"/>
  <c r="D1593" i="1"/>
  <c r="D1594" i="1"/>
  <c r="D1595" i="1"/>
  <c r="D1596" i="1"/>
  <c r="D1597" i="1"/>
  <c r="D1598" i="1"/>
  <c r="D1599" i="1"/>
  <c r="D1600" i="1"/>
  <c r="D1601" i="1"/>
  <c r="D1602" i="1"/>
  <c r="D1603" i="1"/>
  <c r="D1604" i="1"/>
  <c r="D1605" i="1"/>
  <c r="D1607" i="1"/>
  <c r="D1608" i="1"/>
  <c r="D1609" i="1"/>
  <c r="D1610" i="1"/>
  <c r="D1611" i="1"/>
  <c r="D1612" i="1"/>
  <c r="D1613" i="1"/>
  <c r="D1614" i="1"/>
  <c r="D1615" i="1"/>
  <c r="D1616" i="1"/>
  <c r="D1617" i="1"/>
  <c r="D1618" i="1"/>
  <c r="D1619" i="1"/>
  <c r="D1620" i="1"/>
  <c r="D1621" i="1"/>
  <c r="D1622" i="1"/>
  <c r="D1623" i="1"/>
  <c r="D1624" i="1"/>
  <c r="D1625" i="1"/>
  <c r="D1626" i="1"/>
  <c r="D1627" i="1"/>
  <c r="D1628" i="1"/>
  <c r="D1629" i="1"/>
  <c r="D1630" i="1"/>
  <c r="D1631" i="1"/>
  <c r="D1632" i="1"/>
  <c r="D1633" i="1"/>
  <c r="D1634" i="1"/>
  <c r="D1635" i="1"/>
  <c r="D1637" i="1"/>
  <c r="D1638" i="1"/>
  <c r="D1640" i="1"/>
  <c r="D1641" i="1"/>
  <c r="D1643" i="1"/>
  <c r="D1645" i="1"/>
  <c r="D1646" i="1"/>
  <c r="D1647" i="1"/>
  <c r="D1649" i="1"/>
  <c r="D1650" i="1"/>
  <c r="D1651" i="1"/>
  <c r="D1652" i="1"/>
  <c r="D1653" i="1"/>
  <c r="G1582" i="1"/>
  <c r="G1583" i="1"/>
  <c r="G1584" i="1"/>
  <c r="G1585" i="1"/>
  <c r="G1587" i="1"/>
  <c r="G1588" i="1"/>
  <c r="G1589" i="1"/>
  <c r="G1590" i="1"/>
  <c r="G1591" i="1"/>
  <c r="G1592" i="1"/>
  <c r="G1593" i="1"/>
  <c r="G1594" i="1"/>
  <c r="G1595" i="1"/>
  <c r="G1596" i="1"/>
  <c r="G1597" i="1"/>
  <c r="G1598" i="1"/>
  <c r="G1599" i="1"/>
  <c r="G1600" i="1"/>
  <c r="G1601" i="1"/>
  <c r="G1602" i="1"/>
  <c r="G1603" i="1"/>
  <c r="G1604" i="1"/>
  <c r="G1605"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7" i="1"/>
  <c r="G1638" i="1"/>
  <c r="G1640" i="1"/>
  <c r="G1641" i="1"/>
  <c r="G1643" i="1"/>
  <c r="G1645" i="1"/>
  <c r="G1646" i="1"/>
  <c r="G1647" i="1"/>
  <c r="G1649" i="1"/>
  <c r="G1650" i="1"/>
  <c r="G1651" i="1"/>
  <c r="G1652" i="1"/>
  <c r="G1653" i="1"/>
  <c r="I1582" i="1"/>
  <c r="I1583" i="1"/>
  <c r="I1584" i="1"/>
  <c r="I1585" i="1"/>
  <c r="I1587" i="1"/>
  <c r="I1588" i="1"/>
  <c r="I1589" i="1"/>
  <c r="I1590" i="1"/>
  <c r="I1591" i="1"/>
  <c r="I1592" i="1"/>
  <c r="I1593" i="1"/>
  <c r="I1594" i="1"/>
  <c r="I1595" i="1"/>
  <c r="I1596" i="1"/>
  <c r="I1597" i="1"/>
  <c r="I1598" i="1"/>
  <c r="I1599" i="1"/>
  <c r="I1600" i="1"/>
  <c r="I1601" i="1"/>
  <c r="I1602" i="1"/>
  <c r="I1603" i="1"/>
  <c r="I1604" i="1"/>
  <c r="I1605"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7" i="1"/>
  <c r="I1638" i="1"/>
  <c r="I1640" i="1"/>
  <c r="I1641" i="1"/>
  <c r="I1643" i="1"/>
  <c r="I1645" i="1"/>
  <c r="I1646" i="1"/>
  <c r="I1647" i="1"/>
  <c r="I1649" i="1"/>
  <c r="I1650" i="1"/>
  <c r="I1651" i="1"/>
  <c r="I1652" i="1"/>
  <c r="I1653" i="1"/>
  <c r="J1582" i="1"/>
  <c r="J1583" i="1"/>
  <c r="J1584" i="1"/>
  <c r="J1585" i="1"/>
  <c r="J1587" i="1"/>
  <c r="J1588" i="1"/>
  <c r="J1589" i="1"/>
  <c r="J1590" i="1"/>
  <c r="J1591" i="1"/>
  <c r="J1592" i="1"/>
  <c r="J1593" i="1"/>
  <c r="J1594" i="1"/>
  <c r="J1595" i="1"/>
  <c r="J1596" i="1"/>
  <c r="J1597" i="1"/>
  <c r="J1598" i="1"/>
  <c r="J1599" i="1"/>
  <c r="J1600" i="1"/>
  <c r="J1601" i="1"/>
  <c r="J1602" i="1"/>
  <c r="J1603" i="1"/>
  <c r="J1604" i="1"/>
  <c r="J1605" i="1"/>
  <c r="J1607" i="1"/>
  <c r="J1608" i="1"/>
  <c r="J1609" i="1"/>
  <c r="J1610" i="1"/>
  <c r="J1611" i="1"/>
  <c r="J1612" i="1"/>
  <c r="J1613" i="1"/>
  <c r="J1614" i="1"/>
  <c r="J1615" i="1"/>
  <c r="J1616" i="1"/>
  <c r="J1617" i="1"/>
  <c r="J1618" i="1"/>
  <c r="J1619" i="1"/>
  <c r="J1620" i="1"/>
  <c r="J1621" i="1"/>
  <c r="J1622" i="1"/>
  <c r="J1623" i="1"/>
  <c r="J1624" i="1"/>
  <c r="J1625" i="1"/>
  <c r="J1626" i="1"/>
  <c r="J1627" i="1"/>
  <c r="J1628" i="1"/>
  <c r="J1629" i="1"/>
  <c r="J1630" i="1"/>
  <c r="J1631" i="1"/>
  <c r="J1632" i="1"/>
  <c r="J1633" i="1"/>
  <c r="J1634" i="1"/>
  <c r="J1635" i="1"/>
  <c r="J1637" i="1"/>
  <c r="J1638" i="1"/>
  <c r="J1640" i="1"/>
  <c r="J1641" i="1"/>
  <c r="J1643" i="1"/>
  <c r="J1645" i="1"/>
  <c r="J1646" i="1"/>
  <c r="J1647" i="1"/>
  <c r="J1649" i="1"/>
  <c r="J1650" i="1"/>
  <c r="J1651" i="1"/>
  <c r="J1652" i="1"/>
  <c r="J1653" i="1"/>
  <c r="F1526" i="1"/>
  <c r="F1570" i="1"/>
  <c r="R1517" i="1"/>
  <c r="R1518" i="1"/>
  <c r="R1519" i="1"/>
  <c r="R1520" i="1"/>
  <c r="R1521" i="1"/>
  <c r="R1522" i="1"/>
  <c r="R1523" i="1"/>
  <c r="R1524" i="1"/>
  <c r="R1525" i="1"/>
  <c r="R1526" i="1"/>
  <c r="R1527" i="1"/>
  <c r="R1528" i="1"/>
  <c r="R1529" i="1"/>
  <c r="R1530" i="1"/>
  <c r="R1531" i="1"/>
  <c r="R1532" i="1"/>
  <c r="R1533" i="1"/>
  <c r="R1534" i="1"/>
  <c r="R1535" i="1"/>
  <c r="R1536" i="1"/>
  <c r="R1537" i="1"/>
  <c r="R1538" i="1"/>
  <c r="R1539" i="1"/>
  <c r="R1540" i="1"/>
  <c r="R1541" i="1"/>
  <c r="R1542" i="1"/>
  <c r="R1543" i="1"/>
  <c r="R1544" i="1"/>
  <c r="R1545" i="1"/>
  <c r="R1546" i="1"/>
  <c r="R1547" i="1"/>
  <c r="R1548" i="1"/>
  <c r="R1549" i="1"/>
  <c r="R1550" i="1"/>
  <c r="R1551" i="1"/>
  <c r="R1552" i="1"/>
  <c r="R1553" i="1"/>
  <c r="R1554" i="1"/>
  <c r="R1555" i="1"/>
  <c r="R1556" i="1"/>
  <c r="R1557" i="1"/>
  <c r="R1558" i="1"/>
  <c r="R1559" i="1"/>
  <c r="R1560" i="1"/>
  <c r="R1561" i="1"/>
  <c r="R1562" i="1"/>
  <c r="R1563" i="1"/>
  <c r="R1564" i="1"/>
  <c r="R1565" i="1"/>
  <c r="R1566" i="1"/>
  <c r="R1567" i="1"/>
  <c r="R1568" i="1"/>
  <c r="R1569" i="1"/>
  <c r="R1570" i="1"/>
  <c r="R1571" i="1"/>
  <c r="R1572" i="1"/>
  <c r="R1573" i="1"/>
  <c r="R1574" i="1"/>
  <c r="R1575" i="1"/>
  <c r="R1576" i="1"/>
  <c r="R1577" i="1"/>
  <c r="R1578" i="1"/>
  <c r="R1579" i="1"/>
  <c r="R1580" i="1"/>
  <c r="R1581" i="1"/>
  <c r="A1570" i="1"/>
  <c r="C1570" i="1"/>
  <c r="D1570" i="1"/>
  <c r="G1570" i="1"/>
  <c r="I1570" i="1"/>
  <c r="J1570" i="1"/>
  <c r="A1526" i="1" l="1"/>
  <c r="C1526" i="1"/>
  <c r="D1526" i="1"/>
  <c r="G1526" i="1"/>
  <c r="I1526" i="1"/>
  <c r="J1526" i="1"/>
  <c r="F1517" i="1"/>
  <c r="F1518" i="1"/>
  <c r="F1519" i="1"/>
  <c r="F1520" i="1"/>
  <c r="F1521" i="1"/>
  <c r="F1522" i="1"/>
  <c r="F1523" i="1"/>
  <c r="F1524" i="1"/>
  <c r="F1525"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1" i="1"/>
  <c r="F1572" i="1"/>
  <c r="F1573" i="1"/>
  <c r="F1574" i="1"/>
  <c r="F1575" i="1"/>
  <c r="F1576" i="1"/>
  <c r="F1577" i="1"/>
  <c r="F1578" i="1"/>
  <c r="F1579" i="1"/>
  <c r="F1580" i="1"/>
  <c r="F1581" i="1"/>
  <c r="A1517" i="1"/>
  <c r="A1518" i="1"/>
  <c r="A1519" i="1"/>
  <c r="A1520" i="1"/>
  <c r="A1521" i="1"/>
  <c r="A1522" i="1"/>
  <c r="A1523" i="1"/>
  <c r="A1524" i="1"/>
  <c r="A1525" i="1"/>
  <c r="A1527" i="1"/>
  <c r="A1528" i="1"/>
  <c r="A1529" i="1"/>
  <c r="A1530" i="1"/>
  <c r="A1531" i="1"/>
  <c r="A1532" i="1"/>
  <c r="A1533" i="1"/>
  <c r="A1534" i="1"/>
  <c r="A1535" i="1"/>
  <c r="A1536" i="1"/>
  <c r="A1537" i="1"/>
  <c r="A1538" i="1"/>
  <c r="A1539" i="1"/>
  <c r="A1540" i="1"/>
  <c r="A1541" i="1"/>
  <c r="A1542" i="1"/>
  <c r="A1543" i="1"/>
  <c r="A1544" i="1"/>
  <c r="A1545" i="1"/>
  <c r="A1546" i="1"/>
  <c r="A1547" i="1"/>
  <c r="A1548" i="1"/>
  <c r="A1549" i="1"/>
  <c r="A1550" i="1"/>
  <c r="A1551" i="1"/>
  <c r="A1552" i="1"/>
  <c r="A1553" i="1"/>
  <c r="A1554" i="1"/>
  <c r="A1555" i="1"/>
  <c r="A1556" i="1"/>
  <c r="A1557" i="1"/>
  <c r="A1558" i="1"/>
  <c r="A1559" i="1"/>
  <c r="A1560" i="1"/>
  <c r="A1561" i="1"/>
  <c r="A1562" i="1"/>
  <c r="A1563" i="1"/>
  <c r="A1564" i="1"/>
  <c r="A1565" i="1"/>
  <c r="A1566" i="1"/>
  <c r="A1567" i="1"/>
  <c r="A1568" i="1"/>
  <c r="A1569" i="1"/>
  <c r="A1571" i="1"/>
  <c r="A1572" i="1"/>
  <c r="A1573" i="1"/>
  <c r="A1574" i="1"/>
  <c r="A1575" i="1"/>
  <c r="A1576" i="1"/>
  <c r="A1577" i="1"/>
  <c r="A1578" i="1"/>
  <c r="A1579" i="1"/>
  <c r="A1580" i="1"/>
  <c r="A1581" i="1"/>
  <c r="C1517" i="1"/>
  <c r="C1518" i="1"/>
  <c r="C1519" i="1"/>
  <c r="C1520" i="1"/>
  <c r="C1521" i="1"/>
  <c r="C1522" i="1"/>
  <c r="C1523" i="1"/>
  <c r="C1524" i="1"/>
  <c r="C1525" i="1"/>
  <c r="C1527" i="1"/>
  <c r="C1528" i="1"/>
  <c r="C1529" i="1"/>
  <c r="C1530" i="1"/>
  <c r="C1531" i="1"/>
  <c r="C1532" i="1"/>
  <c r="C1533" i="1"/>
  <c r="C1534" i="1"/>
  <c r="C1535" i="1"/>
  <c r="C1536" i="1"/>
  <c r="C1537" i="1"/>
  <c r="C1538" i="1"/>
  <c r="C1539" i="1"/>
  <c r="C1540" i="1"/>
  <c r="C1541" i="1"/>
  <c r="C1542" i="1"/>
  <c r="C1543" i="1"/>
  <c r="C1544" i="1"/>
  <c r="C1545" i="1"/>
  <c r="C1546" i="1"/>
  <c r="C1547" i="1"/>
  <c r="C1548" i="1"/>
  <c r="C1549" i="1"/>
  <c r="C1550" i="1"/>
  <c r="C1551" i="1"/>
  <c r="C1552" i="1"/>
  <c r="C1553" i="1"/>
  <c r="C1554" i="1"/>
  <c r="C1555" i="1"/>
  <c r="C1556" i="1"/>
  <c r="C1557" i="1"/>
  <c r="C1558" i="1"/>
  <c r="C1559" i="1"/>
  <c r="C1560" i="1"/>
  <c r="C1561" i="1"/>
  <c r="C1562" i="1"/>
  <c r="C1563" i="1"/>
  <c r="C1564" i="1"/>
  <c r="C1565" i="1"/>
  <c r="C1566" i="1"/>
  <c r="C1567" i="1"/>
  <c r="C1568" i="1"/>
  <c r="C1569" i="1"/>
  <c r="C1571" i="1"/>
  <c r="C1572" i="1"/>
  <c r="C1573" i="1"/>
  <c r="C1574" i="1"/>
  <c r="C1575" i="1"/>
  <c r="C1576" i="1"/>
  <c r="C1577" i="1"/>
  <c r="C1578" i="1"/>
  <c r="C1579" i="1"/>
  <c r="C1580" i="1"/>
  <c r="C1581" i="1"/>
  <c r="D1517" i="1"/>
  <c r="D1518" i="1"/>
  <c r="D1519" i="1"/>
  <c r="D1520" i="1"/>
  <c r="D1521" i="1"/>
  <c r="D1522" i="1"/>
  <c r="D1523" i="1"/>
  <c r="D1524" i="1"/>
  <c r="D1525" i="1"/>
  <c r="D1527" i="1"/>
  <c r="D1528" i="1"/>
  <c r="D1529" i="1"/>
  <c r="D1530" i="1"/>
  <c r="D1531" i="1"/>
  <c r="D1532" i="1"/>
  <c r="D1533" i="1"/>
  <c r="D1534" i="1"/>
  <c r="D1535" i="1"/>
  <c r="D1536" i="1"/>
  <c r="D1537" i="1"/>
  <c r="D1538" i="1"/>
  <c r="D1539" i="1"/>
  <c r="D1540" i="1"/>
  <c r="D1541" i="1"/>
  <c r="D1542" i="1"/>
  <c r="D1543" i="1"/>
  <c r="D1544" i="1"/>
  <c r="D1545" i="1"/>
  <c r="D1546" i="1"/>
  <c r="D1547" i="1"/>
  <c r="D1548" i="1"/>
  <c r="D1549" i="1"/>
  <c r="D1550" i="1"/>
  <c r="D1551" i="1"/>
  <c r="D1552" i="1"/>
  <c r="D1553" i="1"/>
  <c r="D1554" i="1"/>
  <c r="D1555" i="1"/>
  <c r="D1556" i="1"/>
  <c r="D1557" i="1"/>
  <c r="D1558" i="1"/>
  <c r="D1559" i="1"/>
  <c r="D1560" i="1"/>
  <c r="D1561" i="1"/>
  <c r="D1562" i="1"/>
  <c r="D1563" i="1"/>
  <c r="D1564" i="1"/>
  <c r="D1565" i="1"/>
  <c r="D1566" i="1"/>
  <c r="D1567" i="1"/>
  <c r="D1568" i="1"/>
  <c r="D1569" i="1"/>
  <c r="D1571" i="1"/>
  <c r="D1572" i="1"/>
  <c r="D1573" i="1"/>
  <c r="D1574" i="1"/>
  <c r="D1575" i="1"/>
  <c r="D1576" i="1"/>
  <c r="D1577" i="1"/>
  <c r="D1578" i="1"/>
  <c r="D1579" i="1"/>
  <c r="D1580" i="1"/>
  <c r="D1581" i="1"/>
  <c r="G1517" i="1"/>
  <c r="G1518" i="1"/>
  <c r="G1519" i="1"/>
  <c r="G1520" i="1"/>
  <c r="G1521" i="1"/>
  <c r="G1522" i="1"/>
  <c r="G1523" i="1"/>
  <c r="G1524" i="1"/>
  <c r="G1525"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1" i="1"/>
  <c r="G1572" i="1"/>
  <c r="G1573" i="1"/>
  <c r="G1574" i="1"/>
  <c r="G1575" i="1"/>
  <c r="G1576" i="1"/>
  <c r="G1577" i="1"/>
  <c r="G1578" i="1"/>
  <c r="G1579" i="1"/>
  <c r="G1580" i="1"/>
  <c r="G1581" i="1"/>
  <c r="I1517" i="1"/>
  <c r="I1518" i="1"/>
  <c r="I1519" i="1"/>
  <c r="I1520" i="1"/>
  <c r="I1521" i="1"/>
  <c r="I1522" i="1"/>
  <c r="I1523" i="1"/>
  <c r="I1524" i="1"/>
  <c r="I1525"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1" i="1"/>
  <c r="I1572" i="1"/>
  <c r="I1573" i="1"/>
  <c r="I1574" i="1"/>
  <c r="I1575" i="1"/>
  <c r="I1576" i="1"/>
  <c r="I1577" i="1"/>
  <c r="I1578" i="1"/>
  <c r="I1579" i="1"/>
  <c r="I1580" i="1"/>
  <c r="I1581" i="1"/>
  <c r="J1581" i="1"/>
  <c r="J1580" i="1"/>
  <c r="J1579" i="1"/>
  <c r="J1578" i="1"/>
  <c r="J1577" i="1"/>
  <c r="J1576" i="1"/>
  <c r="J1575" i="1"/>
  <c r="J1574" i="1"/>
  <c r="J1573" i="1"/>
  <c r="J1572" i="1"/>
  <c r="J1571" i="1"/>
  <c r="J1569" i="1"/>
  <c r="J1568" i="1"/>
  <c r="J1567" i="1"/>
  <c r="J1566" i="1"/>
  <c r="J1565" i="1"/>
  <c r="J1564" i="1"/>
  <c r="J1563" i="1"/>
  <c r="J1562" i="1"/>
  <c r="J1561" i="1"/>
  <c r="J1560" i="1"/>
  <c r="J1559" i="1"/>
  <c r="J1558" i="1"/>
  <c r="J1557" i="1"/>
  <c r="J1556" i="1"/>
  <c r="J1555" i="1"/>
  <c r="J1554" i="1"/>
  <c r="J1553" i="1"/>
  <c r="J1552" i="1"/>
  <c r="J1551" i="1"/>
  <c r="J1550" i="1"/>
  <c r="J1549" i="1"/>
  <c r="J1548" i="1"/>
  <c r="J1547" i="1"/>
  <c r="J1546" i="1"/>
  <c r="J1545" i="1"/>
  <c r="J1544" i="1"/>
  <c r="J1543" i="1"/>
  <c r="J1542" i="1"/>
  <c r="J1541" i="1"/>
  <c r="J1540" i="1"/>
  <c r="J1539" i="1"/>
  <c r="J1538" i="1"/>
  <c r="J1537" i="1"/>
  <c r="J1536" i="1"/>
  <c r="J1535" i="1"/>
  <c r="J1534" i="1"/>
  <c r="J1533" i="1"/>
  <c r="J1532" i="1"/>
  <c r="J1531" i="1"/>
  <c r="J1530" i="1"/>
  <c r="J1529" i="1"/>
  <c r="J1528" i="1"/>
  <c r="J1527" i="1"/>
  <c r="J1525" i="1"/>
  <c r="J1524" i="1"/>
  <c r="J1523" i="1"/>
  <c r="J1522" i="1"/>
  <c r="J1521" i="1"/>
  <c r="J1520" i="1"/>
  <c r="J1519" i="1"/>
  <c r="J1518" i="1"/>
  <c r="J1517" i="1"/>
  <c r="A3" i="1" l="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2" i="1"/>
  <c r="A1113" i="1"/>
  <c r="A1114" i="1"/>
  <c r="A1115" i="1"/>
  <c r="A1116" i="1"/>
  <c r="A1117" i="1"/>
  <c r="A1118" i="1"/>
  <c r="A1119" i="1"/>
  <c r="A1120" i="1"/>
  <c r="A1121" i="1"/>
  <c r="A1122" i="1"/>
  <c r="A1123" i="1"/>
  <c r="A1124" i="1"/>
  <c r="A1125" i="1"/>
  <c r="A1126" i="1"/>
  <c r="A1127" i="1"/>
  <c r="A1128" i="1"/>
  <c r="A1129" i="1"/>
  <c r="A1130" i="1"/>
  <c r="A1131" i="1"/>
  <c r="A1132" i="1"/>
  <c r="A1133" i="1"/>
  <c r="A1134" i="1"/>
  <c r="A1135" i="1"/>
  <c r="A1136" i="1"/>
  <c r="A1137" i="1"/>
  <c r="A1138" i="1"/>
  <c r="A1139" i="1"/>
  <c r="A1140" i="1"/>
  <c r="A1141" i="1"/>
  <c r="A1142" i="1"/>
  <c r="A1143" i="1"/>
  <c r="A1144" i="1"/>
  <c r="A1145" i="1"/>
  <c r="A1146" i="1"/>
  <c r="A1147" i="1"/>
  <c r="A1148" i="1"/>
  <c r="A1149" i="1"/>
  <c r="A1150" i="1"/>
  <c r="A1151" i="1"/>
  <c r="A1152" i="1"/>
  <c r="A1153" i="1"/>
  <c r="A1154" i="1"/>
  <c r="A1157" i="1"/>
  <c r="A1158" i="1"/>
  <c r="A1159" i="1"/>
  <c r="A1160" i="1"/>
  <c r="A1161" i="1"/>
  <c r="A1162" i="1"/>
  <c r="A1163" i="1"/>
  <c r="A1164" i="1"/>
  <c r="A1165" i="1"/>
  <c r="A1166" i="1"/>
  <c r="A1167" i="1"/>
  <c r="A1168" i="1"/>
  <c r="A1169" i="1"/>
  <c r="A1170" i="1"/>
  <c r="A1171" i="1"/>
  <c r="A1172" i="1"/>
  <c r="A1173" i="1"/>
  <c r="A1174" i="1"/>
  <c r="A1175" i="1"/>
  <c r="A1176" i="1"/>
  <c r="A1177" i="1"/>
  <c r="A1178" i="1"/>
  <c r="A1179" i="1"/>
  <c r="A1180" i="1"/>
  <c r="A1181" i="1"/>
  <c r="A1182" i="1"/>
  <c r="A1183" i="1"/>
  <c r="A1184" i="1"/>
  <c r="A1185" i="1"/>
  <c r="A1186" i="1"/>
  <c r="A1187" i="1"/>
  <c r="A1188" i="1"/>
  <c r="A1189" i="1"/>
  <c r="A1190" i="1"/>
  <c r="A1191" i="1"/>
  <c r="A1192" i="1"/>
  <c r="A1193" i="1"/>
  <c r="A1194" i="1"/>
  <c r="A1195" i="1"/>
  <c r="A1196" i="1"/>
  <c r="A1197" i="1"/>
  <c r="A1198" i="1"/>
  <c r="A1199" i="1"/>
  <c r="A1200" i="1"/>
  <c r="A1201" i="1"/>
  <c r="A1202" i="1"/>
  <c r="A1205" i="1"/>
  <c r="A1206" i="1"/>
  <c r="A1207" i="1"/>
  <c r="A1208" i="1"/>
  <c r="A1209" i="1"/>
  <c r="A1210" i="1"/>
  <c r="A1211" i="1"/>
  <c r="A1212" i="1"/>
  <c r="A1213" i="1"/>
  <c r="A1214" i="1"/>
  <c r="A1215" i="1"/>
  <c r="A1216" i="1"/>
  <c r="A1217" i="1"/>
  <c r="A1218" i="1"/>
  <c r="A1219" i="1"/>
  <c r="A1220" i="1"/>
  <c r="A1221" i="1"/>
  <c r="A1222" i="1"/>
  <c r="A1223" i="1"/>
  <c r="A1224" i="1"/>
  <c r="A1225" i="1"/>
  <c r="A1226" i="1"/>
  <c r="A1227" i="1"/>
  <c r="A1228" i="1"/>
  <c r="A1229" i="1"/>
  <c r="A1230" i="1"/>
  <c r="A1231" i="1"/>
  <c r="A1232" i="1"/>
  <c r="A1233" i="1"/>
  <c r="A1234" i="1"/>
  <c r="A1235" i="1"/>
  <c r="A1236" i="1"/>
  <c r="A1237" i="1"/>
  <c r="A1238" i="1"/>
  <c r="A1239" i="1"/>
  <c r="A1240" i="1"/>
  <c r="A1241" i="1"/>
  <c r="A1242" i="1"/>
  <c r="A1243" i="1"/>
  <c r="A1244" i="1"/>
  <c r="A1245" i="1"/>
  <c r="A1246" i="1"/>
  <c r="A1247" i="1"/>
  <c r="A1248" i="1"/>
  <c r="A1249" i="1"/>
  <c r="A1250" i="1"/>
  <c r="A1251" i="1"/>
  <c r="A1252" i="1"/>
  <c r="A1253" i="1"/>
  <c r="A1254" i="1"/>
  <c r="A1257" i="1"/>
  <c r="A1258" i="1"/>
  <c r="A1259" i="1"/>
  <c r="A1260" i="1"/>
  <c r="A1261" i="1"/>
  <c r="A1262" i="1"/>
  <c r="A1263" i="1"/>
  <c r="A1264" i="1"/>
  <c r="A1265" i="1"/>
  <c r="A1266" i="1"/>
  <c r="A1267" i="1"/>
  <c r="A1268" i="1"/>
  <c r="A1269" i="1"/>
  <c r="A1270" i="1"/>
  <c r="A1271" i="1"/>
  <c r="A1272" i="1"/>
  <c r="A1273" i="1"/>
  <c r="A1274" i="1"/>
  <c r="A1275" i="1"/>
  <c r="A1276" i="1"/>
  <c r="A1277" i="1"/>
  <c r="A1278" i="1"/>
  <c r="A1279" i="1"/>
  <c r="A1280" i="1"/>
  <c r="A1281" i="1"/>
  <c r="A1282" i="1"/>
  <c r="A1283" i="1"/>
  <c r="A1284" i="1"/>
  <c r="A1285" i="1"/>
  <c r="A1286" i="1"/>
  <c r="A1287" i="1"/>
  <c r="A1288" i="1"/>
  <c r="A1289" i="1"/>
  <c r="A1290" i="1"/>
  <c r="A1291" i="1"/>
  <c r="A1292" i="1"/>
  <c r="A1293" i="1"/>
  <c r="A1294" i="1"/>
  <c r="A1295" i="1"/>
  <c r="A1296" i="1"/>
  <c r="A1297" i="1"/>
  <c r="A1298" i="1"/>
  <c r="A1299" i="1"/>
  <c r="A1300" i="1"/>
  <c r="A1301" i="1"/>
  <c r="A1302" i="1"/>
  <c r="A1303" i="1"/>
  <c r="A1304" i="1"/>
  <c r="A1305" i="1"/>
  <c r="A1306" i="1"/>
  <c r="A1307" i="1"/>
  <c r="A1308" i="1"/>
  <c r="A1309" i="1"/>
  <c r="A1310" i="1"/>
  <c r="A1311" i="1"/>
  <c r="A1312" i="1"/>
  <c r="A1315" i="1"/>
  <c r="A1316" i="1"/>
  <c r="A1317" i="1"/>
  <c r="A1318" i="1"/>
  <c r="A1319" i="1"/>
  <c r="A1320" i="1"/>
  <c r="A1321" i="1"/>
  <c r="A1322" i="1"/>
  <c r="A1323" i="1"/>
  <c r="A1324" i="1"/>
  <c r="A1325" i="1"/>
  <c r="A1326" i="1"/>
  <c r="A1327" i="1"/>
  <c r="A1328" i="1"/>
  <c r="A1329" i="1"/>
  <c r="A1330" i="1"/>
  <c r="A1331" i="1"/>
  <c r="A1332" i="1"/>
  <c r="A1333" i="1"/>
  <c r="A1334" i="1"/>
  <c r="A1335" i="1"/>
  <c r="A1336" i="1"/>
  <c r="A1337" i="1"/>
  <c r="A1338" i="1"/>
  <c r="A1339" i="1"/>
  <c r="A1340" i="1"/>
  <c r="A1341" i="1"/>
  <c r="A1342" i="1"/>
  <c r="A1343" i="1"/>
  <c r="A1344" i="1"/>
  <c r="A1345" i="1"/>
  <c r="A1346" i="1"/>
  <c r="A1347" i="1"/>
  <c r="A1348" i="1"/>
  <c r="A1349" i="1"/>
  <c r="A1350" i="1"/>
  <c r="A1351" i="1"/>
  <c r="A1352" i="1"/>
  <c r="A1353" i="1"/>
  <c r="A1354" i="1"/>
  <c r="A1355" i="1"/>
  <c r="A1356" i="1"/>
  <c r="A1357" i="1"/>
  <c r="A1358" i="1"/>
  <c r="A1359" i="1"/>
  <c r="A1360" i="1"/>
  <c r="A1361" i="1"/>
  <c r="A1362" i="1"/>
  <c r="A1363" i="1"/>
  <c r="A1364" i="1"/>
  <c r="A1365" i="1"/>
  <c r="A1366" i="1"/>
  <c r="A1367" i="1"/>
  <c r="A1368" i="1"/>
  <c r="A1369" i="1"/>
  <c r="A1370" i="1"/>
  <c r="A1371" i="1"/>
  <c r="A1372" i="1"/>
  <c r="A1375" i="1"/>
  <c r="A1376" i="1"/>
  <c r="A1377" i="1"/>
  <c r="A1378" i="1"/>
  <c r="A1379" i="1"/>
  <c r="A1380" i="1"/>
  <c r="A1381" i="1"/>
  <c r="A1382" i="1"/>
  <c r="A1383" i="1"/>
  <c r="A1384" i="1"/>
  <c r="A1385" i="1"/>
  <c r="A1386" i="1"/>
  <c r="A1387" i="1"/>
  <c r="A1388" i="1"/>
  <c r="A1389" i="1"/>
  <c r="A1390" i="1"/>
  <c r="A1391" i="1"/>
  <c r="A1392" i="1"/>
  <c r="A1393" i="1"/>
  <c r="A1394" i="1"/>
  <c r="A1395" i="1"/>
  <c r="A1396" i="1"/>
  <c r="A1397" i="1"/>
  <c r="A1398" i="1"/>
  <c r="A1399" i="1"/>
  <c r="A1400" i="1"/>
  <c r="A1401" i="1"/>
  <c r="A1402" i="1"/>
  <c r="A1403" i="1"/>
  <c r="A1404" i="1"/>
  <c r="A1405" i="1"/>
  <c r="A1406" i="1"/>
  <c r="A1407" i="1"/>
  <c r="A1408" i="1"/>
  <c r="A1409" i="1"/>
  <c r="A1410" i="1"/>
  <c r="A1411" i="1"/>
  <c r="A1412" i="1"/>
  <c r="A1413" i="1"/>
  <c r="A1414" i="1"/>
  <c r="A1415" i="1"/>
  <c r="A1416" i="1"/>
  <c r="A1417" i="1"/>
  <c r="A1418" i="1"/>
  <c r="A1419" i="1"/>
  <c r="A1420" i="1"/>
  <c r="A1421" i="1"/>
  <c r="A1422" i="1"/>
  <c r="A1423" i="1"/>
  <c r="A1424" i="1"/>
  <c r="A1425" i="1"/>
  <c r="A1426" i="1"/>
  <c r="A1427" i="1"/>
  <c r="A1428" i="1"/>
  <c r="A1429" i="1"/>
  <c r="A1430" i="1"/>
  <c r="A1431" i="1"/>
  <c r="A1432" i="1"/>
  <c r="A1433" i="1"/>
  <c r="A1434" i="1"/>
  <c r="A1437" i="1"/>
  <c r="A1438" i="1"/>
  <c r="A1439" i="1"/>
  <c r="A1440" i="1"/>
  <c r="A1441" i="1"/>
  <c r="A1442" i="1"/>
  <c r="A1443" i="1"/>
  <c r="A1444" i="1"/>
  <c r="A1445" i="1"/>
  <c r="A1446" i="1"/>
  <c r="A1447" i="1"/>
  <c r="A1448" i="1"/>
  <c r="A1449" i="1"/>
  <c r="A1450" i="1"/>
  <c r="A1451" i="1"/>
  <c r="A1452" i="1"/>
  <c r="A1453" i="1"/>
  <c r="A1454" i="1"/>
  <c r="A1455" i="1"/>
  <c r="A1456" i="1"/>
  <c r="A1457" i="1"/>
  <c r="A1458" i="1"/>
  <c r="A1459" i="1"/>
  <c r="A1460" i="1"/>
  <c r="A1461" i="1"/>
  <c r="A1462" i="1"/>
  <c r="A1463" i="1"/>
  <c r="A1464" i="1"/>
  <c r="A1465" i="1"/>
  <c r="A1466" i="1"/>
  <c r="A1467" i="1"/>
  <c r="A1468" i="1"/>
  <c r="A1469" i="1"/>
  <c r="A1470" i="1"/>
  <c r="A1471" i="1"/>
  <c r="A1472" i="1"/>
  <c r="A1473" i="1"/>
  <c r="A1474" i="1"/>
  <c r="A1475" i="1"/>
  <c r="A1476" i="1"/>
  <c r="A1477" i="1"/>
  <c r="A1478" i="1"/>
  <c r="A1479" i="1"/>
  <c r="A1480" i="1"/>
  <c r="A1481" i="1"/>
  <c r="A1482" i="1"/>
  <c r="A1483" i="1"/>
  <c r="A1484" i="1"/>
  <c r="A1485" i="1"/>
  <c r="A1486" i="1"/>
  <c r="A1487" i="1"/>
  <c r="A1488" i="1"/>
  <c r="A1489" i="1"/>
  <c r="A1490" i="1"/>
  <c r="A1491" i="1"/>
  <c r="A1492" i="1"/>
  <c r="A1493" i="1"/>
  <c r="A1494" i="1"/>
  <c r="A1495" i="1"/>
  <c r="A1496" i="1"/>
  <c r="A1499" i="1"/>
  <c r="A1500" i="1"/>
  <c r="A1501" i="1"/>
  <c r="A1502" i="1"/>
  <c r="A1503" i="1"/>
  <c r="A1504" i="1"/>
  <c r="A1505" i="1"/>
  <c r="A1506" i="1"/>
  <c r="A1507" i="1"/>
  <c r="A1508" i="1"/>
  <c r="A1509" i="1"/>
  <c r="A1510" i="1"/>
  <c r="A1511" i="1"/>
  <c r="A1512" i="1"/>
  <c r="A1513" i="1"/>
  <c r="A1514" i="1"/>
  <c r="A1515" i="1"/>
  <c r="A1516" i="1"/>
  <c r="J4"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007" i="1"/>
  <c r="J1008" i="1"/>
  <c r="J1009" i="1"/>
  <c r="J1010" i="1"/>
  <c r="J1011" i="1"/>
  <c r="J1012" i="1"/>
  <c r="J1013" i="1"/>
  <c r="J1014" i="1"/>
  <c r="J1015" i="1"/>
  <c r="J1016" i="1"/>
  <c r="J1017" i="1"/>
  <c r="J1018" i="1"/>
  <c r="J1019" i="1"/>
  <c r="J1020" i="1"/>
  <c r="J1021" i="1"/>
  <c r="J1022" i="1"/>
  <c r="J1023" i="1"/>
  <c r="J1024" i="1"/>
  <c r="J1025" i="1"/>
  <c r="J1026" i="1"/>
  <c r="J1027" i="1"/>
  <c r="J1028" i="1"/>
  <c r="J1029" i="1"/>
  <c r="J1030" i="1"/>
  <c r="J1031" i="1"/>
  <c r="J1032" i="1"/>
  <c r="J1033" i="1"/>
  <c r="J1034" i="1"/>
  <c r="J1035" i="1"/>
  <c r="J1036" i="1"/>
  <c r="J1037" i="1"/>
  <c r="J1038" i="1"/>
  <c r="J1039" i="1"/>
  <c r="J1040" i="1"/>
  <c r="J1041" i="1"/>
  <c r="J1042" i="1"/>
  <c r="J1043" i="1"/>
  <c r="J1044" i="1"/>
  <c r="J1045" i="1"/>
  <c r="J1046" i="1"/>
  <c r="J1047" i="1"/>
  <c r="J1048" i="1"/>
  <c r="J1049" i="1"/>
  <c r="J1050" i="1"/>
  <c r="J1051" i="1"/>
  <c r="J1052" i="1"/>
  <c r="J1053" i="1"/>
  <c r="J1054" i="1"/>
  <c r="J1055" i="1"/>
  <c r="J1056" i="1"/>
  <c r="J1057" i="1"/>
  <c r="J1058" i="1"/>
  <c r="J1059" i="1"/>
  <c r="J1060" i="1"/>
  <c r="J1061" i="1"/>
  <c r="J1062" i="1"/>
  <c r="J1063" i="1"/>
  <c r="J1064" i="1"/>
  <c r="J1065" i="1"/>
  <c r="J1066" i="1"/>
  <c r="J1067" i="1"/>
  <c r="J1068" i="1"/>
  <c r="J1069" i="1"/>
  <c r="J1070" i="1"/>
  <c r="J1071" i="1"/>
  <c r="J1072" i="1"/>
  <c r="J1073" i="1"/>
  <c r="J1074" i="1"/>
  <c r="J1075" i="1"/>
  <c r="J1076" i="1"/>
  <c r="J1077" i="1"/>
  <c r="J1078" i="1"/>
  <c r="J1079" i="1"/>
  <c r="J1080" i="1"/>
  <c r="J1081" i="1"/>
  <c r="J1082" i="1"/>
  <c r="J1083" i="1"/>
  <c r="J1084" i="1"/>
  <c r="J1085" i="1"/>
  <c r="J1086" i="1"/>
  <c r="J1087" i="1"/>
  <c r="J1088" i="1"/>
  <c r="J1089" i="1"/>
  <c r="J1090" i="1"/>
  <c r="J1091" i="1"/>
  <c r="J1092" i="1"/>
  <c r="J1093" i="1"/>
  <c r="J1094" i="1"/>
  <c r="J1095" i="1"/>
  <c r="J1096" i="1"/>
  <c r="J1097" i="1"/>
  <c r="J1098" i="1"/>
  <c r="J1099" i="1"/>
  <c r="J1100" i="1"/>
  <c r="J1101" i="1"/>
  <c r="J1102" i="1"/>
  <c r="J1103" i="1"/>
  <c r="J1104" i="1"/>
  <c r="J1105" i="1"/>
  <c r="J1106" i="1"/>
  <c r="J1107" i="1"/>
  <c r="J1108" i="1"/>
  <c r="J1109" i="1"/>
  <c r="J1110" i="1"/>
  <c r="J1111" i="1"/>
  <c r="J1112" i="1"/>
  <c r="J1113" i="1"/>
  <c r="J1114" i="1"/>
  <c r="J1115" i="1"/>
  <c r="J1116" i="1"/>
  <c r="J1117" i="1"/>
  <c r="J1118" i="1"/>
  <c r="J1119" i="1"/>
  <c r="J1120" i="1"/>
  <c r="J1121" i="1"/>
  <c r="J1122" i="1"/>
  <c r="J1123" i="1"/>
  <c r="J1124" i="1"/>
  <c r="J1125" i="1"/>
  <c r="J1126" i="1"/>
  <c r="J1127" i="1"/>
  <c r="J1128" i="1"/>
  <c r="J1129" i="1"/>
  <c r="J1130" i="1"/>
  <c r="J1131" i="1"/>
  <c r="J1132" i="1"/>
  <c r="J1133" i="1"/>
  <c r="J1134" i="1"/>
  <c r="J1135" i="1"/>
  <c r="J1136" i="1"/>
  <c r="J1137" i="1"/>
  <c r="J1138" i="1"/>
  <c r="J1139" i="1"/>
  <c r="J1140" i="1"/>
  <c r="J1141" i="1"/>
  <c r="J1142" i="1"/>
  <c r="J1143" i="1"/>
  <c r="J1144" i="1"/>
  <c r="J1145" i="1"/>
  <c r="J1146" i="1"/>
  <c r="J1147" i="1"/>
  <c r="J1148" i="1"/>
  <c r="J1149" i="1"/>
  <c r="J1150" i="1"/>
  <c r="J1151" i="1"/>
  <c r="J1152" i="1"/>
  <c r="J1153" i="1"/>
  <c r="J1154" i="1"/>
  <c r="J1155" i="1"/>
  <c r="J1156" i="1"/>
  <c r="J1157" i="1"/>
  <c r="J1158" i="1"/>
  <c r="J1159" i="1"/>
  <c r="J1160" i="1"/>
  <c r="J1161" i="1"/>
  <c r="J1162" i="1"/>
  <c r="J1163" i="1"/>
  <c r="J1164" i="1"/>
  <c r="J1165" i="1"/>
  <c r="J1166" i="1"/>
  <c r="J1167" i="1"/>
  <c r="J1168" i="1"/>
  <c r="J1169" i="1"/>
  <c r="J1170" i="1"/>
  <c r="J1171" i="1"/>
  <c r="J1172" i="1"/>
  <c r="J1173" i="1"/>
  <c r="J1174" i="1"/>
  <c r="J1175" i="1"/>
  <c r="J1176" i="1"/>
  <c r="J1177" i="1"/>
  <c r="J1178" i="1"/>
  <c r="J1179" i="1"/>
  <c r="J1180" i="1"/>
  <c r="J1181" i="1"/>
  <c r="J1182" i="1"/>
  <c r="J1183" i="1"/>
  <c r="J1184" i="1"/>
  <c r="J1185" i="1"/>
  <c r="J1186" i="1"/>
  <c r="J1187" i="1"/>
  <c r="J1188" i="1"/>
  <c r="J1189" i="1"/>
  <c r="J1190" i="1"/>
  <c r="J1191" i="1"/>
  <c r="J1192" i="1"/>
  <c r="J1193" i="1"/>
  <c r="J1194" i="1"/>
  <c r="J1195" i="1"/>
  <c r="J1196" i="1"/>
  <c r="J1197" i="1"/>
  <c r="J1198" i="1"/>
  <c r="J1199" i="1"/>
  <c r="J1200" i="1"/>
  <c r="J1201" i="1"/>
  <c r="J1202" i="1"/>
  <c r="J1203" i="1"/>
  <c r="J1204" i="1"/>
  <c r="J1205" i="1"/>
  <c r="J1206" i="1"/>
  <c r="J1207" i="1"/>
  <c r="J1208" i="1"/>
  <c r="J1209" i="1"/>
  <c r="J1210" i="1"/>
  <c r="J1211" i="1"/>
  <c r="J1212" i="1"/>
  <c r="J1213" i="1"/>
  <c r="J1214" i="1"/>
  <c r="J1215" i="1"/>
  <c r="J1216" i="1"/>
  <c r="J1217" i="1"/>
  <c r="J1218" i="1"/>
  <c r="J1219" i="1"/>
  <c r="J1220" i="1"/>
  <c r="J1221" i="1"/>
  <c r="J1222" i="1"/>
  <c r="J1223" i="1"/>
  <c r="J1224" i="1"/>
  <c r="J1225" i="1"/>
  <c r="J1226" i="1"/>
  <c r="J1227" i="1"/>
  <c r="J1228" i="1"/>
  <c r="J1229" i="1"/>
  <c r="J1230" i="1"/>
  <c r="J1231" i="1"/>
  <c r="J1232" i="1"/>
  <c r="J1233" i="1"/>
  <c r="J1234" i="1"/>
  <c r="J1235" i="1"/>
  <c r="J1236" i="1"/>
  <c r="J1237" i="1"/>
  <c r="J1238" i="1"/>
  <c r="J1239" i="1"/>
  <c r="J1240" i="1"/>
  <c r="J1241" i="1"/>
  <c r="J1242" i="1"/>
  <c r="J1243" i="1"/>
  <c r="J1244" i="1"/>
  <c r="J1245" i="1"/>
  <c r="J1246" i="1"/>
  <c r="J1247" i="1"/>
  <c r="J1248" i="1"/>
  <c r="J1249" i="1"/>
  <c r="J1250" i="1"/>
  <c r="J1251" i="1"/>
  <c r="J1252" i="1"/>
  <c r="J1253" i="1"/>
  <c r="J1254" i="1"/>
  <c r="J1255" i="1"/>
  <c r="J1256" i="1"/>
  <c r="J1257" i="1"/>
  <c r="J1258" i="1"/>
  <c r="J1259" i="1"/>
  <c r="J1260" i="1"/>
  <c r="J1261" i="1"/>
  <c r="J1262" i="1"/>
  <c r="J1263" i="1"/>
  <c r="J1264" i="1"/>
  <c r="J1265" i="1"/>
  <c r="J1266" i="1"/>
  <c r="J1267" i="1"/>
  <c r="J1268" i="1"/>
  <c r="J1269" i="1"/>
  <c r="J1270" i="1"/>
  <c r="J1271" i="1"/>
  <c r="J1272" i="1"/>
  <c r="J1273" i="1"/>
  <c r="J1274" i="1"/>
  <c r="J1275" i="1"/>
  <c r="J1276" i="1"/>
  <c r="J1277" i="1"/>
  <c r="J1278" i="1"/>
  <c r="J1279" i="1"/>
  <c r="J1280" i="1"/>
  <c r="J1281" i="1"/>
  <c r="J1282" i="1"/>
  <c r="J1283" i="1"/>
  <c r="J1284" i="1"/>
  <c r="J1285" i="1"/>
  <c r="J1286" i="1"/>
  <c r="J1287" i="1"/>
  <c r="J1288" i="1"/>
  <c r="J1289" i="1"/>
  <c r="J1290" i="1"/>
  <c r="J1291" i="1"/>
  <c r="J1292" i="1"/>
  <c r="J1293" i="1"/>
  <c r="J1294" i="1"/>
  <c r="J1295" i="1"/>
  <c r="J1296" i="1"/>
  <c r="J1297" i="1"/>
  <c r="J1298" i="1"/>
  <c r="J1299" i="1"/>
  <c r="J1300" i="1"/>
  <c r="J1301" i="1"/>
  <c r="J1302" i="1"/>
  <c r="J1303" i="1"/>
  <c r="J1304" i="1"/>
  <c r="J1305" i="1"/>
  <c r="J1306" i="1"/>
  <c r="J1307" i="1"/>
  <c r="J1308" i="1"/>
  <c r="J1309" i="1"/>
  <c r="J1310" i="1"/>
  <c r="J1311" i="1"/>
  <c r="J1312" i="1"/>
  <c r="J1313" i="1"/>
  <c r="J1314" i="1"/>
  <c r="J1315" i="1"/>
  <c r="J1316" i="1"/>
  <c r="J1317" i="1"/>
  <c r="J1318" i="1"/>
  <c r="J1319" i="1"/>
  <c r="J1320" i="1"/>
  <c r="J1321" i="1"/>
  <c r="J1322" i="1"/>
  <c r="J1323" i="1"/>
  <c r="J1324" i="1"/>
  <c r="J1325" i="1"/>
  <c r="J1326" i="1"/>
  <c r="J1327" i="1"/>
  <c r="J1328" i="1"/>
  <c r="J1329" i="1"/>
  <c r="J1330" i="1"/>
  <c r="J1331" i="1"/>
  <c r="J1332" i="1"/>
  <c r="J1333" i="1"/>
  <c r="J1334" i="1"/>
  <c r="J1335" i="1"/>
  <c r="J1336" i="1"/>
  <c r="J1337" i="1"/>
  <c r="J1338" i="1"/>
  <c r="J1339" i="1"/>
  <c r="J1340" i="1"/>
  <c r="J1341" i="1"/>
  <c r="J1342" i="1"/>
  <c r="J1343" i="1"/>
  <c r="J1344" i="1"/>
  <c r="J1345" i="1"/>
  <c r="J1346" i="1"/>
  <c r="J1347" i="1"/>
  <c r="J1348" i="1"/>
  <c r="J1349" i="1"/>
  <c r="J1350" i="1"/>
  <c r="J1351" i="1"/>
  <c r="J1352" i="1"/>
  <c r="J1353" i="1"/>
  <c r="J1354" i="1"/>
  <c r="J1355" i="1"/>
  <c r="J1356" i="1"/>
  <c r="J1357" i="1"/>
  <c r="J1358" i="1"/>
  <c r="J1359" i="1"/>
  <c r="J1360" i="1"/>
  <c r="J1361" i="1"/>
  <c r="J1362" i="1"/>
  <c r="J1363" i="1"/>
  <c r="J1364" i="1"/>
  <c r="J1365" i="1"/>
  <c r="J1366" i="1"/>
  <c r="J1367" i="1"/>
  <c r="J1368" i="1"/>
  <c r="J1369" i="1"/>
  <c r="J1370" i="1"/>
  <c r="J1371" i="1"/>
  <c r="J1372" i="1"/>
  <c r="J1373" i="1"/>
  <c r="J1374" i="1"/>
  <c r="J1375" i="1"/>
  <c r="J1376" i="1"/>
  <c r="J1377" i="1"/>
  <c r="J1378" i="1"/>
  <c r="J1379" i="1"/>
  <c r="J1380" i="1"/>
  <c r="J1381" i="1"/>
  <c r="J1382" i="1"/>
  <c r="J1383" i="1"/>
  <c r="J1384" i="1"/>
  <c r="J1385" i="1"/>
  <c r="J1386" i="1"/>
  <c r="J1387" i="1"/>
  <c r="J1388" i="1"/>
  <c r="J1389" i="1"/>
  <c r="J1390" i="1"/>
  <c r="J1391" i="1"/>
  <c r="J1392" i="1"/>
  <c r="J1393" i="1"/>
  <c r="J1394" i="1"/>
  <c r="J1395" i="1"/>
  <c r="J1396" i="1"/>
  <c r="J1397" i="1"/>
  <c r="J1398" i="1"/>
  <c r="J1399" i="1"/>
  <c r="J1400" i="1"/>
  <c r="J1401" i="1"/>
  <c r="J1402" i="1"/>
  <c r="J1403" i="1"/>
  <c r="J1404" i="1"/>
  <c r="J1405" i="1"/>
  <c r="J1406" i="1"/>
  <c r="J1407" i="1"/>
  <c r="J1408" i="1"/>
  <c r="J1409" i="1"/>
  <c r="J1410" i="1"/>
  <c r="J1411" i="1"/>
  <c r="J1412" i="1"/>
  <c r="J1413" i="1"/>
  <c r="J1414" i="1"/>
  <c r="J1415" i="1"/>
  <c r="J1416" i="1"/>
  <c r="J1417" i="1"/>
  <c r="J1418" i="1"/>
  <c r="J1419" i="1"/>
  <c r="J1420" i="1"/>
  <c r="J1421" i="1"/>
  <c r="J1422" i="1"/>
  <c r="J1423" i="1"/>
  <c r="J1424" i="1"/>
  <c r="J1425" i="1"/>
  <c r="J1426" i="1"/>
  <c r="J1427" i="1"/>
  <c r="J1428" i="1"/>
  <c r="J1429" i="1"/>
  <c r="J1430" i="1"/>
  <c r="J1431" i="1"/>
  <c r="J1432" i="1"/>
  <c r="J1433" i="1"/>
  <c r="J1434" i="1"/>
  <c r="J1435" i="1"/>
  <c r="J1436" i="1"/>
  <c r="J1437" i="1"/>
  <c r="J1438" i="1"/>
  <c r="J1439" i="1"/>
  <c r="J1440" i="1"/>
  <c r="J1441" i="1"/>
  <c r="J1442" i="1"/>
  <c r="J1443" i="1"/>
  <c r="J1444" i="1"/>
  <c r="J1445" i="1"/>
  <c r="J1446" i="1"/>
  <c r="J1447" i="1"/>
  <c r="J1448" i="1"/>
  <c r="J1449" i="1"/>
  <c r="J1450" i="1"/>
  <c r="J1451" i="1"/>
  <c r="J1452" i="1"/>
  <c r="J1453" i="1"/>
  <c r="J1454" i="1"/>
  <c r="J1455" i="1"/>
  <c r="J1456" i="1"/>
  <c r="J1457" i="1"/>
  <c r="J1458" i="1"/>
  <c r="J1459" i="1"/>
  <c r="J1460" i="1"/>
  <c r="J1461" i="1"/>
  <c r="J1462" i="1"/>
  <c r="J1463" i="1"/>
  <c r="J1464" i="1"/>
  <c r="J1465" i="1"/>
  <c r="J1466" i="1"/>
  <c r="J1467" i="1"/>
  <c r="J1468" i="1"/>
  <c r="J1469" i="1"/>
  <c r="J1470" i="1"/>
  <c r="J1471" i="1"/>
  <c r="J1472" i="1"/>
  <c r="J1473" i="1"/>
  <c r="J1474" i="1"/>
  <c r="J1475" i="1"/>
  <c r="J1476" i="1"/>
  <c r="J1477" i="1"/>
  <c r="J1478" i="1"/>
  <c r="J1479" i="1"/>
  <c r="J1480" i="1"/>
  <c r="J1481" i="1"/>
  <c r="J1482" i="1"/>
  <c r="J1483" i="1"/>
  <c r="J1484" i="1"/>
  <c r="J1485" i="1"/>
  <c r="J1486" i="1"/>
  <c r="J1487" i="1"/>
  <c r="J1488" i="1"/>
  <c r="J1489" i="1"/>
  <c r="J1490" i="1"/>
  <c r="J1491" i="1"/>
  <c r="J1492" i="1"/>
  <c r="J1493" i="1"/>
  <c r="J1494" i="1"/>
  <c r="J1495" i="1"/>
  <c r="J1496" i="1"/>
  <c r="J1497" i="1"/>
  <c r="J1498" i="1"/>
  <c r="J1499" i="1"/>
  <c r="J1500" i="1"/>
  <c r="J1501" i="1"/>
  <c r="J1502" i="1"/>
  <c r="J1503" i="1"/>
  <c r="J1504" i="1"/>
  <c r="J1505" i="1"/>
  <c r="J1506" i="1"/>
  <c r="J1507" i="1"/>
  <c r="J1508" i="1"/>
  <c r="J1509" i="1"/>
  <c r="J1510" i="1"/>
  <c r="J1511" i="1"/>
  <c r="J1512" i="1"/>
  <c r="J1513" i="1"/>
  <c r="J1514" i="1"/>
  <c r="J1515" i="1"/>
  <c r="J1516" i="1"/>
  <c r="F1500" i="1"/>
  <c r="R1454" i="1"/>
  <c r="R1455" i="1"/>
  <c r="R1456" i="1"/>
  <c r="R1457" i="1"/>
  <c r="R1458" i="1"/>
  <c r="R1459" i="1"/>
  <c r="R1460" i="1"/>
  <c r="R1461" i="1"/>
  <c r="R1462" i="1"/>
  <c r="R1463" i="1"/>
  <c r="R1464" i="1"/>
  <c r="R1465" i="1"/>
  <c r="R1466" i="1"/>
  <c r="R1467" i="1"/>
  <c r="R1468" i="1"/>
  <c r="R1469" i="1"/>
  <c r="R1470" i="1"/>
  <c r="R1471" i="1"/>
  <c r="R1472" i="1"/>
  <c r="R1473" i="1"/>
  <c r="R1474" i="1"/>
  <c r="R1475" i="1"/>
  <c r="R1476" i="1"/>
  <c r="R1477" i="1"/>
  <c r="R1478" i="1"/>
  <c r="R1479" i="1"/>
  <c r="R1480" i="1"/>
  <c r="R1481" i="1"/>
  <c r="R1482" i="1"/>
  <c r="R1483" i="1"/>
  <c r="R1484" i="1"/>
  <c r="R1485" i="1"/>
  <c r="R1486" i="1"/>
  <c r="R1487" i="1"/>
  <c r="R1488" i="1"/>
  <c r="R1489" i="1"/>
  <c r="R1490" i="1"/>
  <c r="R1491" i="1"/>
  <c r="R1492" i="1"/>
  <c r="R1493" i="1"/>
  <c r="R1494" i="1"/>
  <c r="R1495" i="1"/>
  <c r="R1496" i="1"/>
  <c r="R1497" i="1"/>
  <c r="R1498" i="1"/>
  <c r="R1499" i="1"/>
  <c r="R1500" i="1"/>
  <c r="R1501" i="1"/>
  <c r="R1502" i="1"/>
  <c r="R1503" i="1"/>
  <c r="R1504" i="1"/>
  <c r="R1505" i="1"/>
  <c r="R1506" i="1"/>
  <c r="R1507" i="1"/>
  <c r="R1508" i="1"/>
  <c r="R1509" i="1"/>
  <c r="R1510" i="1"/>
  <c r="R1511" i="1"/>
  <c r="R1512" i="1"/>
  <c r="R1513" i="1"/>
  <c r="R1514" i="1"/>
  <c r="R1515" i="1"/>
  <c r="R1516" i="1"/>
  <c r="C1500" i="1"/>
  <c r="D1500" i="1"/>
  <c r="G1500" i="1"/>
  <c r="I1500" i="1"/>
  <c r="A47" i="1" l="1"/>
  <c r="A111" i="1"/>
  <c r="A175" i="1"/>
  <c r="A239" i="1"/>
  <c r="A303" i="1"/>
  <c r="A367" i="1"/>
  <c r="A431" i="1"/>
  <c r="A483" i="1"/>
  <c r="A799" i="1"/>
  <c r="A1063" i="1"/>
  <c r="A1111" i="1"/>
  <c r="A708" i="1"/>
  <c r="A844" i="1"/>
  <c r="A884" i="1"/>
  <c r="A928" i="1"/>
  <c r="A1156" i="1"/>
  <c r="A1204" i="1"/>
  <c r="A1256" i="1"/>
  <c r="A1436" i="1"/>
  <c r="A581" i="1"/>
  <c r="A625" i="1"/>
  <c r="A969" i="1"/>
  <c r="A1013" i="1"/>
  <c r="A534" i="1"/>
  <c r="A666" i="1"/>
  <c r="A754" i="1"/>
  <c r="A1314" i="1"/>
  <c r="A1374" i="1"/>
  <c r="A1498" i="1"/>
  <c r="A707" i="1"/>
  <c r="A843" i="1"/>
  <c r="A883" i="1"/>
  <c r="A927" i="1"/>
  <c r="A1155" i="1"/>
  <c r="A1203" i="1"/>
  <c r="A1255" i="1"/>
  <c r="A1435" i="1"/>
  <c r="A580" i="1"/>
  <c r="A624" i="1"/>
  <c r="A968" i="1"/>
  <c r="A1012" i="1"/>
  <c r="A533" i="1"/>
  <c r="A665" i="1"/>
  <c r="A753" i="1"/>
  <c r="A1313" i="1"/>
  <c r="A1373" i="1"/>
  <c r="A1497" i="1"/>
  <c r="A46" i="1"/>
  <c r="A110" i="1"/>
  <c r="A174" i="1"/>
  <c r="A238" i="1"/>
  <c r="A302" i="1"/>
  <c r="A366" i="1"/>
  <c r="A430" i="1"/>
  <c r="A482" i="1"/>
  <c r="A798" i="1"/>
  <c r="A1062" i="1"/>
  <c r="A1110" i="1"/>
  <c r="F1454" i="1" l="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1" i="1"/>
  <c r="F1502" i="1"/>
  <c r="F1503" i="1"/>
  <c r="F1504" i="1"/>
  <c r="F1505" i="1"/>
  <c r="F1506" i="1"/>
  <c r="F1507" i="1"/>
  <c r="F1508" i="1"/>
  <c r="F1509" i="1"/>
  <c r="F1510" i="1"/>
  <c r="F1511" i="1"/>
  <c r="F1512" i="1"/>
  <c r="F1513" i="1"/>
  <c r="F1514" i="1"/>
  <c r="F1515" i="1"/>
  <c r="F1516" i="1"/>
  <c r="C1454" i="1"/>
  <c r="C1455" i="1"/>
  <c r="C1456" i="1"/>
  <c r="C1457" i="1"/>
  <c r="C1458" i="1"/>
  <c r="C1459" i="1"/>
  <c r="C1460" i="1"/>
  <c r="C1461" i="1"/>
  <c r="C1462" i="1"/>
  <c r="C1463" i="1"/>
  <c r="C1464" i="1"/>
  <c r="C1465" i="1"/>
  <c r="C1466" i="1"/>
  <c r="C1467" i="1"/>
  <c r="C1468" i="1"/>
  <c r="C1469" i="1"/>
  <c r="C1470" i="1"/>
  <c r="C1471" i="1"/>
  <c r="C1472" i="1"/>
  <c r="C1473" i="1"/>
  <c r="C1474" i="1"/>
  <c r="C1475" i="1"/>
  <c r="C1476" i="1"/>
  <c r="C1477" i="1"/>
  <c r="C1478" i="1"/>
  <c r="C1479" i="1"/>
  <c r="C1480" i="1"/>
  <c r="C1481" i="1"/>
  <c r="C1482" i="1"/>
  <c r="C1483" i="1"/>
  <c r="C1484" i="1"/>
  <c r="C1485" i="1"/>
  <c r="C1486" i="1"/>
  <c r="C1487" i="1"/>
  <c r="C1488" i="1"/>
  <c r="C1489" i="1"/>
  <c r="C1490" i="1"/>
  <c r="C1491" i="1"/>
  <c r="C1492" i="1"/>
  <c r="C1493" i="1"/>
  <c r="C1494" i="1"/>
  <c r="C1495" i="1"/>
  <c r="C1496" i="1"/>
  <c r="C1497" i="1"/>
  <c r="C1498" i="1"/>
  <c r="C1499" i="1"/>
  <c r="C1501" i="1"/>
  <c r="C1502" i="1"/>
  <c r="C1503" i="1"/>
  <c r="C1504" i="1"/>
  <c r="C1505" i="1"/>
  <c r="C1506" i="1"/>
  <c r="C1507" i="1"/>
  <c r="C1508" i="1"/>
  <c r="C1509" i="1"/>
  <c r="C1510" i="1"/>
  <c r="C1511" i="1"/>
  <c r="C1512" i="1"/>
  <c r="C1513" i="1"/>
  <c r="C1514" i="1"/>
  <c r="C1515" i="1"/>
  <c r="C1516" i="1"/>
  <c r="D1454" i="1"/>
  <c r="D1455" i="1"/>
  <c r="D1456" i="1"/>
  <c r="D1457" i="1"/>
  <c r="D1458" i="1"/>
  <c r="D1459" i="1"/>
  <c r="D1460" i="1"/>
  <c r="D1461" i="1"/>
  <c r="D1462" i="1"/>
  <c r="D1463" i="1"/>
  <c r="D1464" i="1"/>
  <c r="D1465" i="1"/>
  <c r="D1466" i="1"/>
  <c r="D1467" i="1"/>
  <c r="D1468" i="1"/>
  <c r="D1469" i="1"/>
  <c r="D1470" i="1"/>
  <c r="D1471" i="1"/>
  <c r="D1472" i="1"/>
  <c r="D1473" i="1"/>
  <c r="D1474" i="1"/>
  <c r="D1475" i="1"/>
  <c r="D1476" i="1"/>
  <c r="D1477" i="1"/>
  <c r="D1478" i="1"/>
  <c r="D1479" i="1"/>
  <c r="D1480" i="1"/>
  <c r="D1481" i="1"/>
  <c r="D1482" i="1"/>
  <c r="D1483" i="1"/>
  <c r="D1484" i="1"/>
  <c r="D1485" i="1"/>
  <c r="D1486" i="1"/>
  <c r="D1487" i="1"/>
  <c r="D1488" i="1"/>
  <c r="D1489" i="1"/>
  <c r="D1490" i="1"/>
  <c r="D1491" i="1"/>
  <c r="D1492" i="1"/>
  <c r="D1493" i="1"/>
  <c r="D1494" i="1"/>
  <c r="D1495" i="1"/>
  <c r="D1496" i="1"/>
  <c r="D1497" i="1"/>
  <c r="D1498" i="1"/>
  <c r="D1499" i="1"/>
  <c r="D1501" i="1"/>
  <c r="D1502" i="1"/>
  <c r="D1503" i="1"/>
  <c r="D1504" i="1"/>
  <c r="D1505" i="1"/>
  <c r="D1506" i="1"/>
  <c r="D1507" i="1"/>
  <c r="D1508" i="1"/>
  <c r="D1509" i="1"/>
  <c r="D1510" i="1"/>
  <c r="D1511" i="1"/>
  <c r="D1512" i="1"/>
  <c r="D1513" i="1"/>
  <c r="D1514" i="1"/>
  <c r="D1515" i="1"/>
  <c r="D1516"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1" i="1"/>
  <c r="G1502" i="1"/>
  <c r="G1503" i="1"/>
  <c r="G1504" i="1"/>
  <c r="G1505" i="1"/>
  <c r="G1506" i="1"/>
  <c r="G1507" i="1"/>
  <c r="G1508" i="1"/>
  <c r="G1509" i="1"/>
  <c r="G1510" i="1"/>
  <c r="G1511" i="1"/>
  <c r="G1512" i="1"/>
  <c r="G1513" i="1"/>
  <c r="G1514" i="1"/>
  <c r="G1515" i="1"/>
  <c r="G1516"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1" i="1"/>
  <c r="I1502" i="1"/>
  <c r="I1503" i="1"/>
  <c r="I1504" i="1"/>
  <c r="I1505" i="1"/>
  <c r="I1506" i="1"/>
  <c r="I1507" i="1"/>
  <c r="I1508" i="1"/>
  <c r="I1509" i="1"/>
  <c r="I1510" i="1"/>
  <c r="I1511" i="1"/>
  <c r="I1512" i="1"/>
  <c r="I1513" i="1"/>
  <c r="I1514" i="1"/>
  <c r="I1515" i="1"/>
  <c r="I1516" i="1"/>
  <c r="G1392" i="1" l="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C1392" i="1"/>
  <c r="C1393" i="1"/>
  <c r="C1394" i="1"/>
  <c r="C1395" i="1"/>
  <c r="C1396" i="1"/>
  <c r="C1397" i="1"/>
  <c r="C1398" i="1"/>
  <c r="C1399" i="1"/>
  <c r="C1400" i="1"/>
  <c r="C1401" i="1"/>
  <c r="C1402" i="1"/>
  <c r="C1403" i="1"/>
  <c r="C1404" i="1"/>
  <c r="C1405" i="1"/>
  <c r="C1406" i="1"/>
  <c r="C1407" i="1"/>
  <c r="C1408" i="1"/>
  <c r="C1409" i="1"/>
  <c r="C1410" i="1"/>
  <c r="C1411" i="1"/>
  <c r="C1412" i="1"/>
  <c r="C1413" i="1"/>
  <c r="C1414" i="1"/>
  <c r="C1415" i="1"/>
  <c r="C1416" i="1"/>
  <c r="C1417" i="1"/>
  <c r="C1418" i="1"/>
  <c r="C1419" i="1"/>
  <c r="C1420" i="1"/>
  <c r="C1421" i="1"/>
  <c r="C1422" i="1"/>
  <c r="C1423" i="1"/>
  <c r="C1424" i="1"/>
  <c r="C1425" i="1"/>
  <c r="C1426" i="1"/>
  <c r="C1427" i="1"/>
  <c r="C1428" i="1"/>
  <c r="C1429" i="1"/>
  <c r="C1430" i="1"/>
  <c r="C1431" i="1"/>
  <c r="C1432" i="1"/>
  <c r="C1433" i="1"/>
  <c r="C1434" i="1"/>
  <c r="C1435" i="1"/>
  <c r="C1436" i="1"/>
  <c r="C1437" i="1"/>
  <c r="C1438" i="1"/>
  <c r="C1439" i="1"/>
  <c r="C1440" i="1"/>
  <c r="C1441" i="1"/>
  <c r="C1442" i="1"/>
  <c r="C1443" i="1"/>
  <c r="C1444" i="1"/>
  <c r="C1445" i="1"/>
  <c r="C1446" i="1"/>
  <c r="C1447" i="1"/>
  <c r="C1448" i="1"/>
  <c r="C1449" i="1"/>
  <c r="C1450" i="1"/>
  <c r="C1451" i="1"/>
  <c r="C1452" i="1"/>
  <c r="C1453" i="1"/>
  <c r="R1428" i="1"/>
  <c r="R1412" i="1"/>
  <c r="R1409" i="1"/>
  <c r="D1428" i="1"/>
  <c r="F1428" i="1"/>
  <c r="I1428" i="1"/>
  <c r="D1409" i="1"/>
  <c r="F1409" i="1"/>
  <c r="I1409" i="1"/>
  <c r="R1453" i="1"/>
  <c r="I1453" i="1"/>
  <c r="F1453" i="1"/>
  <c r="D1453" i="1"/>
  <c r="R1452" i="1"/>
  <c r="I1452" i="1"/>
  <c r="F1452" i="1"/>
  <c r="D1452" i="1"/>
  <c r="I1451" i="1"/>
  <c r="F1451" i="1"/>
  <c r="D1451" i="1"/>
  <c r="R1450" i="1"/>
  <c r="I1450" i="1"/>
  <c r="F1450" i="1"/>
  <c r="D1450" i="1"/>
  <c r="R1449" i="1"/>
  <c r="I1449" i="1"/>
  <c r="F1449" i="1"/>
  <c r="D1449" i="1"/>
  <c r="R1448" i="1"/>
  <c r="I1448" i="1"/>
  <c r="F1448" i="1"/>
  <c r="D1448" i="1"/>
  <c r="R1447" i="1"/>
  <c r="I1447" i="1"/>
  <c r="F1447" i="1"/>
  <c r="D1447" i="1"/>
  <c r="R1446" i="1"/>
  <c r="I1446" i="1"/>
  <c r="F1446" i="1"/>
  <c r="D1446" i="1"/>
  <c r="R1445" i="1"/>
  <c r="I1445" i="1"/>
  <c r="F1445" i="1"/>
  <c r="D1445" i="1"/>
  <c r="R1444" i="1"/>
  <c r="I1444" i="1"/>
  <c r="F1444" i="1"/>
  <c r="D1444" i="1"/>
  <c r="R1443" i="1"/>
  <c r="I1443" i="1"/>
  <c r="F1443" i="1"/>
  <c r="D1443" i="1"/>
  <c r="R1442" i="1"/>
  <c r="I1442" i="1"/>
  <c r="F1442" i="1"/>
  <c r="D1442" i="1"/>
  <c r="R1441" i="1"/>
  <c r="I1441" i="1"/>
  <c r="F1441" i="1"/>
  <c r="D1441" i="1"/>
  <c r="R1440" i="1"/>
  <c r="I1440" i="1"/>
  <c r="F1440" i="1"/>
  <c r="D1440" i="1"/>
  <c r="R1439" i="1"/>
  <c r="I1439" i="1"/>
  <c r="F1439" i="1"/>
  <c r="D1439" i="1"/>
  <c r="R1438" i="1"/>
  <c r="I1438" i="1"/>
  <c r="F1438" i="1"/>
  <c r="D1438" i="1"/>
  <c r="R1437" i="1"/>
  <c r="I1437" i="1"/>
  <c r="F1437" i="1"/>
  <c r="D1437" i="1"/>
  <c r="R1436" i="1"/>
  <c r="I1436" i="1"/>
  <c r="F1436" i="1"/>
  <c r="D1436" i="1"/>
  <c r="R1435" i="1"/>
  <c r="I1435" i="1"/>
  <c r="F1435" i="1"/>
  <c r="D1435" i="1"/>
  <c r="R1434" i="1"/>
  <c r="I1434" i="1"/>
  <c r="F1434" i="1"/>
  <c r="D1434" i="1"/>
  <c r="R1433" i="1"/>
  <c r="I1433" i="1"/>
  <c r="F1433" i="1"/>
  <c r="D1433" i="1"/>
  <c r="R1432" i="1"/>
  <c r="I1432" i="1"/>
  <c r="F1432" i="1"/>
  <c r="D1432" i="1"/>
  <c r="R1431" i="1"/>
  <c r="I1431" i="1"/>
  <c r="F1431" i="1"/>
  <c r="D1431" i="1"/>
  <c r="R1430" i="1"/>
  <c r="I1430" i="1"/>
  <c r="F1430" i="1"/>
  <c r="D1430" i="1"/>
  <c r="R1429" i="1"/>
  <c r="I1429" i="1"/>
  <c r="F1429" i="1"/>
  <c r="D1429" i="1"/>
  <c r="R1427" i="1"/>
  <c r="I1427" i="1"/>
  <c r="F1427" i="1"/>
  <c r="D1427" i="1"/>
  <c r="R1426" i="1"/>
  <c r="I1426" i="1"/>
  <c r="F1426" i="1"/>
  <c r="D1426" i="1"/>
  <c r="R1425" i="1"/>
  <c r="I1425" i="1"/>
  <c r="F1425" i="1"/>
  <c r="D1425" i="1"/>
  <c r="R1424" i="1"/>
  <c r="I1424" i="1"/>
  <c r="F1424" i="1"/>
  <c r="D1424" i="1"/>
  <c r="R1423" i="1"/>
  <c r="I1423" i="1"/>
  <c r="F1423" i="1"/>
  <c r="D1423" i="1"/>
  <c r="R1422" i="1"/>
  <c r="I1422" i="1"/>
  <c r="F1422" i="1"/>
  <c r="D1422" i="1"/>
  <c r="R1421" i="1"/>
  <c r="I1421" i="1"/>
  <c r="F1421" i="1"/>
  <c r="D1421" i="1"/>
  <c r="R1420" i="1"/>
  <c r="I1420" i="1"/>
  <c r="F1420" i="1"/>
  <c r="D1420" i="1"/>
  <c r="R1419" i="1"/>
  <c r="I1419" i="1"/>
  <c r="F1419" i="1"/>
  <c r="D1419" i="1"/>
  <c r="R1418" i="1"/>
  <c r="I1418" i="1"/>
  <c r="F1418" i="1"/>
  <c r="D1418" i="1"/>
  <c r="R1417" i="1"/>
  <c r="I1417" i="1"/>
  <c r="F1417" i="1"/>
  <c r="D1417" i="1"/>
  <c r="R1416" i="1"/>
  <c r="I1416" i="1"/>
  <c r="F1416" i="1"/>
  <c r="D1416" i="1"/>
  <c r="R1415" i="1"/>
  <c r="I1415" i="1"/>
  <c r="F1415" i="1"/>
  <c r="D1415" i="1"/>
  <c r="R1414" i="1"/>
  <c r="I1414" i="1"/>
  <c r="F1414" i="1"/>
  <c r="D1414" i="1"/>
  <c r="R1413" i="1"/>
  <c r="I1413" i="1"/>
  <c r="F1413" i="1"/>
  <c r="D1413" i="1"/>
  <c r="I1412" i="1"/>
  <c r="F1412" i="1"/>
  <c r="D1412" i="1"/>
  <c r="R1411" i="1"/>
  <c r="I1411" i="1"/>
  <c r="F1411" i="1"/>
  <c r="D1411" i="1"/>
  <c r="R1410" i="1"/>
  <c r="I1410" i="1"/>
  <c r="F1410" i="1"/>
  <c r="D1410" i="1"/>
  <c r="R1408" i="1"/>
  <c r="I1408" i="1"/>
  <c r="F1408" i="1"/>
  <c r="D1408" i="1"/>
  <c r="R1407" i="1"/>
  <c r="I1407" i="1"/>
  <c r="F1407" i="1"/>
  <c r="D1407" i="1"/>
  <c r="R1406" i="1"/>
  <c r="I1406" i="1"/>
  <c r="F1406" i="1"/>
  <c r="D1406" i="1"/>
  <c r="R1405" i="1"/>
  <c r="I1405" i="1"/>
  <c r="F1405" i="1"/>
  <c r="D1405" i="1"/>
  <c r="R1404" i="1"/>
  <c r="I1404" i="1"/>
  <c r="F1404" i="1"/>
  <c r="D1404" i="1"/>
  <c r="R1403" i="1"/>
  <c r="I1403" i="1"/>
  <c r="F1403" i="1"/>
  <c r="D1403" i="1"/>
  <c r="R1402" i="1"/>
  <c r="I1402" i="1"/>
  <c r="F1402" i="1"/>
  <c r="D1402" i="1"/>
  <c r="R1401" i="1"/>
  <c r="I1401" i="1"/>
  <c r="F1401" i="1"/>
  <c r="D1401" i="1"/>
  <c r="R1400" i="1"/>
  <c r="I1400" i="1"/>
  <c r="F1400" i="1"/>
  <c r="D1400" i="1"/>
  <c r="R1399" i="1"/>
  <c r="I1399" i="1"/>
  <c r="F1399" i="1"/>
  <c r="D1399" i="1"/>
  <c r="R1398" i="1"/>
  <c r="I1398" i="1"/>
  <c r="F1398" i="1"/>
  <c r="D1398" i="1"/>
  <c r="I1397" i="1"/>
  <c r="F1397" i="1"/>
  <c r="D1397" i="1"/>
  <c r="I1396" i="1"/>
  <c r="F1396" i="1"/>
  <c r="D1396" i="1"/>
  <c r="R1395" i="1"/>
  <c r="I1395" i="1"/>
  <c r="F1395" i="1"/>
  <c r="D1395" i="1"/>
  <c r="R1394" i="1"/>
  <c r="I1394" i="1"/>
  <c r="F1394" i="1"/>
  <c r="D1394" i="1"/>
  <c r="I1393" i="1"/>
  <c r="F1393" i="1"/>
  <c r="D1393" i="1"/>
  <c r="R1392" i="1"/>
  <c r="I1392" i="1"/>
  <c r="F1392" i="1"/>
  <c r="D1392"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C1332" i="1"/>
  <c r="C1333" i="1"/>
  <c r="C1334" i="1"/>
  <c r="C1335" i="1"/>
  <c r="C1336" i="1"/>
  <c r="C1337" i="1"/>
  <c r="C1338" i="1"/>
  <c r="C1339" i="1"/>
  <c r="C1340" i="1"/>
  <c r="C1341" i="1"/>
  <c r="C1342" i="1"/>
  <c r="C1343" i="1"/>
  <c r="C1344" i="1"/>
  <c r="C1345" i="1"/>
  <c r="C1346" i="1"/>
  <c r="C1347" i="1"/>
  <c r="C1348" i="1"/>
  <c r="C1349" i="1"/>
  <c r="C1350" i="1"/>
  <c r="C1351" i="1"/>
  <c r="C1352" i="1"/>
  <c r="C1353" i="1"/>
  <c r="C1354" i="1"/>
  <c r="C1355" i="1"/>
  <c r="C1356" i="1"/>
  <c r="C1357" i="1"/>
  <c r="C1358" i="1"/>
  <c r="C1359" i="1"/>
  <c r="C1360" i="1"/>
  <c r="C1361" i="1"/>
  <c r="C1362" i="1"/>
  <c r="C1363" i="1"/>
  <c r="C1364" i="1"/>
  <c r="C1365" i="1"/>
  <c r="C1366" i="1"/>
  <c r="C1367" i="1"/>
  <c r="C1368" i="1"/>
  <c r="C1369" i="1"/>
  <c r="C1370" i="1"/>
  <c r="C1371" i="1"/>
  <c r="C1372" i="1"/>
  <c r="C1373" i="1"/>
  <c r="C1374" i="1"/>
  <c r="C1375" i="1"/>
  <c r="C1376" i="1"/>
  <c r="C1377" i="1"/>
  <c r="C1378" i="1"/>
  <c r="C1379" i="1"/>
  <c r="C1380" i="1"/>
  <c r="C1381" i="1"/>
  <c r="C1382" i="1"/>
  <c r="C1383" i="1"/>
  <c r="C1384" i="1"/>
  <c r="C1385" i="1"/>
  <c r="C1386" i="1"/>
  <c r="C1387" i="1"/>
  <c r="C1388" i="1"/>
  <c r="C1389" i="1"/>
  <c r="C1390" i="1"/>
  <c r="C1391" i="1"/>
  <c r="R1344" i="1"/>
  <c r="F1333" i="1"/>
  <c r="D1333" i="1"/>
  <c r="I1333" i="1"/>
  <c r="F1336" i="1"/>
  <c r="D1336" i="1"/>
  <c r="I1336" i="1"/>
  <c r="R1391" i="1"/>
  <c r="I1391" i="1"/>
  <c r="F1391" i="1"/>
  <c r="D1391" i="1"/>
  <c r="R1390" i="1"/>
  <c r="I1390" i="1"/>
  <c r="F1390" i="1"/>
  <c r="D1390" i="1"/>
  <c r="R1389" i="1"/>
  <c r="I1389" i="1"/>
  <c r="F1389" i="1"/>
  <c r="D1389" i="1"/>
  <c r="R1388" i="1"/>
  <c r="I1388" i="1"/>
  <c r="F1388" i="1"/>
  <c r="D1388" i="1"/>
  <c r="R1387" i="1"/>
  <c r="I1387" i="1"/>
  <c r="F1387" i="1"/>
  <c r="D1387" i="1"/>
  <c r="R1386" i="1"/>
  <c r="I1386" i="1"/>
  <c r="F1386" i="1"/>
  <c r="D1386" i="1"/>
  <c r="R1385" i="1"/>
  <c r="I1385" i="1"/>
  <c r="F1385" i="1"/>
  <c r="D1385" i="1"/>
  <c r="R1384" i="1"/>
  <c r="I1384" i="1"/>
  <c r="F1384" i="1"/>
  <c r="D1384" i="1"/>
  <c r="R1383" i="1"/>
  <c r="I1383" i="1"/>
  <c r="F1383" i="1"/>
  <c r="D1383" i="1"/>
  <c r="R1382" i="1"/>
  <c r="I1382" i="1"/>
  <c r="F1382" i="1"/>
  <c r="D1382" i="1"/>
  <c r="R1381" i="1"/>
  <c r="I1381" i="1"/>
  <c r="F1381" i="1"/>
  <c r="D1381" i="1"/>
  <c r="R1380" i="1"/>
  <c r="I1380" i="1"/>
  <c r="F1380" i="1"/>
  <c r="D1380" i="1"/>
  <c r="R1379" i="1"/>
  <c r="I1379" i="1"/>
  <c r="F1379" i="1"/>
  <c r="D1379" i="1"/>
  <c r="R1378" i="1"/>
  <c r="I1378" i="1"/>
  <c r="F1378" i="1"/>
  <c r="D1378" i="1"/>
  <c r="R1377" i="1"/>
  <c r="I1377" i="1"/>
  <c r="F1377" i="1"/>
  <c r="D1377" i="1"/>
  <c r="R1376" i="1"/>
  <c r="I1376" i="1"/>
  <c r="F1376" i="1"/>
  <c r="D1376" i="1"/>
  <c r="R1375" i="1"/>
  <c r="I1375" i="1"/>
  <c r="F1375" i="1"/>
  <c r="D1375" i="1"/>
  <c r="R1374" i="1"/>
  <c r="I1374" i="1"/>
  <c r="F1374" i="1"/>
  <c r="D1374" i="1"/>
  <c r="R1373" i="1"/>
  <c r="I1373" i="1"/>
  <c r="F1373" i="1"/>
  <c r="D1373" i="1"/>
  <c r="R1372" i="1"/>
  <c r="I1372" i="1"/>
  <c r="F1372" i="1"/>
  <c r="D1372" i="1"/>
  <c r="R1371" i="1"/>
  <c r="I1371" i="1"/>
  <c r="F1371" i="1"/>
  <c r="D1371" i="1"/>
  <c r="R1370" i="1"/>
  <c r="I1370" i="1"/>
  <c r="F1370" i="1"/>
  <c r="D1370" i="1"/>
  <c r="R1369" i="1"/>
  <c r="I1369" i="1"/>
  <c r="F1369" i="1"/>
  <c r="D1369" i="1"/>
  <c r="R1368" i="1"/>
  <c r="I1368" i="1"/>
  <c r="F1368" i="1"/>
  <c r="D1368" i="1"/>
  <c r="R1367" i="1"/>
  <c r="I1367" i="1"/>
  <c r="F1367" i="1"/>
  <c r="D1367" i="1"/>
  <c r="R1366" i="1"/>
  <c r="I1366" i="1"/>
  <c r="F1366" i="1"/>
  <c r="D1366" i="1"/>
  <c r="R1365" i="1"/>
  <c r="I1365" i="1"/>
  <c r="F1365" i="1"/>
  <c r="D1365" i="1"/>
  <c r="R1364" i="1"/>
  <c r="I1364" i="1"/>
  <c r="F1364" i="1"/>
  <c r="D1364" i="1"/>
  <c r="R1363" i="1"/>
  <c r="I1363" i="1"/>
  <c r="F1363" i="1"/>
  <c r="D1363" i="1"/>
  <c r="R1362" i="1"/>
  <c r="I1362" i="1"/>
  <c r="F1362" i="1"/>
  <c r="D1362" i="1"/>
  <c r="R1361" i="1"/>
  <c r="I1361" i="1"/>
  <c r="F1361" i="1"/>
  <c r="D1361" i="1"/>
  <c r="R1360" i="1"/>
  <c r="I1360" i="1"/>
  <c r="F1360" i="1"/>
  <c r="D1360" i="1"/>
  <c r="R1359" i="1"/>
  <c r="I1359" i="1"/>
  <c r="F1359" i="1"/>
  <c r="D1359" i="1"/>
  <c r="R1358" i="1"/>
  <c r="I1358" i="1"/>
  <c r="F1358" i="1"/>
  <c r="D1358" i="1"/>
  <c r="R1357" i="1"/>
  <c r="I1357" i="1"/>
  <c r="F1357" i="1"/>
  <c r="D1357" i="1"/>
  <c r="R1356" i="1"/>
  <c r="I1356" i="1"/>
  <c r="F1356" i="1"/>
  <c r="D1356" i="1"/>
  <c r="R1355" i="1"/>
  <c r="I1355" i="1"/>
  <c r="F1355" i="1"/>
  <c r="D1355" i="1"/>
  <c r="R1354" i="1"/>
  <c r="I1354" i="1"/>
  <c r="F1354" i="1"/>
  <c r="D1354" i="1"/>
  <c r="R1353" i="1"/>
  <c r="I1353" i="1"/>
  <c r="F1353" i="1"/>
  <c r="D1353" i="1"/>
  <c r="R1352" i="1"/>
  <c r="I1352" i="1"/>
  <c r="F1352" i="1"/>
  <c r="D1352" i="1"/>
  <c r="R1351" i="1"/>
  <c r="I1351" i="1"/>
  <c r="F1351" i="1"/>
  <c r="D1351" i="1"/>
  <c r="R1350" i="1"/>
  <c r="I1350" i="1"/>
  <c r="F1350" i="1"/>
  <c r="D1350" i="1"/>
  <c r="R1349" i="1"/>
  <c r="I1349" i="1"/>
  <c r="F1349" i="1"/>
  <c r="D1349" i="1"/>
  <c r="R1348" i="1"/>
  <c r="I1348" i="1"/>
  <c r="F1348" i="1"/>
  <c r="D1348" i="1"/>
  <c r="R1347" i="1"/>
  <c r="I1347" i="1"/>
  <c r="F1347" i="1"/>
  <c r="D1347" i="1"/>
  <c r="R1346" i="1"/>
  <c r="I1346" i="1"/>
  <c r="F1346" i="1"/>
  <c r="D1346" i="1"/>
  <c r="R1345" i="1"/>
  <c r="I1345" i="1"/>
  <c r="F1345" i="1"/>
  <c r="D1345" i="1"/>
  <c r="I1344" i="1"/>
  <c r="F1344" i="1"/>
  <c r="D1344" i="1"/>
  <c r="R1343" i="1"/>
  <c r="I1343" i="1"/>
  <c r="F1343" i="1"/>
  <c r="D1343" i="1"/>
  <c r="R1342" i="1"/>
  <c r="I1342" i="1"/>
  <c r="F1342" i="1"/>
  <c r="D1342" i="1"/>
  <c r="R1341" i="1"/>
  <c r="I1341" i="1"/>
  <c r="F1341" i="1"/>
  <c r="D1341" i="1"/>
  <c r="R1340" i="1"/>
  <c r="I1340" i="1"/>
  <c r="F1340" i="1"/>
  <c r="D1340" i="1"/>
  <c r="R1339" i="1"/>
  <c r="I1339" i="1"/>
  <c r="F1339" i="1"/>
  <c r="D1339" i="1"/>
  <c r="R1338" i="1"/>
  <c r="I1338" i="1"/>
  <c r="F1338" i="1"/>
  <c r="D1338" i="1"/>
  <c r="I1337" i="1"/>
  <c r="F1337" i="1"/>
  <c r="D1337" i="1"/>
  <c r="R1335" i="1"/>
  <c r="I1335" i="1"/>
  <c r="F1335" i="1"/>
  <c r="D1335" i="1"/>
  <c r="R1334" i="1"/>
  <c r="I1334" i="1"/>
  <c r="F1334" i="1"/>
  <c r="D1334" i="1"/>
  <c r="R1332" i="1"/>
  <c r="I1332" i="1"/>
  <c r="F1332" i="1"/>
  <c r="D1332"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C1274" i="1"/>
  <c r="C1275" i="1"/>
  <c r="C1276" i="1"/>
  <c r="C1277" i="1"/>
  <c r="C1278" i="1"/>
  <c r="C1279" i="1"/>
  <c r="C1280" i="1"/>
  <c r="C1281" i="1"/>
  <c r="C1282" i="1"/>
  <c r="C1283" i="1"/>
  <c r="C1284" i="1"/>
  <c r="C1285" i="1"/>
  <c r="C1286" i="1"/>
  <c r="C1287" i="1"/>
  <c r="C1288" i="1"/>
  <c r="C1289" i="1"/>
  <c r="C1290" i="1"/>
  <c r="C1291" i="1"/>
  <c r="C1292" i="1"/>
  <c r="C1293" i="1"/>
  <c r="C1294" i="1"/>
  <c r="C1295" i="1"/>
  <c r="C1296" i="1"/>
  <c r="C1297" i="1"/>
  <c r="C1298" i="1"/>
  <c r="C1299" i="1"/>
  <c r="C1300" i="1"/>
  <c r="C1301" i="1"/>
  <c r="C1302" i="1"/>
  <c r="C1303" i="1"/>
  <c r="C1304" i="1"/>
  <c r="C1305" i="1"/>
  <c r="C1306" i="1"/>
  <c r="C1307" i="1"/>
  <c r="C1308" i="1"/>
  <c r="C1309" i="1"/>
  <c r="C1310" i="1"/>
  <c r="C1311" i="1"/>
  <c r="C1312" i="1"/>
  <c r="C1313" i="1"/>
  <c r="C1314" i="1"/>
  <c r="C1315" i="1"/>
  <c r="C1316" i="1"/>
  <c r="C1317" i="1"/>
  <c r="C1318" i="1"/>
  <c r="C1319" i="1"/>
  <c r="C1320" i="1"/>
  <c r="C1321" i="1"/>
  <c r="C1322" i="1"/>
  <c r="C1323" i="1"/>
  <c r="C1324" i="1"/>
  <c r="C1325" i="1"/>
  <c r="C1326" i="1"/>
  <c r="C1327" i="1"/>
  <c r="C1328" i="1"/>
  <c r="C1329" i="1"/>
  <c r="C1330" i="1"/>
  <c r="C1331" i="1"/>
  <c r="R1309" i="1"/>
  <c r="R1297" i="1"/>
  <c r="R1298" i="1"/>
  <c r="R1299" i="1"/>
  <c r="R1300" i="1"/>
  <c r="R1301" i="1"/>
  <c r="R1302" i="1"/>
  <c r="R1303" i="1"/>
  <c r="R1304" i="1"/>
  <c r="R1305" i="1"/>
  <c r="R1306" i="1"/>
  <c r="R1307" i="1"/>
  <c r="R1308" i="1"/>
  <c r="R1296" i="1"/>
  <c r="R1287" i="1"/>
  <c r="D1309" i="1"/>
  <c r="F1309" i="1"/>
  <c r="I1309" i="1"/>
  <c r="F1296" i="1"/>
  <c r="D1296" i="1"/>
  <c r="I1296" i="1"/>
  <c r="F1287" i="1"/>
  <c r="D1287" i="1"/>
  <c r="I1287" i="1"/>
  <c r="F1277" i="1"/>
  <c r="D1277" i="1"/>
  <c r="I1277" i="1"/>
  <c r="F1275" i="1"/>
  <c r="F1276" i="1"/>
  <c r="F1278" i="1"/>
  <c r="F1279" i="1"/>
  <c r="F1280" i="1"/>
  <c r="F1281" i="1"/>
  <c r="F1282" i="1"/>
  <c r="F1283" i="1"/>
  <c r="F1284" i="1"/>
  <c r="F1285" i="1"/>
  <c r="F1286" i="1"/>
  <c r="F1288" i="1"/>
  <c r="F1289" i="1"/>
  <c r="F1290" i="1"/>
  <c r="F1291" i="1"/>
  <c r="F1292" i="1"/>
  <c r="F1293" i="1"/>
  <c r="F1294" i="1"/>
  <c r="F1295" i="1"/>
  <c r="F1297" i="1"/>
  <c r="F1298" i="1"/>
  <c r="F1299" i="1"/>
  <c r="F1300" i="1"/>
  <c r="F1301" i="1"/>
  <c r="F1302" i="1"/>
  <c r="F1303" i="1"/>
  <c r="F1304" i="1"/>
  <c r="F1305" i="1"/>
  <c r="F1306" i="1"/>
  <c r="F1307" i="1"/>
  <c r="F1308" i="1"/>
  <c r="F1310" i="1"/>
  <c r="F1311" i="1"/>
  <c r="F1312" i="1"/>
  <c r="F1313" i="1"/>
  <c r="F1314" i="1"/>
  <c r="F1315" i="1"/>
  <c r="F1316" i="1"/>
  <c r="F1317" i="1"/>
  <c r="F1318" i="1"/>
  <c r="F1319" i="1"/>
  <c r="F1320" i="1"/>
  <c r="F1321" i="1"/>
  <c r="F1322" i="1"/>
  <c r="F1323" i="1"/>
  <c r="F1324" i="1"/>
  <c r="F1325" i="1"/>
  <c r="F1326" i="1"/>
  <c r="F1327" i="1"/>
  <c r="F1328" i="1"/>
  <c r="F1329" i="1"/>
  <c r="F1330" i="1"/>
  <c r="F1331" i="1"/>
  <c r="R1331" i="1"/>
  <c r="I1331" i="1"/>
  <c r="D1331" i="1"/>
  <c r="R1330" i="1"/>
  <c r="I1330" i="1"/>
  <c r="D1330" i="1"/>
  <c r="R1329" i="1"/>
  <c r="I1329" i="1"/>
  <c r="D1329" i="1"/>
  <c r="R1328" i="1"/>
  <c r="I1328" i="1"/>
  <c r="D1328" i="1"/>
  <c r="R1327" i="1"/>
  <c r="I1327" i="1"/>
  <c r="D1327" i="1"/>
  <c r="R1326" i="1"/>
  <c r="I1326" i="1"/>
  <c r="D1326" i="1"/>
  <c r="R1325" i="1"/>
  <c r="I1325" i="1"/>
  <c r="D1325" i="1"/>
  <c r="R1324" i="1"/>
  <c r="I1324" i="1"/>
  <c r="D1324" i="1"/>
  <c r="R1323" i="1"/>
  <c r="I1323" i="1"/>
  <c r="D1323" i="1"/>
  <c r="R1322" i="1"/>
  <c r="I1322" i="1"/>
  <c r="D1322" i="1"/>
  <c r="R1321" i="1"/>
  <c r="I1321" i="1"/>
  <c r="D1321" i="1"/>
  <c r="R1320" i="1"/>
  <c r="I1320" i="1"/>
  <c r="D1320" i="1"/>
  <c r="R1319" i="1"/>
  <c r="I1319" i="1"/>
  <c r="D1319" i="1"/>
  <c r="R1318" i="1"/>
  <c r="I1318" i="1"/>
  <c r="D1318" i="1"/>
  <c r="R1317" i="1"/>
  <c r="I1317" i="1"/>
  <c r="D1317" i="1"/>
  <c r="R1316" i="1"/>
  <c r="I1316" i="1"/>
  <c r="D1316" i="1"/>
  <c r="R1315" i="1"/>
  <c r="I1315" i="1"/>
  <c r="D1315" i="1"/>
  <c r="R1314" i="1"/>
  <c r="I1314" i="1"/>
  <c r="D1314" i="1"/>
  <c r="R1313" i="1"/>
  <c r="I1313" i="1"/>
  <c r="D1313" i="1"/>
  <c r="R1312" i="1"/>
  <c r="I1312" i="1"/>
  <c r="D1312" i="1"/>
  <c r="R1311" i="1"/>
  <c r="I1311" i="1"/>
  <c r="D1311" i="1"/>
  <c r="R1310" i="1"/>
  <c r="I1310" i="1"/>
  <c r="D1310" i="1"/>
  <c r="I1308" i="1"/>
  <c r="D1308" i="1"/>
  <c r="I1307" i="1"/>
  <c r="D1307" i="1"/>
  <c r="I1306" i="1"/>
  <c r="D1306" i="1"/>
  <c r="I1305" i="1"/>
  <c r="D1305" i="1"/>
  <c r="I1304" i="1"/>
  <c r="D1304" i="1"/>
  <c r="I1303" i="1"/>
  <c r="D1303" i="1"/>
  <c r="I1302" i="1"/>
  <c r="D1302" i="1"/>
  <c r="I1301" i="1"/>
  <c r="D1301" i="1"/>
  <c r="I1300" i="1"/>
  <c r="D1300" i="1"/>
  <c r="I1299" i="1"/>
  <c r="D1299" i="1"/>
  <c r="I1298" i="1"/>
  <c r="D1298" i="1"/>
  <c r="I1297" i="1"/>
  <c r="D1297" i="1"/>
  <c r="R1295" i="1"/>
  <c r="I1295" i="1"/>
  <c r="D1295" i="1"/>
  <c r="R1294" i="1"/>
  <c r="I1294" i="1"/>
  <c r="D1294" i="1"/>
  <c r="R1293" i="1"/>
  <c r="I1293" i="1"/>
  <c r="D1293" i="1"/>
  <c r="R1292" i="1"/>
  <c r="I1292" i="1"/>
  <c r="D1292" i="1"/>
  <c r="R1291" i="1"/>
  <c r="I1291" i="1"/>
  <c r="D1291" i="1"/>
  <c r="R1290" i="1"/>
  <c r="I1290" i="1"/>
  <c r="D1290" i="1"/>
  <c r="R1289" i="1"/>
  <c r="I1289" i="1"/>
  <c r="D1289" i="1"/>
  <c r="R1288" i="1"/>
  <c r="I1288" i="1"/>
  <c r="D1288" i="1"/>
  <c r="R1286" i="1"/>
  <c r="I1286" i="1"/>
  <c r="D1286" i="1"/>
  <c r="R1285" i="1"/>
  <c r="I1285" i="1"/>
  <c r="D1285" i="1"/>
  <c r="R1284" i="1"/>
  <c r="I1284" i="1"/>
  <c r="D1284" i="1"/>
  <c r="R1283" i="1"/>
  <c r="I1283" i="1"/>
  <c r="D1283" i="1"/>
  <c r="R1282" i="1"/>
  <c r="I1282" i="1"/>
  <c r="D1282" i="1"/>
  <c r="R1281" i="1"/>
  <c r="I1281" i="1"/>
  <c r="D1281" i="1"/>
  <c r="R1280" i="1"/>
  <c r="I1280" i="1"/>
  <c r="D1280" i="1"/>
  <c r="R1279" i="1"/>
  <c r="I1279" i="1"/>
  <c r="D1279" i="1"/>
  <c r="R1278" i="1"/>
  <c r="I1278" i="1"/>
  <c r="D1278" i="1"/>
  <c r="R1276" i="1"/>
  <c r="I1276" i="1"/>
  <c r="D1276" i="1"/>
  <c r="R1275" i="1"/>
  <c r="I1275" i="1"/>
  <c r="D1275" i="1"/>
  <c r="R1274" i="1"/>
  <c r="I1274" i="1"/>
  <c r="F1274" i="1"/>
  <c r="D1274"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19" i="1"/>
  <c r="C1220" i="1"/>
  <c r="C1221" i="1"/>
  <c r="C1222" i="1"/>
  <c r="C1223" i="1"/>
  <c r="C1224" i="1"/>
  <c r="C1225" i="1"/>
  <c r="C1226" i="1"/>
  <c r="C1227" i="1"/>
  <c r="C1228" i="1"/>
  <c r="C1229" i="1"/>
  <c r="C1230" i="1"/>
  <c r="C1231" i="1"/>
  <c r="C1232" i="1"/>
  <c r="C1233" i="1"/>
  <c r="C1234" i="1"/>
  <c r="C1235" i="1"/>
  <c r="C1236" i="1"/>
  <c r="C1237" i="1"/>
  <c r="C1238" i="1"/>
  <c r="C1239" i="1"/>
  <c r="C1240" i="1"/>
  <c r="C1241" i="1"/>
  <c r="C1242" i="1"/>
  <c r="C1243" i="1"/>
  <c r="C1244" i="1"/>
  <c r="C1245" i="1"/>
  <c r="C1246" i="1"/>
  <c r="C1247" i="1"/>
  <c r="C1248" i="1"/>
  <c r="C1249" i="1"/>
  <c r="C1250" i="1"/>
  <c r="C1251" i="1"/>
  <c r="C1252" i="1"/>
  <c r="C1253" i="1"/>
  <c r="C1254" i="1"/>
  <c r="C1255" i="1"/>
  <c r="C1256" i="1"/>
  <c r="C1257" i="1"/>
  <c r="C1258" i="1"/>
  <c r="C1259" i="1"/>
  <c r="C1260" i="1"/>
  <c r="C1261" i="1"/>
  <c r="C1262" i="1"/>
  <c r="C1263" i="1"/>
  <c r="C1264" i="1"/>
  <c r="C1265" i="1"/>
  <c r="C1266" i="1"/>
  <c r="C1267" i="1"/>
  <c r="C1268" i="1"/>
  <c r="C1269" i="1"/>
  <c r="C1270" i="1"/>
  <c r="C1271" i="1"/>
  <c r="C1272" i="1"/>
  <c r="C1273" i="1"/>
  <c r="D1220" i="1"/>
  <c r="D1221" i="1"/>
  <c r="D1222" i="1"/>
  <c r="D1223" i="1"/>
  <c r="D1224" i="1"/>
  <c r="D1225" i="1"/>
  <c r="D1226" i="1"/>
  <c r="D1227" i="1"/>
  <c r="D1228" i="1"/>
  <c r="D1229" i="1"/>
  <c r="D1230" i="1"/>
  <c r="D1231" i="1"/>
  <c r="D1232" i="1"/>
  <c r="D1233" i="1"/>
  <c r="D1234" i="1"/>
  <c r="D1235" i="1"/>
  <c r="D1236" i="1"/>
  <c r="D1237" i="1"/>
  <c r="D1238" i="1"/>
  <c r="D1239" i="1"/>
  <c r="D1240" i="1"/>
  <c r="D1241" i="1"/>
  <c r="D1242" i="1"/>
  <c r="D1243" i="1"/>
  <c r="D1244" i="1"/>
  <c r="D1245" i="1"/>
  <c r="D1246" i="1"/>
  <c r="D1247" i="1"/>
  <c r="D1248" i="1"/>
  <c r="D1249" i="1"/>
  <c r="D1250" i="1"/>
  <c r="D1251" i="1"/>
  <c r="D1252" i="1"/>
  <c r="D1253" i="1"/>
  <c r="D1254" i="1"/>
  <c r="D1255" i="1"/>
  <c r="D1256" i="1"/>
  <c r="D1257" i="1"/>
  <c r="D1258" i="1"/>
  <c r="D1259" i="1"/>
  <c r="D1260" i="1"/>
  <c r="D1261" i="1"/>
  <c r="D1262" i="1"/>
  <c r="D1263" i="1"/>
  <c r="D1264" i="1"/>
  <c r="D1265" i="1"/>
  <c r="D1266" i="1"/>
  <c r="D1267" i="1"/>
  <c r="D1268" i="1"/>
  <c r="D1269" i="1"/>
  <c r="D1270" i="1"/>
  <c r="D1271" i="1"/>
  <c r="D1272" i="1"/>
  <c r="D1273" i="1"/>
  <c r="R1238" i="1"/>
  <c r="R1239" i="1"/>
  <c r="R1240" i="1"/>
  <c r="R1241" i="1"/>
  <c r="R1242" i="1"/>
  <c r="R1243" i="1"/>
  <c r="R1244" i="1"/>
  <c r="R1245" i="1"/>
  <c r="R1246" i="1"/>
  <c r="R1247" i="1"/>
  <c r="R1248" i="1"/>
  <c r="R1249" i="1"/>
  <c r="R1250" i="1"/>
  <c r="R1251" i="1"/>
  <c r="R1252" i="1"/>
  <c r="R1253" i="1"/>
  <c r="R1254" i="1"/>
  <c r="R1255" i="1"/>
  <c r="R1256" i="1"/>
  <c r="R1257" i="1"/>
  <c r="R1258" i="1"/>
  <c r="R1259" i="1"/>
  <c r="R1260" i="1"/>
  <c r="R1261" i="1"/>
  <c r="R1262" i="1"/>
  <c r="R1263" i="1"/>
  <c r="R1264" i="1"/>
  <c r="R1265" i="1"/>
  <c r="R1266" i="1"/>
  <c r="R1267" i="1"/>
  <c r="R1268" i="1"/>
  <c r="R1269" i="1"/>
  <c r="R1270" i="1"/>
  <c r="R1271" i="1"/>
  <c r="R1272" i="1"/>
  <c r="R1273" i="1"/>
  <c r="R1237" i="1"/>
  <c r="R1234" i="1"/>
  <c r="R1235" i="1"/>
  <c r="R1236" i="1"/>
  <c r="R1233" i="1"/>
  <c r="R1221" i="1"/>
  <c r="R1222" i="1"/>
  <c r="R1223" i="1"/>
  <c r="R1224" i="1"/>
  <c r="R1225" i="1"/>
  <c r="R1226" i="1"/>
  <c r="R1227" i="1"/>
  <c r="R1228" i="1"/>
  <c r="R1229" i="1"/>
  <c r="R1230" i="1"/>
  <c r="R1231" i="1"/>
  <c r="R1232" i="1"/>
  <c r="I1273" i="1"/>
  <c r="F1273" i="1"/>
  <c r="F1270" i="1"/>
  <c r="I1270" i="1"/>
  <c r="I1252" i="1"/>
  <c r="F1252" i="1"/>
  <c r="F1240" i="1"/>
  <c r="I1240" i="1"/>
  <c r="F1237" i="1"/>
  <c r="I1237" i="1"/>
  <c r="I1272" i="1"/>
  <c r="F1272" i="1"/>
  <c r="I1271" i="1"/>
  <c r="F1271" i="1"/>
  <c r="I1269" i="1"/>
  <c r="F1269" i="1"/>
  <c r="I1268" i="1"/>
  <c r="F1268" i="1"/>
  <c r="I1267" i="1"/>
  <c r="F1267" i="1"/>
  <c r="I1266" i="1"/>
  <c r="F1266" i="1"/>
  <c r="I1265" i="1"/>
  <c r="F1265" i="1"/>
  <c r="I1264" i="1"/>
  <c r="F1264" i="1"/>
  <c r="I1263" i="1"/>
  <c r="F1263" i="1"/>
  <c r="I1262" i="1"/>
  <c r="F1262" i="1"/>
  <c r="I1261" i="1"/>
  <c r="F1261" i="1"/>
  <c r="I1260" i="1"/>
  <c r="F1260" i="1"/>
  <c r="I1259" i="1"/>
  <c r="F1259" i="1"/>
  <c r="I1258" i="1"/>
  <c r="F1258" i="1"/>
  <c r="I1257" i="1"/>
  <c r="F1257" i="1"/>
  <c r="I1256" i="1"/>
  <c r="F1256" i="1"/>
  <c r="I1255" i="1"/>
  <c r="F1255" i="1"/>
  <c r="I1254" i="1"/>
  <c r="F1254" i="1"/>
  <c r="I1253" i="1"/>
  <c r="F1253" i="1"/>
  <c r="I1251" i="1"/>
  <c r="F1251" i="1"/>
  <c r="I1250" i="1"/>
  <c r="F1250" i="1"/>
  <c r="I1249" i="1"/>
  <c r="F1249" i="1"/>
  <c r="I1248" i="1"/>
  <c r="F1248" i="1"/>
  <c r="I1247" i="1"/>
  <c r="F1247" i="1"/>
  <c r="I1246" i="1"/>
  <c r="F1246" i="1"/>
  <c r="I1245" i="1"/>
  <c r="F1245" i="1"/>
  <c r="I1244" i="1"/>
  <c r="F1244" i="1"/>
  <c r="I1243" i="1"/>
  <c r="F1243" i="1"/>
  <c r="I1242" i="1"/>
  <c r="F1242" i="1"/>
  <c r="I1241" i="1"/>
  <c r="F1241" i="1"/>
  <c r="I1239" i="1"/>
  <c r="F1239" i="1"/>
  <c r="I1238" i="1"/>
  <c r="F1238" i="1"/>
  <c r="I1236" i="1"/>
  <c r="F1236" i="1"/>
  <c r="I1235" i="1"/>
  <c r="F1235" i="1"/>
  <c r="I1234" i="1"/>
  <c r="F1234" i="1"/>
  <c r="I1233" i="1"/>
  <c r="F1233" i="1"/>
  <c r="I1232" i="1"/>
  <c r="F1232" i="1"/>
  <c r="I1231" i="1"/>
  <c r="F1231" i="1"/>
  <c r="I1230" i="1"/>
  <c r="F1230" i="1"/>
  <c r="I1229" i="1"/>
  <c r="F1229" i="1"/>
  <c r="I1228" i="1"/>
  <c r="F1228" i="1"/>
  <c r="I1227" i="1"/>
  <c r="F1227" i="1"/>
  <c r="I1226" i="1"/>
  <c r="F1226" i="1"/>
  <c r="I1225" i="1"/>
  <c r="F1225" i="1"/>
  <c r="I1224" i="1"/>
  <c r="F1224" i="1"/>
  <c r="I1223" i="1"/>
  <c r="F1223" i="1"/>
  <c r="I1222" i="1"/>
  <c r="F1222" i="1"/>
  <c r="I1221" i="1"/>
  <c r="F1221" i="1"/>
  <c r="R1220" i="1"/>
  <c r="I1220" i="1"/>
  <c r="F1220" i="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C1171" i="1"/>
  <c r="C1172" i="1"/>
  <c r="C1173" i="1"/>
  <c r="C1174" i="1"/>
  <c r="C1175" i="1"/>
  <c r="C1176" i="1"/>
  <c r="C1177" i="1"/>
  <c r="C1178" i="1"/>
  <c r="C1179" i="1"/>
  <c r="C1180" i="1"/>
  <c r="C1181" i="1"/>
  <c r="C1182" i="1"/>
  <c r="C1183" i="1"/>
  <c r="C1184" i="1"/>
  <c r="C1185" i="1"/>
  <c r="C1186" i="1"/>
  <c r="C1187" i="1"/>
  <c r="C1188" i="1"/>
  <c r="C1189" i="1"/>
  <c r="C1190" i="1"/>
  <c r="C1191" i="1"/>
  <c r="C1192" i="1"/>
  <c r="C1193" i="1"/>
  <c r="C1194" i="1"/>
  <c r="C1195" i="1"/>
  <c r="C1196" i="1"/>
  <c r="C1197" i="1"/>
  <c r="C1198" i="1"/>
  <c r="C1199" i="1"/>
  <c r="C1200" i="1"/>
  <c r="C1201" i="1"/>
  <c r="C1202" i="1"/>
  <c r="C1203" i="1"/>
  <c r="C1204" i="1"/>
  <c r="C1205" i="1"/>
  <c r="C1206" i="1"/>
  <c r="C1207" i="1"/>
  <c r="C1208" i="1"/>
  <c r="C1209" i="1"/>
  <c r="C1210" i="1"/>
  <c r="C1211" i="1"/>
  <c r="C1212" i="1"/>
  <c r="C1213" i="1"/>
  <c r="C1214" i="1"/>
  <c r="C1215" i="1"/>
  <c r="C1216" i="1"/>
  <c r="C1217" i="1"/>
  <c r="C1218" i="1"/>
  <c r="C1219" i="1"/>
  <c r="D1171" i="1"/>
  <c r="D1172" i="1"/>
  <c r="D1173" i="1"/>
  <c r="D1174" i="1"/>
  <c r="D1175" i="1"/>
  <c r="D1176" i="1"/>
  <c r="D1177" i="1"/>
  <c r="D1178" i="1"/>
  <c r="D1179" i="1"/>
  <c r="D1180" i="1"/>
  <c r="D1181" i="1"/>
  <c r="D1182" i="1"/>
  <c r="D1183" i="1"/>
  <c r="D1184" i="1"/>
  <c r="D1185" i="1"/>
  <c r="D1186" i="1"/>
  <c r="D1187" i="1"/>
  <c r="D1188" i="1"/>
  <c r="D1189" i="1"/>
  <c r="D1190" i="1"/>
  <c r="D1191" i="1"/>
  <c r="D1192" i="1"/>
  <c r="D1193" i="1"/>
  <c r="D1194" i="1"/>
  <c r="D1195" i="1"/>
  <c r="D1196" i="1"/>
  <c r="D1197" i="1"/>
  <c r="D1198" i="1"/>
  <c r="D1199" i="1"/>
  <c r="D1200" i="1"/>
  <c r="D1201" i="1"/>
  <c r="D1202" i="1"/>
  <c r="D1203" i="1"/>
  <c r="D1204" i="1"/>
  <c r="D1205" i="1"/>
  <c r="D1206" i="1"/>
  <c r="D1207" i="1"/>
  <c r="D1208" i="1"/>
  <c r="D1209" i="1"/>
  <c r="D1210" i="1"/>
  <c r="D1211" i="1"/>
  <c r="D1212" i="1"/>
  <c r="D1213" i="1"/>
  <c r="D1214" i="1"/>
  <c r="D1215" i="1"/>
  <c r="D1216" i="1"/>
  <c r="D1217" i="1"/>
  <c r="D1218" i="1"/>
  <c r="D1219" i="1"/>
  <c r="F1216" i="1"/>
  <c r="F1184" i="1"/>
  <c r="F1183" i="1"/>
  <c r="R1171" i="1"/>
  <c r="R1170" i="1"/>
  <c r="R1172" i="1"/>
  <c r="R1173" i="1"/>
  <c r="R1174" i="1"/>
  <c r="R1175" i="1"/>
  <c r="R1176" i="1"/>
  <c r="R1177" i="1"/>
  <c r="R1178" i="1"/>
  <c r="R1179" i="1"/>
  <c r="R1180" i="1"/>
  <c r="R1181" i="1"/>
  <c r="R1182" i="1"/>
  <c r="R1183" i="1"/>
  <c r="R1219" i="1"/>
  <c r="F1219" i="1"/>
  <c r="R1218" i="1"/>
  <c r="F1218" i="1"/>
  <c r="R1217" i="1"/>
  <c r="F1217" i="1"/>
  <c r="R1215" i="1"/>
  <c r="F1215" i="1"/>
  <c r="R1214" i="1"/>
  <c r="F1214" i="1"/>
  <c r="R1213" i="1"/>
  <c r="F1213" i="1"/>
  <c r="R1212" i="1"/>
  <c r="F1212" i="1"/>
  <c r="R1211" i="1"/>
  <c r="F1211" i="1"/>
  <c r="R1210" i="1"/>
  <c r="F1210" i="1"/>
  <c r="R1209" i="1"/>
  <c r="F1209" i="1"/>
  <c r="R1208" i="1"/>
  <c r="F1208" i="1"/>
  <c r="R1207" i="1"/>
  <c r="F1207" i="1"/>
  <c r="R1206" i="1"/>
  <c r="F1206" i="1"/>
  <c r="R1205" i="1"/>
  <c r="F1205" i="1"/>
  <c r="F1204" i="1"/>
  <c r="R1203" i="1"/>
  <c r="F1203" i="1"/>
  <c r="R1202" i="1"/>
  <c r="F1202" i="1"/>
  <c r="R1201" i="1"/>
  <c r="F1201" i="1"/>
  <c r="R1200" i="1"/>
  <c r="F1200" i="1"/>
  <c r="R1199" i="1"/>
  <c r="F1199" i="1"/>
  <c r="R1198" i="1"/>
  <c r="F1198" i="1"/>
  <c r="R1197" i="1"/>
  <c r="F1197" i="1"/>
  <c r="R1196" i="1"/>
  <c r="F1196" i="1"/>
  <c r="R1195" i="1"/>
  <c r="F1195" i="1"/>
  <c r="R1194" i="1"/>
  <c r="F1194" i="1"/>
  <c r="R1193" i="1"/>
  <c r="F1193" i="1"/>
  <c r="R1192" i="1"/>
  <c r="F1192" i="1"/>
  <c r="R1191" i="1"/>
  <c r="F1191" i="1"/>
  <c r="R1190" i="1"/>
  <c r="F1190" i="1"/>
  <c r="R1189" i="1"/>
  <c r="F1189" i="1"/>
  <c r="R1188" i="1"/>
  <c r="F1188" i="1"/>
  <c r="R1187" i="1"/>
  <c r="F1187" i="1"/>
  <c r="R1186" i="1"/>
  <c r="F1186" i="1"/>
  <c r="R1185" i="1"/>
  <c r="F1185" i="1"/>
  <c r="F1182" i="1"/>
  <c r="F1181" i="1"/>
  <c r="F1180" i="1"/>
  <c r="F1179" i="1"/>
  <c r="F1178" i="1"/>
  <c r="F1177" i="1"/>
  <c r="F1176" i="1"/>
  <c r="F1175" i="1"/>
  <c r="F1174" i="1"/>
  <c r="F1173" i="1"/>
  <c r="F1172" i="1"/>
  <c r="F1171" i="1"/>
  <c r="J3" i="1"/>
  <c r="I3"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D3" i="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D1001" i="1"/>
  <c r="D1002" i="1"/>
  <c r="D1003" i="1"/>
  <c r="D1004" i="1"/>
  <c r="D1005" i="1"/>
  <c r="D1006" i="1"/>
  <c r="D1007" i="1"/>
  <c r="D1008" i="1"/>
  <c r="D1009" i="1"/>
  <c r="D1010" i="1"/>
  <c r="D1011" i="1"/>
  <c r="D1012" i="1"/>
  <c r="D1013" i="1"/>
  <c r="D1014" i="1"/>
  <c r="D1015" i="1"/>
  <c r="D1016" i="1"/>
  <c r="D1017" i="1"/>
  <c r="D1018" i="1"/>
  <c r="D1019" i="1"/>
  <c r="D1020" i="1"/>
  <c r="D1021" i="1"/>
  <c r="D1022" i="1"/>
  <c r="D1023" i="1"/>
  <c r="D1024" i="1"/>
  <c r="D1025" i="1"/>
  <c r="D1026" i="1"/>
  <c r="D1027" i="1"/>
  <c r="D1028" i="1"/>
  <c r="D1029" i="1"/>
  <c r="D1030" i="1"/>
  <c r="D1031" i="1"/>
  <c r="D1032" i="1"/>
  <c r="D1033" i="1"/>
  <c r="D1034" i="1"/>
  <c r="D1035" i="1"/>
  <c r="D1036" i="1"/>
  <c r="D1037" i="1"/>
  <c r="D1038" i="1"/>
  <c r="D1039" i="1"/>
  <c r="D1040" i="1"/>
  <c r="D1041" i="1"/>
  <c r="D1042" i="1"/>
  <c r="D1043" i="1"/>
  <c r="D1044" i="1"/>
  <c r="D1045" i="1"/>
  <c r="D1046" i="1"/>
  <c r="D1047" i="1"/>
  <c r="D1048" i="1"/>
  <c r="D1049" i="1"/>
  <c r="D1050" i="1"/>
  <c r="D1051" i="1"/>
  <c r="D1052" i="1"/>
  <c r="D1053" i="1"/>
  <c r="D1054" i="1"/>
  <c r="D1055" i="1"/>
  <c r="D1056" i="1"/>
  <c r="D1057" i="1"/>
  <c r="D1058" i="1"/>
  <c r="D1059" i="1"/>
  <c r="D1060" i="1"/>
  <c r="D1061" i="1"/>
  <c r="D1062" i="1"/>
  <c r="D1063" i="1"/>
  <c r="D1064" i="1"/>
  <c r="D1065" i="1"/>
  <c r="D1066" i="1"/>
  <c r="D1067" i="1"/>
  <c r="D1068" i="1"/>
  <c r="D1069" i="1"/>
  <c r="D1070" i="1"/>
  <c r="D1071" i="1"/>
  <c r="D1072" i="1"/>
  <c r="D1073" i="1"/>
  <c r="D1074" i="1"/>
  <c r="D1075" i="1"/>
  <c r="D1076" i="1"/>
  <c r="D1077" i="1"/>
  <c r="D1078" i="1"/>
  <c r="D1079" i="1"/>
  <c r="D1080" i="1"/>
  <c r="D1081" i="1"/>
  <c r="D1082" i="1"/>
  <c r="D1083" i="1"/>
  <c r="D1084" i="1"/>
  <c r="D1085" i="1"/>
  <c r="D1086" i="1"/>
  <c r="D1087" i="1"/>
  <c r="D1088" i="1"/>
  <c r="D1089" i="1"/>
  <c r="D1090" i="1"/>
  <c r="D1091" i="1"/>
  <c r="D1092" i="1"/>
  <c r="D1093" i="1"/>
  <c r="D1094" i="1"/>
  <c r="D1095" i="1"/>
  <c r="D1096" i="1"/>
  <c r="D1097" i="1"/>
  <c r="D1098" i="1"/>
  <c r="D1099" i="1"/>
  <c r="D1100" i="1"/>
  <c r="D1101" i="1"/>
  <c r="D1102" i="1"/>
  <c r="D1103" i="1"/>
  <c r="D1104" i="1"/>
  <c r="D1105" i="1"/>
  <c r="D1106" i="1"/>
  <c r="D1107" i="1"/>
  <c r="D1108" i="1"/>
  <c r="D1109" i="1"/>
  <c r="D1110" i="1"/>
  <c r="D1111" i="1"/>
  <c r="D1112" i="1"/>
  <c r="D1113" i="1"/>
  <c r="D1114" i="1"/>
  <c r="D1115" i="1"/>
  <c r="D1116" i="1"/>
  <c r="D1117" i="1"/>
  <c r="D1118" i="1"/>
  <c r="D1119" i="1"/>
  <c r="D1120" i="1"/>
  <c r="D1121" i="1"/>
  <c r="D1122" i="1"/>
  <c r="D1123" i="1"/>
  <c r="D1124" i="1"/>
  <c r="D1125" i="1"/>
  <c r="D1126" i="1"/>
  <c r="D1127" i="1"/>
  <c r="D1128" i="1"/>
  <c r="D1129" i="1"/>
  <c r="D1130" i="1"/>
  <c r="D1131" i="1"/>
  <c r="D1132" i="1"/>
  <c r="D1133" i="1"/>
  <c r="D1134" i="1"/>
  <c r="D1135" i="1"/>
  <c r="D1136" i="1"/>
  <c r="D1137" i="1"/>
  <c r="D1138" i="1"/>
  <c r="D1139" i="1"/>
  <c r="D1140" i="1"/>
  <c r="D1141" i="1"/>
  <c r="D1142" i="1"/>
  <c r="D1143" i="1"/>
  <c r="D1144" i="1"/>
  <c r="D1145" i="1"/>
  <c r="D1146" i="1"/>
  <c r="D1147" i="1"/>
  <c r="D1148" i="1"/>
  <c r="D1149" i="1"/>
  <c r="D1150" i="1"/>
  <c r="D1151" i="1"/>
  <c r="D1152" i="1"/>
  <c r="D1153" i="1"/>
  <c r="D1154" i="1"/>
  <c r="D1155" i="1"/>
  <c r="D1156" i="1"/>
  <c r="D1157" i="1"/>
  <c r="D1158" i="1"/>
  <c r="D1159" i="1"/>
  <c r="D1160" i="1"/>
  <c r="D1161" i="1"/>
  <c r="D1162" i="1"/>
  <c r="D1163" i="1"/>
  <c r="D1164" i="1"/>
  <c r="D1165" i="1"/>
  <c r="D1166" i="1"/>
  <c r="D1167" i="1"/>
  <c r="D1168" i="1"/>
  <c r="D1169" i="1"/>
  <c r="D1170" i="1"/>
  <c r="C4" i="1"/>
  <c r="F4" i="1"/>
  <c r="C5" i="1"/>
  <c r="F5" i="1"/>
  <c r="C6" i="1"/>
  <c r="F6" i="1"/>
  <c r="C7" i="1"/>
  <c r="F7" i="1"/>
  <c r="C8" i="1"/>
  <c r="F8" i="1"/>
  <c r="C9" i="1"/>
  <c r="F9" i="1"/>
  <c r="C10" i="1"/>
  <c r="F10" i="1"/>
  <c r="C11" i="1"/>
  <c r="F11" i="1"/>
  <c r="C12" i="1"/>
  <c r="F12" i="1"/>
  <c r="C13" i="1"/>
  <c r="F13" i="1"/>
  <c r="C14" i="1"/>
  <c r="F14" i="1"/>
  <c r="C15" i="1"/>
  <c r="F15" i="1"/>
  <c r="C16" i="1"/>
  <c r="F16" i="1"/>
  <c r="C17" i="1"/>
  <c r="F17" i="1"/>
  <c r="C18" i="1"/>
  <c r="F18" i="1"/>
  <c r="C19" i="1"/>
  <c r="F19" i="1"/>
  <c r="C20" i="1"/>
  <c r="F20" i="1"/>
  <c r="C21" i="1"/>
  <c r="F21" i="1"/>
  <c r="C22" i="1"/>
  <c r="F22" i="1"/>
  <c r="C23" i="1"/>
  <c r="F23" i="1"/>
  <c r="C24" i="1"/>
  <c r="F24" i="1"/>
  <c r="C25" i="1"/>
  <c r="F25" i="1"/>
  <c r="C26" i="1"/>
  <c r="F26" i="1"/>
  <c r="C27" i="1"/>
  <c r="F27" i="1"/>
  <c r="C28" i="1"/>
  <c r="F28" i="1"/>
  <c r="C29" i="1"/>
  <c r="F29" i="1"/>
  <c r="C30" i="1"/>
  <c r="F30" i="1"/>
  <c r="C31" i="1"/>
  <c r="F31" i="1"/>
  <c r="C32" i="1"/>
  <c r="F32" i="1"/>
  <c r="C33" i="1"/>
  <c r="F33" i="1"/>
  <c r="C34" i="1"/>
  <c r="F34" i="1"/>
  <c r="C35" i="1"/>
  <c r="F35" i="1"/>
  <c r="C36" i="1"/>
  <c r="F36" i="1"/>
  <c r="C37" i="1"/>
  <c r="F37" i="1"/>
  <c r="C38" i="1"/>
  <c r="F38" i="1"/>
  <c r="C39" i="1"/>
  <c r="F39" i="1"/>
  <c r="C40" i="1"/>
  <c r="F40" i="1"/>
  <c r="C41" i="1"/>
  <c r="F41" i="1"/>
  <c r="C42" i="1"/>
  <c r="F42" i="1"/>
  <c r="C43" i="1"/>
  <c r="F43" i="1"/>
  <c r="C44" i="1"/>
  <c r="F44" i="1"/>
  <c r="C45" i="1"/>
  <c r="F45" i="1"/>
  <c r="C46" i="1"/>
  <c r="F46" i="1"/>
  <c r="C47" i="1"/>
  <c r="F47" i="1"/>
  <c r="C48" i="1"/>
  <c r="F48" i="1"/>
  <c r="C49" i="1"/>
  <c r="F49" i="1"/>
  <c r="C50" i="1"/>
  <c r="F50" i="1"/>
  <c r="C51" i="1"/>
  <c r="F51" i="1"/>
  <c r="C52" i="1"/>
  <c r="F52" i="1"/>
  <c r="C53" i="1"/>
  <c r="F53" i="1"/>
  <c r="C54" i="1"/>
  <c r="F54" i="1"/>
  <c r="C55" i="1"/>
  <c r="F55" i="1"/>
  <c r="C56" i="1"/>
  <c r="F56" i="1"/>
  <c r="C57" i="1"/>
  <c r="F57" i="1"/>
  <c r="C58" i="1"/>
  <c r="F58" i="1"/>
  <c r="C59" i="1"/>
  <c r="F59" i="1"/>
  <c r="C60" i="1"/>
  <c r="F60" i="1"/>
  <c r="C61" i="1"/>
  <c r="F61" i="1"/>
  <c r="C62" i="1"/>
  <c r="F62" i="1"/>
  <c r="C63" i="1"/>
  <c r="F63" i="1"/>
  <c r="C64" i="1"/>
  <c r="F64" i="1"/>
  <c r="C65" i="1"/>
  <c r="F65" i="1"/>
  <c r="C66" i="1"/>
  <c r="F66" i="1"/>
  <c r="C67" i="1"/>
  <c r="F67" i="1"/>
  <c r="C68" i="1"/>
  <c r="F68" i="1"/>
  <c r="C69" i="1"/>
  <c r="F69" i="1"/>
  <c r="C70" i="1"/>
  <c r="F70" i="1"/>
  <c r="C71" i="1"/>
  <c r="F71" i="1"/>
  <c r="C72" i="1"/>
  <c r="F72" i="1"/>
  <c r="C73" i="1"/>
  <c r="F73" i="1"/>
  <c r="C74" i="1"/>
  <c r="F74" i="1"/>
  <c r="C75" i="1"/>
  <c r="F75" i="1"/>
  <c r="C76" i="1"/>
  <c r="F76" i="1"/>
  <c r="C77" i="1"/>
  <c r="F77" i="1"/>
  <c r="C78" i="1"/>
  <c r="F78" i="1"/>
  <c r="C79" i="1"/>
  <c r="F79" i="1"/>
  <c r="C80" i="1"/>
  <c r="F80" i="1"/>
  <c r="C81" i="1"/>
  <c r="F81" i="1"/>
  <c r="C82" i="1"/>
  <c r="F82" i="1"/>
  <c r="C83" i="1"/>
  <c r="F83" i="1"/>
  <c r="C84" i="1"/>
  <c r="F84" i="1"/>
  <c r="C85" i="1"/>
  <c r="F85" i="1"/>
  <c r="C86" i="1"/>
  <c r="F86" i="1"/>
  <c r="C87" i="1"/>
  <c r="F87" i="1"/>
  <c r="C88" i="1"/>
  <c r="F88" i="1"/>
  <c r="C89" i="1"/>
  <c r="F89" i="1"/>
  <c r="C90" i="1"/>
  <c r="F90" i="1"/>
  <c r="C91" i="1"/>
  <c r="F91" i="1"/>
  <c r="C92" i="1"/>
  <c r="F92" i="1"/>
  <c r="C93" i="1"/>
  <c r="F93" i="1"/>
  <c r="C94" i="1"/>
  <c r="F94" i="1"/>
  <c r="C95" i="1"/>
  <c r="F95" i="1"/>
  <c r="C96" i="1"/>
  <c r="F96" i="1"/>
  <c r="C97" i="1"/>
  <c r="F97" i="1"/>
  <c r="C98" i="1"/>
  <c r="F98" i="1"/>
  <c r="C99" i="1"/>
  <c r="F99" i="1"/>
  <c r="C100" i="1"/>
  <c r="F100" i="1"/>
  <c r="C101" i="1"/>
  <c r="F101" i="1"/>
  <c r="C102" i="1"/>
  <c r="F102" i="1"/>
  <c r="C103" i="1"/>
  <c r="F103" i="1"/>
  <c r="C104" i="1"/>
  <c r="F104" i="1"/>
  <c r="C105" i="1"/>
  <c r="F105" i="1"/>
  <c r="C106" i="1"/>
  <c r="F106" i="1"/>
  <c r="C107" i="1"/>
  <c r="F107" i="1"/>
  <c r="C108" i="1"/>
  <c r="F108" i="1"/>
  <c r="C109" i="1"/>
  <c r="F109" i="1"/>
  <c r="C110" i="1"/>
  <c r="F110" i="1"/>
  <c r="C111" i="1"/>
  <c r="F111" i="1"/>
  <c r="C112" i="1"/>
  <c r="F112" i="1"/>
  <c r="C113" i="1"/>
  <c r="F113" i="1"/>
  <c r="C114" i="1"/>
  <c r="F114" i="1"/>
  <c r="C115" i="1"/>
  <c r="F115" i="1"/>
  <c r="C116" i="1"/>
  <c r="F116" i="1"/>
  <c r="C117" i="1"/>
  <c r="F117" i="1"/>
  <c r="C118" i="1"/>
  <c r="F118" i="1"/>
  <c r="C119" i="1"/>
  <c r="F119" i="1"/>
  <c r="C120" i="1"/>
  <c r="F120" i="1"/>
  <c r="C121" i="1"/>
  <c r="F121" i="1"/>
  <c r="C122" i="1"/>
  <c r="F122" i="1"/>
  <c r="C123" i="1"/>
  <c r="F123" i="1"/>
  <c r="C124" i="1"/>
  <c r="F124" i="1"/>
  <c r="C125" i="1"/>
  <c r="F125" i="1"/>
  <c r="C126" i="1"/>
  <c r="F126" i="1"/>
  <c r="C127" i="1"/>
  <c r="F127" i="1"/>
  <c r="C128" i="1"/>
  <c r="F128" i="1"/>
  <c r="C129" i="1"/>
  <c r="F129" i="1"/>
  <c r="C130" i="1"/>
  <c r="F130" i="1"/>
  <c r="C131" i="1"/>
  <c r="F131" i="1"/>
  <c r="C132" i="1"/>
  <c r="F132" i="1"/>
  <c r="C133" i="1"/>
  <c r="F133" i="1"/>
  <c r="C134" i="1"/>
  <c r="F134" i="1"/>
  <c r="C135" i="1"/>
  <c r="F135" i="1"/>
  <c r="C136" i="1"/>
  <c r="F136" i="1"/>
  <c r="C137" i="1"/>
  <c r="F137" i="1"/>
  <c r="C138" i="1"/>
  <c r="F138" i="1"/>
  <c r="C139" i="1"/>
  <c r="F139" i="1"/>
  <c r="C140" i="1"/>
  <c r="F140" i="1"/>
  <c r="C141" i="1"/>
  <c r="F141" i="1"/>
  <c r="C142" i="1"/>
  <c r="F142" i="1"/>
  <c r="C143" i="1"/>
  <c r="F143" i="1"/>
  <c r="C144" i="1"/>
  <c r="F144" i="1"/>
  <c r="C145" i="1"/>
  <c r="F145" i="1"/>
  <c r="C146" i="1"/>
  <c r="F146" i="1"/>
  <c r="C147" i="1"/>
  <c r="F147" i="1"/>
  <c r="C148" i="1"/>
  <c r="F148" i="1"/>
  <c r="C149" i="1"/>
  <c r="F149" i="1"/>
  <c r="C150" i="1"/>
  <c r="F150" i="1"/>
  <c r="C151" i="1"/>
  <c r="F151" i="1"/>
  <c r="C152" i="1"/>
  <c r="F152" i="1"/>
  <c r="C153" i="1"/>
  <c r="F153" i="1"/>
  <c r="C154" i="1"/>
  <c r="F154" i="1"/>
  <c r="C155" i="1"/>
  <c r="F155" i="1"/>
  <c r="C156" i="1"/>
  <c r="F156" i="1"/>
  <c r="C157" i="1"/>
  <c r="F157" i="1"/>
  <c r="C158" i="1"/>
  <c r="F158" i="1"/>
  <c r="C159" i="1"/>
  <c r="F159" i="1"/>
  <c r="C160" i="1"/>
  <c r="F160" i="1"/>
  <c r="C161" i="1"/>
  <c r="F161" i="1"/>
  <c r="C162" i="1"/>
  <c r="F162" i="1"/>
  <c r="C163" i="1"/>
  <c r="F163" i="1"/>
  <c r="C164" i="1"/>
  <c r="F164" i="1"/>
  <c r="C165" i="1"/>
  <c r="F165" i="1"/>
  <c r="C166" i="1"/>
  <c r="F166" i="1"/>
  <c r="C167" i="1"/>
  <c r="F167" i="1"/>
  <c r="C168" i="1"/>
  <c r="F168" i="1"/>
  <c r="C169" i="1"/>
  <c r="F169" i="1"/>
  <c r="C170" i="1"/>
  <c r="F170" i="1"/>
  <c r="C171" i="1"/>
  <c r="F171" i="1"/>
  <c r="C172" i="1"/>
  <c r="F172" i="1"/>
  <c r="C173" i="1"/>
  <c r="F173" i="1"/>
  <c r="C174" i="1"/>
  <c r="F174" i="1"/>
  <c r="C175" i="1"/>
  <c r="F175" i="1"/>
  <c r="C176" i="1"/>
  <c r="F176" i="1"/>
  <c r="C177" i="1"/>
  <c r="F177" i="1"/>
  <c r="C178" i="1"/>
  <c r="F178" i="1"/>
  <c r="C179" i="1"/>
  <c r="F179" i="1"/>
  <c r="C180" i="1"/>
  <c r="F180" i="1"/>
  <c r="C181" i="1"/>
  <c r="F181" i="1"/>
  <c r="C182" i="1"/>
  <c r="F182" i="1"/>
  <c r="C183" i="1"/>
  <c r="F183" i="1"/>
  <c r="C184" i="1"/>
  <c r="F184" i="1"/>
  <c r="C185" i="1"/>
  <c r="F185" i="1"/>
  <c r="C186" i="1"/>
  <c r="F186" i="1"/>
  <c r="C187" i="1"/>
  <c r="F187" i="1"/>
  <c r="C188" i="1"/>
  <c r="F188" i="1"/>
  <c r="C189" i="1"/>
  <c r="F189" i="1"/>
  <c r="C190" i="1"/>
  <c r="F190" i="1"/>
  <c r="C191" i="1"/>
  <c r="F191" i="1"/>
  <c r="C192" i="1"/>
  <c r="F192" i="1"/>
  <c r="C193" i="1"/>
  <c r="F193" i="1"/>
  <c r="C194" i="1"/>
  <c r="F194" i="1"/>
  <c r="C195" i="1"/>
  <c r="F195" i="1"/>
  <c r="C196" i="1"/>
  <c r="F196" i="1"/>
  <c r="C197" i="1"/>
  <c r="F197" i="1"/>
  <c r="C198" i="1"/>
  <c r="F198" i="1"/>
  <c r="C199" i="1"/>
  <c r="F199" i="1"/>
  <c r="C200" i="1"/>
  <c r="F200" i="1"/>
  <c r="C201" i="1"/>
  <c r="F201" i="1"/>
  <c r="C202" i="1"/>
  <c r="F202" i="1"/>
  <c r="C203" i="1"/>
  <c r="F203" i="1"/>
  <c r="C204" i="1"/>
  <c r="F204" i="1"/>
  <c r="C205" i="1"/>
  <c r="F205" i="1"/>
  <c r="C206" i="1"/>
  <c r="F206" i="1"/>
  <c r="C207" i="1"/>
  <c r="F207" i="1"/>
  <c r="C208" i="1"/>
  <c r="F208" i="1"/>
  <c r="C209" i="1"/>
  <c r="F209" i="1"/>
  <c r="C210" i="1"/>
  <c r="F210" i="1"/>
  <c r="C211" i="1"/>
  <c r="F211" i="1"/>
  <c r="C212" i="1"/>
  <c r="F212" i="1"/>
  <c r="C213" i="1"/>
  <c r="F213" i="1"/>
  <c r="C214" i="1"/>
  <c r="F214" i="1"/>
  <c r="C215" i="1"/>
  <c r="F215" i="1"/>
  <c r="C216" i="1"/>
  <c r="F216" i="1"/>
  <c r="C217" i="1"/>
  <c r="F217" i="1"/>
  <c r="C218" i="1"/>
  <c r="F218" i="1"/>
  <c r="C219" i="1"/>
  <c r="F219" i="1"/>
  <c r="C220" i="1"/>
  <c r="F220" i="1"/>
  <c r="C221" i="1"/>
  <c r="F221" i="1"/>
  <c r="C222" i="1"/>
  <c r="F222" i="1"/>
  <c r="C223" i="1"/>
  <c r="F223" i="1"/>
  <c r="C224" i="1"/>
  <c r="F224" i="1"/>
  <c r="C225" i="1"/>
  <c r="F225" i="1"/>
  <c r="C226" i="1"/>
  <c r="F226" i="1"/>
  <c r="C227" i="1"/>
  <c r="F227" i="1"/>
  <c r="C228" i="1"/>
  <c r="F228" i="1"/>
  <c r="C229" i="1"/>
  <c r="F229" i="1"/>
  <c r="C230" i="1"/>
  <c r="F230" i="1"/>
  <c r="C231" i="1"/>
  <c r="F231" i="1"/>
  <c r="C232" i="1"/>
  <c r="F232" i="1"/>
  <c r="C233" i="1"/>
  <c r="F233" i="1"/>
  <c r="C234" i="1"/>
  <c r="F234" i="1"/>
  <c r="C235" i="1"/>
  <c r="F235" i="1"/>
  <c r="C236" i="1"/>
  <c r="F236" i="1"/>
  <c r="C237" i="1"/>
  <c r="F237" i="1"/>
  <c r="C238" i="1"/>
  <c r="F238" i="1"/>
  <c r="C239" i="1"/>
  <c r="F239" i="1"/>
  <c r="C240" i="1"/>
  <c r="F240" i="1"/>
  <c r="C241" i="1"/>
  <c r="F241" i="1"/>
  <c r="C242" i="1"/>
  <c r="F242" i="1"/>
  <c r="C243" i="1"/>
  <c r="F243" i="1"/>
  <c r="R243" i="1"/>
  <c r="C244" i="1"/>
  <c r="F244" i="1"/>
  <c r="R244" i="1"/>
  <c r="C245" i="1"/>
  <c r="F245" i="1"/>
  <c r="R245" i="1"/>
  <c r="C246" i="1"/>
  <c r="F246" i="1"/>
  <c r="R246" i="1"/>
  <c r="C247" i="1"/>
  <c r="F247" i="1"/>
  <c r="R247" i="1"/>
  <c r="C248" i="1"/>
  <c r="F248" i="1"/>
  <c r="R248" i="1"/>
  <c r="C249" i="1"/>
  <c r="F249" i="1"/>
  <c r="R249" i="1"/>
  <c r="C250" i="1"/>
  <c r="F250" i="1"/>
  <c r="R250" i="1"/>
  <c r="C251" i="1"/>
  <c r="F251" i="1"/>
  <c r="R251" i="1"/>
  <c r="C252" i="1"/>
  <c r="F252" i="1"/>
  <c r="R252" i="1"/>
  <c r="C253" i="1"/>
  <c r="F253" i="1"/>
  <c r="R253" i="1"/>
  <c r="C254" i="1"/>
  <c r="F254" i="1"/>
  <c r="R254" i="1"/>
  <c r="C255" i="1"/>
  <c r="F255" i="1"/>
  <c r="R255" i="1"/>
  <c r="C256" i="1"/>
  <c r="F256" i="1"/>
  <c r="R256" i="1"/>
  <c r="C257" i="1"/>
  <c r="F257" i="1"/>
  <c r="R257" i="1"/>
  <c r="C258" i="1"/>
  <c r="F258" i="1"/>
  <c r="R258" i="1"/>
  <c r="C259" i="1"/>
  <c r="F259" i="1"/>
  <c r="R259" i="1"/>
  <c r="C260" i="1"/>
  <c r="F260" i="1"/>
  <c r="R260" i="1"/>
  <c r="C261" i="1"/>
  <c r="F261" i="1"/>
  <c r="R261" i="1"/>
  <c r="C262" i="1"/>
  <c r="F262" i="1"/>
  <c r="R262" i="1"/>
  <c r="C263" i="1"/>
  <c r="F263" i="1"/>
  <c r="R263" i="1"/>
  <c r="C264" i="1"/>
  <c r="F264" i="1"/>
  <c r="R264" i="1"/>
  <c r="C265" i="1"/>
  <c r="F265" i="1"/>
  <c r="R265" i="1"/>
  <c r="C266" i="1"/>
  <c r="F266" i="1"/>
  <c r="R266" i="1"/>
  <c r="C267" i="1"/>
  <c r="F267" i="1"/>
  <c r="R267" i="1"/>
  <c r="C268" i="1"/>
  <c r="F268" i="1"/>
  <c r="R268" i="1"/>
  <c r="C269" i="1"/>
  <c r="F269" i="1"/>
  <c r="R269" i="1"/>
  <c r="C270" i="1"/>
  <c r="F270" i="1"/>
  <c r="R270" i="1"/>
  <c r="C271" i="1"/>
  <c r="F271" i="1"/>
  <c r="R271" i="1"/>
  <c r="C272" i="1"/>
  <c r="F272" i="1"/>
  <c r="R272" i="1"/>
  <c r="C273" i="1"/>
  <c r="F273" i="1"/>
  <c r="R273" i="1"/>
  <c r="C274" i="1"/>
  <c r="F274" i="1"/>
  <c r="R274" i="1"/>
  <c r="C275" i="1"/>
  <c r="F275" i="1"/>
  <c r="R275" i="1"/>
  <c r="C276" i="1"/>
  <c r="F276" i="1"/>
  <c r="R276" i="1"/>
  <c r="C277" i="1"/>
  <c r="F277" i="1"/>
  <c r="R277" i="1"/>
  <c r="C278" i="1"/>
  <c r="F278" i="1"/>
  <c r="R278" i="1"/>
  <c r="C279" i="1"/>
  <c r="F279" i="1"/>
  <c r="R279" i="1"/>
  <c r="C280" i="1"/>
  <c r="F280" i="1"/>
  <c r="R280" i="1"/>
  <c r="C281" i="1"/>
  <c r="F281" i="1"/>
  <c r="R281" i="1"/>
  <c r="C282" i="1"/>
  <c r="F282" i="1"/>
  <c r="R282" i="1"/>
  <c r="C283" i="1"/>
  <c r="F283" i="1"/>
  <c r="R283" i="1"/>
  <c r="C284" i="1"/>
  <c r="F284" i="1"/>
  <c r="R284" i="1"/>
  <c r="C285" i="1"/>
  <c r="F285" i="1"/>
  <c r="R285" i="1"/>
  <c r="C286" i="1"/>
  <c r="F286" i="1"/>
  <c r="R286" i="1"/>
  <c r="C287" i="1"/>
  <c r="F287" i="1"/>
  <c r="R287" i="1"/>
  <c r="C288" i="1"/>
  <c r="F288" i="1"/>
  <c r="R288" i="1"/>
  <c r="C289" i="1"/>
  <c r="F289" i="1"/>
  <c r="R289" i="1"/>
  <c r="C290" i="1"/>
  <c r="F290" i="1"/>
  <c r="R290" i="1"/>
  <c r="C291" i="1"/>
  <c r="F291" i="1"/>
  <c r="C292" i="1"/>
  <c r="F292" i="1"/>
  <c r="R292" i="1"/>
  <c r="C293" i="1"/>
  <c r="F293" i="1"/>
  <c r="R293" i="1"/>
  <c r="C294" i="1"/>
  <c r="F294" i="1"/>
  <c r="R294" i="1"/>
  <c r="C295" i="1"/>
  <c r="F295" i="1"/>
  <c r="R295" i="1"/>
  <c r="C296" i="1"/>
  <c r="F296" i="1"/>
  <c r="R296" i="1"/>
  <c r="C297" i="1"/>
  <c r="F297" i="1"/>
  <c r="R297" i="1"/>
  <c r="C298" i="1"/>
  <c r="F298" i="1"/>
  <c r="R298" i="1"/>
  <c r="C299" i="1"/>
  <c r="F299" i="1"/>
  <c r="R299" i="1"/>
  <c r="C300" i="1"/>
  <c r="F300" i="1"/>
  <c r="R300" i="1"/>
  <c r="C301" i="1"/>
  <c r="F301" i="1"/>
  <c r="R301" i="1"/>
  <c r="C302" i="1"/>
  <c r="F302" i="1"/>
  <c r="R302" i="1"/>
  <c r="C303" i="1"/>
  <c r="F303" i="1"/>
  <c r="R303" i="1"/>
  <c r="C304" i="1"/>
  <c r="F304" i="1"/>
  <c r="R304" i="1"/>
  <c r="C305" i="1"/>
  <c r="F305" i="1"/>
  <c r="R305" i="1"/>
  <c r="C306" i="1"/>
  <c r="F306" i="1"/>
  <c r="R306" i="1"/>
  <c r="C307" i="1"/>
  <c r="F307" i="1"/>
  <c r="R307" i="1"/>
  <c r="C308" i="1"/>
  <c r="F308" i="1"/>
  <c r="R308" i="1"/>
  <c r="C309" i="1"/>
  <c r="F309" i="1"/>
  <c r="R309" i="1"/>
  <c r="C310" i="1"/>
  <c r="F310" i="1"/>
  <c r="R310" i="1"/>
  <c r="C311" i="1"/>
  <c r="F311" i="1"/>
  <c r="R311" i="1"/>
  <c r="C312" i="1"/>
  <c r="F312" i="1"/>
  <c r="R312" i="1"/>
  <c r="C313" i="1"/>
  <c r="F313" i="1"/>
  <c r="R313" i="1"/>
  <c r="C314" i="1"/>
  <c r="F314" i="1"/>
  <c r="R314" i="1"/>
  <c r="C315" i="1"/>
  <c r="F315" i="1"/>
  <c r="R315" i="1"/>
  <c r="C316" i="1"/>
  <c r="F316" i="1"/>
  <c r="R316" i="1"/>
  <c r="C317" i="1"/>
  <c r="F317" i="1"/>
  <c r="R317" i="1"/>
  <c r="C318" i="1"/>
  <c r="F318" i="1"/>
  <c r="R318" i="1"/>
  <c r="C319" i="1"/>
  <c r="F319" i="1"/>
  <c r="R319" i="1"/>
  <c r="C320" i="1"/>
  <c r="F320" i="1"/>
  <c r="R320" i="1"/>
  <c r="C321" i="1"/>
  <c r="F321" i="1"/>
  <c r="R321" i="1"/>
  <c r="C322" i="1"/>
  <c r="F322" i="1"/>
  <c r="R322" i="1"/>
  <c r="C323" i="1"/>
  <c r="F323" i="1"/>
  <c r="R323" i="1"/>
  <c r="C324" i="1"/>
  <c r="F324" i="1"/>
  <c r="R324" i="1"/>
  <c r="C325" i="1"/>
  <c r="F325" i="1"/>
  <c r="R325" i="1"/>
  <c r="C326" i="1"/>
  <c r="F326" i="1"/>
  <c r="R326" i="1"/>
  <c r="C327" i="1"/>
  <c r="F327" i="1"/>
  <c r="R327" i="1"/>
  <c r="C328" i="1"/>
  <c r="F328" i="1"/>
  <c r="R328" i="1"/>
  <c r="C329" i="1"/>
  <c r="F329" i="1"/>
  <c r="R329" i="1"/>
  <c r="C330" i="1"/>
  <c r="F330" i="1"/>
  <c r="R330" i="1"/>
  <c r="C331" i="1"/>
  <c r="F331" i="1"/>
  <c r="R331" i="1"/>
  <c r="C332" i="1"/>
  <c r="F332" i="1"/>
  <c r="R332" i="1"/>
  <c r="C333" i="1"/>
  <c r="F333" i="1"/>
  <c r="R333" i="1"/>
  <c r="C334" i="1"/>
  <c r="F334" i="1"/>
  <c r="R334" i="1"/>
  <c r="C335" i="1"/>
  <c r="F335" i="1"/>
  <c r="R335" i="1"/>
  <c r="C336" i="1"/>
  <c r="F336" i="1"/>
  <c r="R336" i="1"/>
  <c r="C337" i="1"/>
  <c r="F337" i="1"/>
  <c r="R337" i="1"/>
  <c r="C338" i="1"/>
  <c r="F338" i="1"/>
  <c r="R338" i="1"/>
  <c r="C339" i="1"/>
  <c r="F339" i="1"/>
  <c r="R339" i="1"/>
  <c r="C340" i="1"/>
  <c r="F340" i="1"/>
  <c r="R340" i="1"/>
  <c r="C341" i="1"/>
  <c r="F341" i="1"/>
  <c r="R341" i="1"/>
  <c r="C342" i="1"/>
  <c r="F342" i="1"/>
  <c r="R342" i="1"/>
  <c r="C343" i="1"/>
  <c r="F343" i="1"/>
  <c r="R343" i="1"/>
  <c r="C344" i="1"/>
  <c r="F344" i="1"/>
  <c r="R344" i="1"/>
  <c r="C345" i="1"/>
  <c r="F345" i="1"/>
  <c r="R345" i="1"/>
  <c r="C346" i="1"/>
  <c r="F346" i="1"/>
  <c r="R346" i="1"/>
  <c r="C347" i="1"/>
  <c r="F347" i="1"/>
  <c r="R347" i="1"/>
  <c r="C348" i="1"/>
  <c r="F348" i="1"/>
  <c r="R348" i="1"/>
  <c r="C349" i="1"/>
  <c r="F349" i="1"/>
  <c r="R349" i="1"/>
  <c r="C350" i="1"/>
  <c r="F350" i="1"/>
  <c r="R350" i="1"/>
  <c r="C351" i="1"/>
  <c r="F351" i="1"/>
  <c r="R351" i="1"/>
  <c r="C352" i="1"/>
  <c r="F352" i="1"/>
  <c r="R352" i="1"/>
  <c r="C353" i="1"/>
  <c r="F353" i="1"/>
  <c r="R353" i="1"/>
  <c r="C354" i="1"/>
  <c r="F354" i="1"/>
  <c r="R354" i="1"/>
  <c r="C355" i="1"/>
  <c r="F355" i="1"/>
  <c r="R355" i="1"/>
  <c r="C356" i="1"/>
  <c r="F356" i="1"/>
  <c r="R356" i="1"/>
  <c r="C357" i="1"/>
  <c r="F357" i="1"/>
  <c r="R357" i="1"/>
  <c r="C358" i="1"/>
  <c r="F358" i="1"/>
  <c r="R358" i="1"/>
  <c r="C359" i="1"/>
  <c r="F359" i="1"/>
  <c r="R359" i="1"/>
  <c r="C360" i="1"/>
  <c r="F360" i="1"/>
  <c r="R360" i="1"/>
  <c r="C361" i="1"/>
  <c r="F361" i="1"/>
  <c r="R361" i="1"/>
  <c r="C362" i="1"/>
  <c r="F362" i="1"/>
  <c r="R362" i="1"/>
  <c r="C363" i="1"/>
  <c r="F363" i="1"/>
  <c r="R363" i="1"/>
  <c r="C364" i="1"/>
  <c r="F364" i="1"/>
  <c r="R364" i="1"/>
  <c r="C365" i="1"/>
  <c r="F365" i="1"/>
  <c r="R365" i="1"/>
  <c r="C366" i="1"/>
  <c r="F366" i="1"/>
  <c r="R366" i="1"/>
  <c r="C367" i="1"/>
  <c r="F367" i="1"/>
  <c r="R367" i="1"/>
  <c r="C368" i="1"/>
  <c r="F368" i="1"/>
  <c r="R368" i="1"/>
  <c r="C369" i="1"/>
  <c r="F369" i="1"/>
  <c r="R369" i="1"/>
  <c r="C370" i="1"/>
  <c r="F370" i="1"/>
  <c r="R370" i="1"/>
  <c r="C371" i="1"/>
  <c r="F371" i="1"/>
  <c r="R371" i="1"/>
  <c r="C372" i="1"/>
  <c r="F372" i="1"/>
  <c r="R372" i="1"/>
  <c r="C373" i="1"/>
  <c r="F373" i="1"/>
  <c r="R373" i="1"/>
  <c r="C374" i="1"/>
  <c r="F374" i="1"/>
  <c r="R374" i="1"/>
  <c r="C375" i="1"/>
  <c r="F375" i="1"/>
  <c r="R375" i="1"/>
  <c r="C376" i="1"/>
  <c r="F376" i="1"/>
  <c r="R376" i="1"/>
  <c r="C377" i="1"/>
  <c r="F377" i="1"/>
  <c r="R377" i="1"/>
  <c r="C378" i="1"/>
  <c r="F378" i="1"/>
  <c r="R378" i="1"/>
  <c r="C379" i="1"/>
  <c r="F379" i="1"/>
  <c r="R379" i="1"/>
  <c r="C380" i="1"/>
  <c r="F380" i="1"/>
  <c r="R380" i="1"/>
  <c r="C381" i="1"/>
  <c r="F381" i="1"/>
  <c r="R381" i="1"/>
  <c r="C382" i="1"/>
  <c r="F382" i="1"/>
  <c r="R382" i="1"/>
  <c r="C383" i="1"/>
  <c r="F383" i="1"/>
  <c r="R383" i="1"/>
  <c r="C384" i="1"/>
  <c r="F384" i="1"/>
  <c r="R384" i="1"/>
  <c r="C385" i="1"/>
  <c r="F385" i="1"/>
  <c r="R385" i="1"/>
  <c r="C386" i="1"/>
  <c r="F386" i="1"/>
  <c r="R386" i="1"/>
  <c r="C387" i="1"/>
  <c r="F387" i="1"/>
  <c r="R387" i="1"/>
  <c r="C388" i="1"/>
  <c r="F388" i="1"/>
  <c r="R388" i="1"/>
  <c r="C389" i="1"/>
  <c r="F389" i="1"/>
  <c r="R389" i="1"/>
  <c r="C390" i="1"/>
  <c r="F390" i="1"/>
  <c r="R390" i="1"/>
  <c r="C391" i="1"/>
  <c r="F391" i="1"/>
  <c r="R391" i="1"/>
  <c r="C392" i="1"/>
  <c r="F392" i="1"/>
  <c r="R392" i="1"/>
  <c r="C393" i="1"/>
  <c r="F393" i="1"/>
  <c r="R393" i="1"/>
  <c r="C394" i="1"/>
  <c r="F394" i="1"/>
  <c r="R394" i="1"/>
  <c r="C395" i="1"/>
  <c r="F395" i="1"/>
  <c r="R395" i="1"/>
  <c r="C396" i="1"/>
  <c r="F396" i="1"/>
  <c r="R396" i="1"/>
  <c r="C397" i="1"/>
  <c r="F397" i="1"/>
  <c r="R397" i="1"/>
  <c r="C398" i="1"/>
  <c r="F398" i="1"/>
  <c r="R398" i="1"/>
  <c r="C399" i="1"/>
  <c r="F399" i="1"/>
  <c r="R399" i="1"/>
  <c r="C400" i="1"/>
  <c r="F400" i="1"/>
  <c r="R400" i="1"/>
  <c r="C401" i="1"/>
  <c r="F401" i="1"/>
  <c r="R401" i="1"/>
  <c r="C402" i="1"/>
  <c r="F402" i="1"/>
  <c r="R402" i="1"/>
  <c r="C403" i="1"/>
  <c r="F403" i="1"/>
  <c r="R403" i="1"/>
  <c r="C404" i="1"/>
  <c r="F404" i="1"/>
  <c r="R404" i="1"/>
  <c r="C405" i="1"/>
  <c r="F405" i="1"/>
  <c r="R405" i="1"/>
  <c r="C406" i="1"/>
  <c r="F406" i="1"/>
  <c r="R406" i="1"/>
  <c r="C407" i="1"/>
  <c r="F407" i="1"/>
  <c r="R407" i="1"/>
  <c r="C408" i="1"/>
  <c r="F408" i="1"/>
  <c r="R408" i="1"/>
  <c r="C409" i="1"/>
  <c r="F409" i="1"/>
  <c r="R409" i="1"/>
  <c r="C410" i="1"/>
  <c r="F410" i="1"/>
  <c r="R410" i="1"/>
  <c r="C411" i="1"/>
  <c r="F411" i="1"/>
  <c r="R411" i="1"/>
  <c r="C412" i="1"/>
  <c r="F412" i="1"/>
  <c r="R412" i="1"/>
  <c r="C413" i="1"/>
  <c r="F413" i="1"/>
  <c r="R413" i="1"/>
  <c r="C414" i="1"/>
  <c r="F414" i="1"/>
  <c r="R414" i="1"/>
  <c r="C415" i="1"/>
  <c r="F415" i="1"/>
  <c r="R415" i="1"/>
  <c r="C416" i="1"/>
  <c r="F416" i="1"/>
  <c r="R416" i="1"/>
  <c r="C417" i="1"/>
  <c r="F417" i="1"/>
  <c r="R417" i="1"/>
  <c r="C418" i="1"/>
  <c r="F418" i="1"/>
  <c r="R418" i="1"/>
  <c r="C419" i="1"/>
  <c r="F419" i="1"/>
  <c r="R419" i="1"/>
  <c r="C420" i="1"/>
  <c r="F420" i="1"/>
  <c r="R420" i="1"/>
  <c r="C421" i="1"/>
  <c r="F421" i="1"/>
  <c r="R421" i="1"/>
  <c r="C422" i="1"/>
  <c r="F422" i="1"/>
  <c r="R422" i="1"/>
  <c r="C423" i="1"/>
  <c r="F423" i="1"/>
  <c r="R423" i="1"/>
  <c r="C424" i="1"/>
  <c r="F424" i="1"/>
  <c r="R424" i="1"/>
  <c r="C425" i="1"/>
  <c r="F425" i="1"/>
  <c r="R425" i="1"/>
  <c r="C426" i="1"/>
  <c r="F426" i="1"/>
  <c r="R426" i="1"/>
  <c r="C427" i="1"/>
  <c r="F427" i="1"/>
  <c r="R427" i="1"/>
  <c r="C428" i="1"/>
  <c r="F428" i="1"/>
  <c r="R428" i="1"/>
  <c r="C429" i="1"/>
  <c r="F429" i="1"/>
  <c r="R429" i="1"/>
  <c r="C430" i="1"/>
  <c r="F430" i="1"/>
  <c r="R430" i="1"/>
  <c r="C431" i="1"/>
  <c r="F431" i="1"/>
  <c r="R431" i="1"/>
  <c r="C432" i="1"/>
  <c r="F432" i="1"/>
  <c r="R432" i="1"/>
  <c r="C433" i="1"/>
  <c r="F433" i="1"/>
  <c r="R433" i="1"/>
  <c r="C434" i="1"/>
  <c r="F434" i="1"/>
  <c r="R434" i="1"/>
  <c r="C435" i="1"/>
  <c r="F435" i="1"/>
  <c r="R435" i="1"/>
  <c r="C436" i="1"/>
  <c r="F436" i="1"/>
  <c r="R436" i="1"/>
  <c r="C437" i="1"/>
  <c r="F437" i="1"/>
  <c r="R437" i="1"/>
  <c r="C438" i="1"/>
  <c r="F438" i="1"/>
  <c r="R438" i="1"/>
  <c r="C439" i="1"/>
  <c r="F439" i="1"/>
  <c r="R439" i="1"/>
  <c r="C440" i="1"/>
  <c r="F440" i="1"/>
  <c r="R440" i="1"/>
  <c r="C441" i="1"/>
  <c r="F441" i="1"/>
  <c r="R441" i="1"/>
  <c r="C442" i="1"/>
  <c r="F442" i="1"/>
  <c r="R442" i="1"/>
  <c r="C443" i="1"/>
  <c r="F443" i="1"/>
  <c r="R443" i="1"/>
  <c r="C444" i="1"/>
  <c r="F444" i="1"/>
  <c r="R444" i="1"/>
  <c r="C445" i="1"/>
  <c r="F445" i="1"/>
  <c r="R445" i="1"/>
  <c r="C446" i="1"/>
  <c r="F446" i="1"/>
  <c r="R446" i="1"/>
  <c r="C447" i="1"/>
  <c r="F447" i="1"/>
  <c r="R447" i="1"/>
  <c r="C448" i="1"/>
  <c r="F448" i="1"/>
  <c r="R448" i="1"/>
  <c r="C449" i="1"/>
  <c r="F449" i="1"/>
  <c r="R449" i="1"/>
  <c r="C450" i="1"/>
  <c r="F450" i="1"/>
  <c r="R450" i="1"/>
  <c r="C451" i="1"/>
  <c r="F451" i="1"/>
  <c r="R451" i="1"/>
  <c r="C452" i="1"/>
  <c r="F452" i="1"/>
  <c r="R452" i="1"/>
  <c r="C453" i="1"/>
  <c r="F453" i="1"/>
  <c r="R453" i="1"/>
  <c r="C454" i="1"/>
  <c r="F454" i="1"/>
  <c r="R454" i="1"/>
  <c r="C455" i="1"/>
  <c r="F455" i="1"/>
  <c r="R455" i="1"/>
  <c r="C456" i="1"/>
  <c r="F456" i="1"/>
  <c r="R456" i="1"/>
  <c r="C457" i="1"/>
  <c r="F457" i="1"/>
  <c r="R457" i="1"/>
  <c r="C458" i="1"/>
  <c r="F458" i="1"/>
  <c r="C459" i="1"/>
  <c r="F459" i="1"/>
  <c r="R459" i="1"/>
  <c r="C460" i="1"/>
  <c r="F460" i="1"/>
  <c r="R460" i="1"/>
  <c r="C461" i="1"/>
  <c r="F461" i="1"/>
  <c r="R461" i="1"/>
  <c r="C462" i="1"/>
  <c r="F462" i="1"/>
  <c r="R462" i="1"/>
  <c r="C463" i="1"/>
  <c r="F463" i="1"/>
  <c r="R463" i="1"/>
  <c r="C464" i="1"/>
  <c r="F464" i="1"/>
  <c r="R464" i="1"/>
  <c r="C465" i="1"/>
  <c r="F465" i="1"/>
  <c r="R465" i="1"/>
  <c r="C466" i="1"/>
  <c r="F466" i="1"/>
  <c r="R466" i="1"/>
  <c r="C467" i="1"/>
  <c r="F467" i="1"/>
  <c r="R467" i="1"/>
  <c r="C468" i="1"/>
  <c r="F468" i="1"/>
  <c r="R468" i="1"/>
  <c r="C469" i="1"/>
  <c r="F469" i="1"/>
  <c r="R469" i="1"/>
  <c r="C470" i="1"/>
  <c r="F470" i="1"/>
  <c r="R470" i="1"/>
  <c r="C471" i="1"/>
  <c r="F471" i="1"/>
  <c r="R471" i="1"/>
  <c r="C472" i="1"/>
  <c r="F472" i="1"/>
  <c r="R472" i="1"/>
  <c r="C473" i="1"/>
  <c r="F473" i="1"/>
  <c r="R473" i="1"/>
  <c r="C474" i="1"/>
  <c r="F474" i="1"/>
  <c r="R474" i="1"/>
  <c r="C475" i="1"/>
  <c r="F475" i="1"/>
  <c r="R475" i="1"/>
  <c r="C476" i="1"/>
  <c r="F476" i="1"/>
  <c r="R476" i="1"/>
  <c r="C477" i="1"/>
  <c r="F477" i="1"/>
  <c r="R477" i="1"/>
  <c r="C478" i="1"/>
  <c r="F478" i="1"/>
  <c r="R478" i="1"/>
  <c r="C479" i="1"/>
  <c r="F479" i="1"/>
  <c r="R479" i="1"/>
  <c r="C480" i="1"/>
  <c r="F480" i="1"/>
  <c r="R480" i="1"/>
  <c r="C481" i="1"/>
  <c r="F481" i="1"/>
  <c r="R481" i="1"/>
  <c r="C482" i="1"/>
  <c r="F482" i="1"/>
  <c r="R482" i="1"/>
  <c r="C483" i="1"/>
  <c r="F483" i="1"/>
  <c r="R483" i="1"/>
  <c r="C484" i="1"/>
  <c r="F484" i="1"/>
  <c r="R484" i="1"/>
  <c r="C485" i="1"/>
  <c r="F485" i="1"/>
  <c r="R485" i="1"/>
  <c r="C486" i="1"/>
  <c r="F486" i="1"/>
  <c r="R486" i="1"/>
  <c r="C487" i="1"/>
  <c r="F487" i="1"/>
  <c r="R487" i="1"/>
  <c r="C488" i="1"/>
  <c r="F488" i="1"/>
  <c r="R488" i="1"/>
  <c r="C489" i="1"/>
  <c r="F489" i="1"/>
  <c r="R489" i="1"/>
  <c r="C490" i="1"/>
  <c r="F490" i="1"/>
  <c r="R490" i="1"/>
  <c r="C491" i="1"/>
  <c r="F491" i="1"/>
  <c r="R491" i="1"/>
  <c r="C492" i="1"/>
  <c r="F492" i="1"/>
  <c r="R492" i="1"/>
  <c r="C493" i="1"/>
  <c r="F493" i="1"/>
  <c r="R493" i="1"/>
  <c r="C494" i="1"/>
  <c r="F494" i="1"/>
  <c r="R494" i="1"/>
  <c r="C495" i="1"/>
  <c r="F495" i="1"/>
  <c r="R495" i="1"/>
  <c r="C496" i="1"/>
  <c r="F496" i="1"/>
  <c r="R496" i="1"/>
  <c r="C497" i="1"/>
  <c r="F497" i="1"/>
  <c r="R497" i="1"/>
  <c r="C498" i="1"/>
  <c r="F498" i="1"/>
  <c r="R498" i="1"/>
  <c r="C499" i="1"/>
  <c r="F499" i="1"/>
  <c r="R499" i="1"/>
  <c r="C500" i="1"/>
  <c r="F500" i="1"/>
  <c r="R500" i="1"/>
  <c r="C501" i="1"/>
  <c r="F501" i="1"/>
  <c r="R501" i="1"/>
  <c r="C502" i="1"/>
  <c r="F502" i="1"/>
  <c r="R502" i="1"/>
  <c r="C503" i="1"/>
  <c r="F503" i="1"/>
  <c r="R503" i="1"/>
  <c r="C504" i="1"/>
  <c r="F504" i="1"/>
  <c r="R504" i="1"/>
  <c r="C505" i="1"/>
  <c r="F505" i="1"/>
  <c r="R505" i="1"/>
  <c r="C506" i="1"/>
  <c r="F506" i="1"/>
  <c r="R506" i="1"/>
  <c r="C507" i="1"/>
  <c r="F507" i="1"/>
  <c r="R507" i="1"/>
  <c r="C508" i="1"/>
  <c r="F508" i="1"/>
  <c r="R508" i="1"/>
  <c r="C509" i="1"/>
  <c r="F509" i="1"/>
  <c r="R509" i="1"/>
  <c r="C510" i="1"/>
  <c r="F510" i="1"/>
  <c r="R510" i="1"/>
  <c r="C511" i="1"/>
  <c r="F511" i="1"/>
  <c r="R511" i="1"/>
  <c r="C512" i="1"/>
  <c r="F512" i="1"/>
  <c r="R512" i="1"/>
  <c r="C513" i="1"/>
  <c r="F513" i="1"/>
  <c r="R513" i="1"/>
  <c r="C514" i="1"/>
  <c r="F514" i="1"/>
  <c r="R514" i="1"/>
  <c r="C515" i="1"/>
  <c r="F515" i="1"/>
  <c r="R515" i="1"/>
  <c r="C516" i="1"/>
  <c r="F516" i="1"/>
  <c r="R516" i="1"/>
  <c r="C517" i="1"/>
  <c r="F517" i="1"/>
  <c r="R517" i="1"/>
  <c r="C518" i="1"/>
  <c r="F518" i="1"/>
  <c r="R518" i="1"/>
  <c r="C519" i="1"/>
  <c r="F519" i="1"/>
  <c r="R519" i="1"/>
  <c r="C520" i="1"/>
  <c r="F520" i="1"/>
  <c r="R520" i="1"/>
  <c r="C521" i="1"/>
  <c r="F521" i="1"/>
  <c r="R521" i="1"/>
  <c r="C522" i="1"/>
  <c r="F522" i="1"/>
  <c r="R522" i="1"/>
  <c r="C523" i="1"/>
  <c r="F523" i="1"/>
  <c r="R523" i="1"/>
  <c r="C524" i="1"/>
  <c r="F524" i="1"/>
  <c r="R524" i="1"/>
  <c r="C525" i="1"/>
  <c r="F525" i="1"/>
  <c r="R525" i="1"/>
  <c r="C526" i="1"/>
  <c r="F526" i="1"/>
  <c r="R526" i="1"/>
  <c r="C527" i="1"/>
  <c r="F527" i="1"/>
  <c r="R527" i="1"/>
  <c r="C528" i="1"/>
  <c r="F528" i="1"/>
  <c r="R528" i="1"/>
  <c r="C529" i="1"/>
  <c r="F529" i="1"/>
  <c r="R529" i="1"/>
  <c r="C530" i="1"/>
  <c r="F530" i="1"/>
  <c r="R530" i="1"/>
  <c r="C531" i="1"/>
  <c r="F531" i="1"/>
  <c r="R531" i="1"/>
  <c r="C532" i="1"/>
  <c r="F532" i="1"/>
  <c r="R532" i="1"/>
  <c r="C533" i="1"/>
  <c r="F533" i="1"/>
  <c r="R533" i="1"/>
  <c r="C534" i="1"/>
  <c r="F534" i="1"/>
  <c r="R534" i="1"/>
  <c r="C535" i="1"/>
  <c r="F535" i="1"/>
  <c r="R535" i="1"/>
  <c r="C536" i="1"/>
  <c r="F536" i="1"/>
  <c r="R536" i="1"/>
  <c r="C537" i="1"/>
  <c r="F537" i="1"/>
  <c r="R537" i="1"/>
  <c r="C538" i="1"/>
  <c r="F538" i="1"/>
  <c r="R538" i="1"/>
  <c r="C539" i="1"/>
  <c r="F539" i="1"/>
  <c r="R539" i="1"/>
  <c r="C540" i="1"/>
  <c r="F540" i="1"/>
  <c r="R540" i="1"/>
  <c r="C541" i="1"/>
  <c r="F541" i="1"/>
  <c r="R541" i="1"/>
  <c r="C542" i="1"/>
  <c r="F542" i="1"/>
  <c r="R542" i="1"/>
  <c r="C543" i="1"/>
  <c r="F543" i="1"/>
  <c r="R543" i="1"/>
  <c r="C544" i="1"/>
  <c r="F544" i="1"/>
  <c r="R544" i="1"/>
  <c r="C545" i="1"/>
  <c r="F545" i="1"/>
  <c r="R545" i="1"/>
  <c r="C546" i="1"/>
  <c r="F546" i="1"/>
  <c r="R546" i="1"/>
  <c r="C547" i="1"/>
  <c r="F547" i="1"/>
  <c r="R547" i="1"/>
  <c r="C548" i="1"/>
  <c r="F548" i="1"/>
  <c r="R548" i="1"/>
  <c r="C549" i="1"/>
  <c r="F549" i="1"/>
  <c r="R549" i="1"/>
  <c r="C550" i="1"/>
  <c r="F550" i="1"/>
  <c r="R550" i="1"/>
  <c r="C551" i="1"/>
  <c r="F551" i="1"/>
  <c r="R551" i="1"/>
  <c r="C552" i="1"/>
  <c r="F552" i="1"/>
  <c r="R552" i="1"/>
  <c r="C553" i="1"/>
  <c r="F553" i="1"/>
  <c r="R553" i="1"/>
  <c r="C554" i="1"/>
  <c r="F554" i="1"/>
  <c r="R554" i="1"/>
  <c r="C555" i="1"/>
  <c r="F555" i="1"/>
  <c r="R555" i="1"/>
  <c r="C556" i="1"/>
  <c r="F556" i="1"/>
  <c r="R556" i="1"/>
  <c r="C557" i="1"/>
  <c r="F557" i="1"/>
  <c r="R557" i="1"/>
  <c r="C558" i="1"/>
  <c r="F558" i="1"/>
  <c r="R558" i="1"/>
  <c r="C559" i="1"/>
  <c r="F559" i="1"/>
  <c r="R559" i="1"/>
  <c r="C560" i="1"/>
  <c r="F560" i="1"/>
  <c r="R560" i="1"/>
  <c r="C561" i="1"/>
  <c r="F561" i="1"/>
  <c r="R561" i="1"/>
  <c r="C562" i="1"/>
  <c r="F562" i="1"/>
  <c r="R562" i="1"/>
  <c r="C563" i="1"/>
  <c r="F563" i="1"/>
  <c r="R563" i="1"/>
  <c r="C564" i="1"/>
  <c r="F564" i="1"/>
  <c r="R564" i="1"/>
  <c r="C565" i="1"/>
  <c r="F565" i="1"/>
  <c r="R565" i="1"/>
  <c r="C566" i="1"/>
  <c r="F566" i="1"/>
  <c r="R566" i="1"/>
  <c r="C567" i="1"/>
  <c r="F567" i="1"/>
  <c r="R567" i="1"/>
  <c r="C568" i="1"/>
  <c r="F568" i="1"/>
  <c r="R568" i="1"/>
  <c r="C569" i="1"/>
  <c r="F569" i="1"/>
  <c r="R569" i="1"/>
  <c r="C570" i="1"/>
  <c r="F570" i="1"/>
  <c r="R570" i="1"/>
  <c r="C571" i="1"/>
  <c r="F571" i="1"/>
  <c r="R571" i="1"/>
  <c r="C572" i="1"/>
  <c r="F572" i="1"/>
  <c r="R572" i="1"/>
  <c r="C573" i="1"/>
  <c r="F573" i="1"/>
  <c r="R573" i="1"/>
  <c r="C574" i="1"/>
  <c r="F574" i="1"/>
  <c r="R574" i="1"/>
  <c r="C575" i="1"/>
  <c r="F575" i="1"/>
  <c r="R575" i="1"/>
  <c r="C576" i="1"/>
  <c r="F576" i="1"/>
  <c r="R576" i="1"/>
  <c r="C577" i="1"/>
  <c r="F577" i="1"/>
  <c r="R577" i="1"/>
  <c r="C578" i="1"/>
  <c r="F578" i="1"/>
  <c r="R578" i="1"/>
  <c r="C579" i="1"/>
  <c r="F579" i="1"/>
  <c r="R579" i="1"/>
  <c r="C580" i="1"/>
  <c r="F580" i="1"/>
  <c r="R580" i="1"/>
  <c r="C581" i="1"/>
  <c r="F581" i="1"/>
  <c r="R581" i="1"/>
  <c r="C582" i="1"/>
  <c r="F582" i="1"/>
  <c r="R582" i="1"/>
  <c r="C583" i="1"/>
  <c r="F583" i="1"/>
  <c r="R583" i="1"/>
  <c r="C584" i="1"/>
  <c r="F584" i="1"/>
  <c r="R584" i="1"/>
  <c r="C585" i="1"/>
  <c r="F585" i="1"/>
  <c r="R585" i="1"/>
  <c r="C586" i="1"/>
  <c r="F586" i="1"/>
  <c r="R586" i="1"/>
  <c r="C587" i="1"/>
  <c r="F587" i="1"/>
  <c r="R587" i="1"/>
  <c r="C588" i="1"/>
  <c r="F588" i="1"/>
  <c r="R588" i="1"/>
  <c r="C589" i="1"/>
  <c r="F589" i="1"/>
  <c r="R589" i="1"/>
  <c r="C590" i="1"/>
  <c r="F590" i="1"/>
  <c r="R590" i="1"/>
  <c r="C591" i="1"/>
  <c r="F591" i="1"/>
  <c r="R591" i="1"/>
  <c r="C592" i="1"/>
  <c r="F592" i="1"/>
  <c r="R592" i="1"/>
  <c r="C593" i="1"/>
  <c r="F593" i="1"/>
  <c r="R593" i="1"/>
  <c r="C594" i="1"/>
  <c r="F594" i="1"/>
  <c r="R594" i="1"/>
  <c r="C595" i="1"/>
  <c r="F595" i="1"/>
  <c r="R595" i="1"/>
  <c r="C596" i="1"/>
  <c r="F596" i="1"/>
  <c r="R596" i="1"/>
  <c r="C597" i="1"/>
  <c r="F597" i="1"/>
  <c r="R597" i="1"/>
  <c r="C598" i="1"/>
  <c r="F598" i="1"/>
  <c r="R598" i="1"/>
  <c r="C599" i="1"/>
  <c r="F599" i="1"/>
  <c r="R599" i="1"/>
  <c r="C600" i="1"/>
  <c r="F600" i="1"/>
  <c r="R600" i="1"/>
  <c r="C601" i="1"/>
  <c r="F601" i="1"/>
  <c r="R601" i="1"/>
  <c r="C602" i="1"/>
  <c r="F602" i="1"/>
  <c r="R602" i="1"/>
  <c r="C603" i="1"/>
  <c r="F603" i="1"/>
  <c r="R603" i="1"/>
  <c r="C604" i="1"/>
  <c r="F604" i="1"/>
  <c r="R604" i="1"/>
  <c r="C605" i="1"/>
  <c r="F605" i="1"/>
  <c r="R605" i="1"/>
  <c r="C606" i="1"/>
  <c r="F606" i="1"/>
  <c r="R606" i="1"/>
  <c r="C607" i="1"/>
  <c r="F607" i="1"/>
  <c r="R607" i="1"/>
  <c r="C608" i="1"/>
  <c r="F608" i="1"/>
  <c r="R608" i="1"/>
  <c r="C609" i="1"/>
  <c r="F609" i="1"/>
  <c r="R609" i="1"/>
  <c r="C610" i="1"/>
  <c r="F610" i="1"/>
  <c r="R610" i="1"/>
  <c r="C611" i="1"/>
  <c r="F611" i="1"/>
  <c r="R611" i="1"/>
  <c r="C612" i="1"/>
  <c r="F612" i="1"/>
  <c r="R612" i="1"/>
  <c r="C613" i="1"/>
  <c r="F613" i="1"/>
  <c r="R613" i="1"/>
  <c r="C614" i="1"/>
  <c r="F614" i="1"/>
  <c r="R614" i="1"/>
  <c r="C615" i="1"/>
  <c r="F615" i="1"/>
  <c r="R615" i="1"/>
  <c r="C616" i="1"/>
  <c r="F616" i="1"/>
  <c r="R616" i="1"/>
  <c r="C617" i="1"/>
  <c r="F617" i="1"/>
  <c r="R617" i="1"/>
  <c r="C618" i="1"/>
  <c r="F618" i="1"/>
  <c r="R618" i="1"/>
  <c r="C619" i="1"/>
  <c r="F619" i="1"/>
  <c r="R619" i="1"/>
  <c r="C620" i="1"/>
  <c r="F620" i="1"/>
  <c r="R620" i="1"/>
  <c r="C621" i="1"/>
  <c r="F621" i="1"/>
  <c r="R621" i="1"/>
  <c r="C622" i="1"/>
  <c r="F622" i="1"/>
  <c r="R622" i="1"/>
  <c r="C623" i="1"/>
  <c r="F623" i="1"/>
  <c r="R623" i="1"/>
  <c r="C624" i="1"/>
  <c r="F624" i="1"/>
  <c r="R624" i="1"/>
  <c r="C625" i="1"/>
  <c r="F625" i="1"/>
  <c r="R625" i="1"/>
  <c r="C626" i="1"/>
  <c r="F626" i="1"/>
  <c r="R626" i="1"/>
  <c r="C627" i="1"/>
  <c r="F627" i="1"/>
  <c r="R627" i="1"/>
  <c r="C628" i="1"/>
  <c r="F628" i="1"/>
  <c r="R628" i="1"/>
  <c r="C629" i="1"/>
  <c r="F629" i="1"/>
  <c r="R629" i="1"/>
  <c r="C630" i="1"/>
  <c r="F630" i="1"/>
  <c r="R630" i="1"/>
  <c r="C631" i="1"/>
  <c r="F631" i="1"/>
  <c r="R631" i="1"/>
  <c r="C632" i="1"/>
  <c r="F632" i="1"/>
  <c r="R632" i="1"/>
  <c r="C633" i="1"/>
  <c r="F633" i="1"/>
  <c r="R633" i="1"/>
  <c r="C634" i="1"/>
  <c r="F634" i="1"/>
  <c r="R634" i="1"/>
  <c r="C635" i="1"/>
  <c r="F635" i="1"/>
  <c r="R635" i="1"/>
  <c r="C636" i="1"/>
  <c r="F636" i="1"/>
  <c r="R636" i="1"/>
  <c r="C637" i="1"/>
  <c r="F637" i="1"/>
  <c r="R637" i="1"/>
  <c r="C638" i="1"/>
  <c r="F638" i="1"/>
  <c r="R638" i="1"/>
  <c r="C639" i="1"/>
  <c r="F639" i="1"/>
  <c r="R639" i="1"/>
  <c r="C640" i="1"/>
  <c r="F640" i="1"/>
  <c r="R640" i="1"/>
  <c r="C641" i="1"/>
  <c r="F641" i="1"/>
  <c r="R641" i="1"/>
  <c r="C642" i="1"/>
  <c r="F642" i="1"/>
  <c r="R642" i="1"/>
  <c r="C643" i="1"/>
  <c r="F643" i="1"/>
  <c r="R643" i="1"/>
  <c r="C644" i="1"/>
  <c r="F644" i="1"/>
  <c r="R644" i="1"/>
  <c r="C645" i="1"/>
  <c r="F645" i="1"/>
  <c r="R645" i="1"/>
  <c r="C646" i="1"/>
  <c r="F646" i="1"/>
  <c r="R646" i="1"/>
  <c r="C647" i="1"/>
  <c r="F647" i="1"/>
  <c r="R647" i="1"/>
  <c r="C648" i="1"/>
  <c r="F648" i="1"/>
  <c r="R648" i="1"/>
  <c r="C649" i="1"/>
  <c r="F649" i="1"/>
  <c r="R649" i="1"/>
  <c r="C650" i="1"/>
  <c r="F650" i="1"/>
  <c r="R650" i="1"/>
  <c r="C651" i="1"/>
  <c r="F651" i="1"/>
  <c r="R651" i="1"/>
  <c r="C652" i="1"/>
  <c r="F652" i="1"/>
  <c r="R652" i="1"/>
  <c r="C653" i="1"/>
  <c r="F653" i="1"/>
  <c r="R653" i="1"/>
  <c r="C654" i="1"/>
  <c r="F654" i="1"/>
  <c r="R654" i="1"/>
  <c r="C655" i="1"/>
  <c r="F655" i="1"/>
  <c r="R655" i="1"/>
  <c r="C656" i="1"/>
  <c r="F656" i="1"/>
  <c r="R656" i="1"/>
  <c r="C657" i="1"/>
  <c r="F657" i="1"/>
  <c r="R657" i="1"/>
  <c r="C658" i="1"/>
  <c r="F658" i="1"/>
  <c r="R658" i="1"/>
  <c r="C659" i="1"/>
  <c r="F659" i="1"/>
  <c r="R659" i="1"/>
  <c r="C660" i="1"/>
  <c r="F660" i="1"/>
  <c r="R660" i="1"/>
  <c r="C661" i="1"/>
  <c r="F661" i="1"/>
  <c r="R661" i="1"/>
  <c r="C662" i="1"/>
  <c r="F662" i="1"/>
  <c r="R662" i="1"/>
  <c r="C663" i="1"/>
  <c r="F663" i="1"/>
  <c r="R663" i="1"/>
  <c r="C664" i="1"/>
  <c r="F664" i="1"/>
  <c r="R664" i="1"/>
  <c r="C665" i="1"/>
  <c r="F665" i="1"/>
  <c r="R665" i="1"/>
  <c r="C666" i="1"/>
  <c r="F666" i="1"/>
  <c r="R666" i="1"/>
  <c r="C667" i="1"/>
  <c r="F667" i="1"/>
  <c r="R667" i="1"/>
  <c r="C668" i="1"/>
  <c r="F668" i="1"/>
  <c r="R668" i="1"/>
  <c r="C669" i="1"/>
  <c r="F669" i="1"/>
  <c r="R669" i="1"/>
  <c r="C670" i="1"/>
  <c r="F670" i="1"/>
  <c r="R670" i="1"/>
  <c r="C671" i="1"/>
  <c r="F671" i="1"/>
  <c r="R671" i="1"/>
  <c r="C672" i="1"/>
  <c r="F672" i="1"/>
  <c r="R672" i="1"/>
  <c r="C673" i="1"/>
  <c r="F673" i="1"/>
  <c r="R673" i="1"/>
  <c r="C674" i="1"/>
  <c r="F674" i="1"/>
  <c r="R674" i="1"/>
  <c r="C675" i="1"/>
  <c r="F675" i="1"/>
  <c r="R675" i="1"/>
  <c r="C676" i="1"/>
  <c r="F676" i="1"/>
  <c r="R676" i="1"/>
  <c r="C677" i="1"/>
  <c r="F677" i="1"/>
  <c r="R677" i="1"/>
  <c r="C678" i="1"/>
  <c r="F678" i="1"/>
  <c r="R678" i="1"/>
  <c r="C679" i="1"/>
  <c r="F679" i="1"/>
  <c r="R679" i="1"/>
  <c r="C680" i="1"/>
  <c r="F680" i="1"/>
  <c r="R680" i="1"/>
  <c r="C681" i="1"/>
  <c r="F681" i="1"/>
  <c r="R681" i="1"/>
  <c r="C682" i="1"/>
  <c r="F682" i="1"/>
  <c r="R682" i="1"/>
  <c r="C683" i="1"/>
  <c r="F683" i="1"/>
  <c r="R683" i="1"/>
  <c r="C684" i="1"/>
  <c r="F684" i="1"/>
  <c r="R684" i="1"/>
  <c r="C685" i="1"/>
  <c r="F685" i="1"/>
  <c r="R685" i="1"/>
  <c r="C686" i="1"/>
  <c r="F686" i="1"/>
  <c r="R686" i="1"/>
  <c r="C687" i="1"/>
  <c r="F687" i="1"/>
  <c r="R687" i="1"/>
  <c r="C688" i="1"/>
  <c r="F688" i="1"/>
  <c r="R688" i="1"/>
  <c r="C689" i="1"/>
  <c r="F689" i="1"/>
  <c r="R689" i="1"/>
  <c r="C690" i="1"/>
  <c r="F690" i="1"/>
  <c r="R690" i="1"/>
  <c r="C691" i="1"/>
  <c r="F691" i="1"/>
  <c r="R691" i="1"/>
  <c r="C692" i="1"/>
  <c r="F692" i="1"/>
  <c r="R692" i="1"/>
  <c r="C693" i="1"/>
  <c r="F693" i="1"/>
  <c r="R693" i="1"/>
  <c r="C694" i="1"/>
  <c r="F694" i="1"/>
  <c r="R694" i="1"/>
  <c r="C695" i="1"/>
  <c r="F695" i="1"/>
  <c r="R695" i="1"/>
  <c r="C696" i="1"/>
  <c r="F696" i="1"/>
  <c r="R696" i="1"/>
  <c r="C697" i="1"/>
  <c r="F697" i="1"/>
  <c r="R697" i="1"/>
  <c r="C698" i="1"/>
  <c r="F698" i="1"/>
  <c r="R698" i="1"/>
  <c r="C699" i="1"/>
  <c r="F699" i="1"/>
  <c r="R699" i="1"/>
  <c r="C700" i="1"/>
  <c r="F700" i="1"/>
  <c r="R700" i="1"/>
  <c r="C701" i="1"/>
  <c r="F701" i="1"/>
  <c r="R701" i="1"/>
  <c r="C702" i="1"/>
  <c r="F702" i="1"/>
  <c r="R702" i="1"/>
  <c r="C703" i="1"/>
  <c r="F703" i="1"/>
  <c r="R703" i="1"/>
  <c r="C704" i="1"/>
  <c r="F704" i="1"/>
  <c r="R704" i="1"/>
  <c r="C705" i="1"/>
  <c r="F705" i="1"/>
  <c r="R705" i="1"/>
  <c r="C706" i="1"/>
  <c r="F706" i="1"/>
  <c r="R706" i="1"/>
  <c r="C707" i="1"/>
  <c r="F707" i="1"/>
  <c r="R707" i="1"/>
  <c r="C708" i="1"/>
  <c r="F708" i="1"/>
  <c r="R708" i="1"/>
  <c r="C709" i="1"/>
  <c r="F709" i="1"/>
  <c r="R709" i="1"/>
  <c r="C710" i="1"/>
  <c r="F710" i="1"/>
  <c r="R710" i="1"/>
  <c r="C711" i="1"/>
  <c r="F711" i="1"/>
  <c r="R711" i="1"/>
  <c r="C712" i="1"/>
  <c r="F712" i="1"/>
  <c r="R712" i="1"/>
  <c r="C713" i="1"/>
  <c r="F713" i="1"/>
  <c r="R713" i="1"/>
  <c r="C714" i="1"/>
  <c r="F714" i="1"/>
  <c r="R714" i="1"/>
  <c r="C715" i="1"/>
  <c r="F715" i="1"/>
  <c r="R715" i="1"/>
  <c r="C716" i="1"/>
  <c r="F716" i="1"/>
  <c r="R716" i="1"/>
  <c r="C717" i="1"/>
  <c r="F717" i="1"/>
  <c r="R717" i="1"/>
  <c r="C718" i="1"/>
  <c r="F718" i="1"/>
  <c r="R718" i="1"/>
  <c r="C719" i="1"/>
  <c r="F719" i="1"/>
  <c r="R719" i="1"/>
  <c r="C720" i="1"/>
  <c r="F720" i="1"/>
  <c r="R720" i="1"/>
  <c r="C721" i="1"/>
  <c r="F721" i="1"/>
  <c r="R721" i="1"/>
  <c r="C722" i="1"/>
  <c r="F722" i="1"/>
  <c r="R722" i="1"/>
  <c r="C723" i="1"/>
  <c r="F723" i="1"/>
  <c r="R723" i="1"/>
  <c r="C724" i="1"/>
  <c r="F724" i="1"/>
  <c r="R724" i="1"/>
  <c r="C725" i="1"/>
  <c r="F725" i="1"/>
  <c r="R725" i="1"/>
  <c r="C726" i="1"/>
  <c r="F726" i="1"/>
  <c r="R726" i="1"/>
  <c r="C727" i="1"/>
  <c r="F727" i="1"/>
  <c r="R727" i="1"/>
  <c r="C728" i="1"/>
  <c r="F728" i="1"/>
  <c r="R728" i="1"/>
  <c r="C729" i="1"/>
  <c r="F729" i="1"/>
  <c r="R729" i="1"/>
  <c r="C730" i="1"/>
  <c r="F730" i="1"/>
  <c r="R730" i="1"/>
  <c r="C731" i="1"/>
  <c r="F731" i="1"/>
  <c r="R731" i="1"/>
  <c r="C732" i="1"/>
  <c r="F732" i="1"/>
  <c r="R732" i="1"/>
  <c r="C733" i="1"/>
  <c r="F733" i="1"/>
  <c r="R733" i="1"/>
  <c r="C734" i="1"/>
  <c r="F734" i="1"/>
  <c r="R734" i="1"/>
  <c r="C735" i="1"/>
  <c r="F735" i="1"/>
  <c r="R735" i="1"/>
  <c r="C736" i="1"/>
  <c r="F736" i="1"/>
  <c r="R736" i="1"/>
  <c r="C737" i="1"/>
  <c r="F737" i="1"/>
  <c r="R737" i="1"/>
  <c r="C738" i="1"/>
  <c r="F738" i="1"/>
  <c r="R738" i="1"/>
  <c r="C739" i="1"/>
  <c r="F739" i="1"/>
  <c r="R739" i="1"/>
  <c r="C740" i="1"/>
  <c r="F740" i="1"/>
  <c r="R740" i="1"/>
  <c r="C741" i="1"/>
  <c r="F741" i="1"/>
  <c r="R741" i="1"/>
  <c r="C742" i="1"/>
  <c r="F742" i="1"/>
  <c r="R742" i="1"/>
  <c r="C743" i="1"/>
  <c r="F743" i="1"/>
  <c r="R743" i="1"/>
  <c r="C744" i="1"/>
  <c r="F744" i="1"/>
  <c r="R744" i="1"/>
  <c r="C745" i="1"/>
  <c r="F745" i="1"/>
  <c r="R745" i="1"/>
  <c r="C746" i="1"/>
  <c r="F746" i="1"/>
  <c r="R746" i="1"/>
  <c r="C747" i="1"/>
  <c r="F747" i="1"/>
  <c r="R747" i="1"/>
  <c r="C748" i="1"/>
  <c r="F748" i="1"/>
  <c r="R748" i="1"/>
  <c r="C749" i="1"/>
  <c r="F749" i="1"/>
  <c r="R749" i="1"/>
  <c r="C750" i="1"/>
  <c r="F750" i="1"/>
  <c r="R750" i="1"/>
  <c r="C751" i="1"/>
  <c r="F751" i="1"/>
  <c r="R751" i="1"/>
  <c r="C752" i="1"/>
  <c r="F752" i="1"/>
  <c r="R752" i="1"/>
  <c r="C753" i="1"/>
  <c r="F753" i="1"/>
  <c r="R753" i="1"/>
  <c r="C754" i="1"/>
  <c r="F754" i="1"/>
  <c r="R754" i="1"/>
  <c r="C755" i="1"/>
  <c r="F755" i="1"/>
  <c r="R755" i="1"/>
  <c r="C756" i="1"/>
  <c r="F756" i="1"/>
  <c r="R756" i="1"/>
  <c r="C757" i="1"/>
  <c r="F757" i="1"/>
  <c r="R757" i="1"/>
  <c r="C758" i="1"/>
  <c r="F758" i="1"/>
  <c r="R758" i="1"/>
  <c r="C759" i="1"/>
  <c r="F759" i="1"/>
  <c r="R759" i="1"/>
  <c r="C760" i="1"/>
  <c r="F760" i="1"/>
  <c r="R760" i="1"/>
  <c r="C761" i="1"/>
  <c r="F761" i="1"/>
  <c r="R761" i="1"/>
  <c r="C762" i="1"/>
  <c r="F762" i="1"/>
  <c r="R762" i="1"/>
  <c r="C763" i="1"/>
  <c r="F763" i="1"/>
  <c r="R763" i="1"/>
  <c r="C764" i="1"/>
  <c r="F764" i="1"/>
  <c r="R764" i="1"/>
  <c r="C765" i="1"/>
  <c r="F765" i="1"/>
  <c r="R765" i="1"/>
  <c r="C766" i="1"/>
  <c r="F766" i="1"/>
  <c r="R766" i="1"/>
  <c r="C767" i="1"/>
  <c r="F767" i="1"/>
  <c r="R767" i="1"/>
  <c r="C768" i="1"/>
  <c r="F768" i="1"/>
  <c r="R768" i="1"/>
  <c r="C769" i="1"/>
  <c r="F769" i="1"/>
  <c r="R769" i="1"/>
  <c r="C770" i="1"/>
  <c r="F770" i="1"/>
  <c r="R770" i="1"/>
  <c r="C771" i="1"/>
  <c r="F771" i="1"/>
  <c r="R771" i="1"/>
  <c r="C772" i="1"/>
  <c r="F772" i="1"/>
  <c r="R772" i="1"/>
  <c r="C773" i="1"/>
  <c r="F773" i="1"/>
  <c r="R773" i="1"/>
  <c r="C774" i="1"/>
  <c r="F774" i="1"/>
  <c r="R774" i="1"/>
  <c r="C775" i="1"/>
  <c r="F775" i="1"/>
  <c r="R775" i="1"/>
  <c r="C776" i="1"/>
  <c r="F776" i="1"/>
  <c r="R776" i="1"/>
  <c r="C777" i="1"/>
  <c r="F777" i="1"/>
  <c r="R777" i="1"/>
  <c r="C778" i="1"/>
  <c r="F778" i="1"/>
  <c r="R778" i="1"/>
  <c r="C779" i="1"/>
  <c r="F779" i="1"/>
  <c r="R779" i="1"/>
  <c r="C780" i="1"/>
  <c r="F780" i="1"/>
  <c r="R780" i="1"/>
  <c r="C781" i="1"/>
  <c r="F781" i="1"/>
  <c r="R781" i="1"/>
  <c r="C782" i="1"/>
  <c r="F782" i="1"/>
  <c r="R782" i="1"/>
  <c r="C783" i="1"/>
  <c r="F783" i="1"/>
  <c r="R783" i="1"/>
  <c r="C784" i="1"/>
  <c r="F784" i="1"/>
  <c r="R784" i="1"/>
  <c r="C785" i="1"/>
  <c r="F785" i="1"/>
  <c r="R785" i="1"/>
  <c r="C786" i="1"/>
  <c r="F786" i="1"/>
  <c r="R786" i="1"/>
  <c r="C787" i="1"/>
  <c r="F787" i="1"/>
  <c r="R787" i="1"/>
  <c r="C788" i="1"/>
  <c r="F788" i="1"/>
  <c r="R788" i="1"/>
  <c r="C789" i="1"/>
  <c r="F789" i="1"/>
  <c r="R789" i="1"/>
  <c r="C790" i="1"/>
  <c r="F790" i="1"/>
  <c r="R790" i="1"/>
  <c r="C791" i="1"/>
  <c r="F791" i="1"/>
  <c r="R791" i="1"/>
  <c r="C792" i="1"/>
  <c r="F792" i="1"/>
  <c r="R792" i="1"/>
  <c r="C793" i="1"/>
  <c r="F793" i="1"/>
  <c r="R793" i="1"/>
  <c r="C794" i="1"/>
  <c r="F794" i="1"/>
  <c r="R794" i="1"/>
  <c r="C795" i="1"/>
  <c r="F795" i="1"/>
  <c r="R795" i="1"/>
  <c r="C796" i="1"/>
  <c r="F796" i="1"/>
  <c r="R796" i="1"/>
  <c r="C797" i="1"/>
  <c r="F797" i="1"/>
  <c r="R797" i="1"/>
  <c r="C798" i="1"/>
  <c r="F798" i="1"/>
  <c r="R798" i="1"/>
  <c r="C799" i="1"/>
  <c r="F799" i="1"/>
  <c r="R799" i="1"/>
  <c r="C800" i="1"/>
  <c r="F800" i="1"/>
  <c r="R800" i="1"/>
  <c r="C801" i="1"/>
  <c r="F801" i="1"/>
  <c r="R801" i="1"/>
  <c r="C802" i="1"/>
  <c r="F802" i="1"/>
  <c r="R802" i="1"/>
  <c r="C803" i="1"/>
  <c r="F803" i="1"/>
  <c r="R803" i="1"/>
  <c r="C804" i="1"/>
  <c r="F804" i="1"/>
  <c r="R804" i="1"/>
  <c r="C805" i="1"/>
  <c r="F805" i="1"/>
  <c r="R805" i="1"/>
  <c r="C806" i="1"/>
  <c r="F806" i="1"/>
  <c r="R806" i="1"/>
  <c r="C807" i="1"/>
  <c r="F807" i="1"/>
  <c r="R807" i="1"/>
  <c r="C808" i="1"/>
  <c r="F808" i="1"/>
  <c r="R808" i="1"/>
  <c r="C809" i="1"/>
  <c r="F809" i="1"/>
  <c r="R809" i="1"/>
  <c r="C810" i="1"/>
  <c r="F810" i="1"/>
  <c r="R810" i="1"/>
  <c r="C811" i="1"/>
  <c r="F811" i="1"/>
  <c r="R811" i="1"/>
  <c r="C812" i="1"/>
  <c r="F812" i="1"/>
  <c r="R812" i="1"/>
  <c r="C813" i="1"/>
  <c r="F813" i="1"/>
  <c r="R813" i="1"/>
  <c r="C814" i="1"/>
  <c r="F814" i="1"/>
  <c r="R814" i="1"/>
  <c r="C815" i="1"/>
  <c r="F815" i="1"/>
  <c r="R815" i="1"/>
  <c r="C816" i="1"/>
  <c r="F816" i="1"/>
  <c r="R816" i="1"/>
  <c r="C817" i="1"/>
  <c r="F817" i="1"/>
  <c r="R817" i="1"/>
  <c r="C818" i="1"/>
  <c r="F818" i="1"/>
  <c r="R818" i="1"/>
  <c r="C819" i="1"/>
  <c r="F819" i="1"/>
  <c r="R819" i="1"/>
  <c r="C820" i="1"/>
  <c r="F820" i="1"/>
  <c r="R820" i="1"/>
  <c r="C821" i="1"/>
  <c r="F821" i="1"/>
  <c r="R821" i="1"/>
  <c r="C822" i="1"/>
  <c r="F822" i="1"/>
  <c r="R822" i="1"/>
  <c r="C823" i="1"/>
  <c r="F823" i="1"/>
  <c r="R823" i="1"/>
  <c r="C824" i="1"/>
  <c r="F824" i="1"/>
  <c r="R824" i="1"/>
  <c r="C825" i="1"/>
  <c r="F825" i="1"/>
  <c r="R825" i="1"/>
  <c r="C826" i="1"/>
  <c r="F826" i="1"/>
  <c r="R826" i="1"/>
  <c r="C827" i="1"/>
  <c r="F827" i="1"/>
  <c r="R827" i="1"/>
  <c r="C828" i="1"/>
  <c r="F828" i="1"/>
  <c r="R828" i="1"/>
  <c r="C829" i="1"/>
  <c r="F829" i="1"/>
  <c r="R829" i="1"/>
  <c r="C830" i="1"/>
  <c r="F830" i="1"/>
  <c r="C831" i="1"/>
  <c r="F831" i="1"/>
  <c r="R831" i="1"/>
  <c r="C832" i="1"/>
  <c r="F832" i="1"/>
  <c r="R832" i="1"/>
  <c r="C833" i="1"/>
  <c r="F833" i="1"/>
  <c r="C834" i="1"/>
  <c r="F834" i="1"/>
  <c r="R834" i="1"/>
  <c r="C835" i="1"/>
  <c r="F835" i="1"/>
  <c r="R835" i="1"/>
  <c r="C836" i="1"/>
  <c r="F836" i="1"/>
  <c r="R836" i="1"/>
  <c r="C837" i="1"/>
  <c r="F837" i="1"/>
  <c r="R837" i="1"/>
  <c r="C838" i="1"/>
  <c r="F838" i="1"/>
  <c r="R838" i="1"/>
  <c r="C839" i="1"/>
  <c r="F839" i="1"/>
  <c r="C840" i="1"/>
  <c r="F840" i="1"/>
  <c r="R840" i="1"/>
  <c r="C841" i="1"/>
  <c r="F841" i="1"/>
  <c r="R841" i="1"/>
  <c r="C842" i="1"/>
  <c r="F842" i="1"/>
  <c r="R842" i="1"/>
  <c r="C843" i="1"/>
  <c r="F843" i="1"/>
  <c r="R843" i="1"/>
  <c r="C844" i="1"/>
  <c r="F844" i="1"/>
  <c r="R844" i="1"/>
  <c r="C845" i="1"/>
  <c r="F845" i="1"/>
  <c r="R845" i="1"/>
  <c r="C846" i="1"/>
  <c r="F846" i="1"/>
  <c r="R846" i="1"/>
  <c r="C847" i="1"/>
  <c r="F847" i="1"/>
  <c r="R847" i="1"/>
  <c r="C848" i="1"/>
  <c r="F848" i="1"/>
  <c r="R848" i="1"/>
  <c r="C849" i="1"/>
  <c r="F849" i="1"/>
  <c r="R849" i="1"/>
  <c r="C850" i="1"/>
  <c r="F850" i="1"/>
  <c r="R850" i="1"/>
  <c r="C851" i="1"/>
  <c r="F851" i="1"/>
  <c r="R851" i="1"/>
  <c r="C852" i="1"/>
  <c r="F852" i="1"/>
  <c r="R852" i="1"/>
  <c r="C853" i="1"/>
  <c r="F853" i="1"/>
  <c r="R853" i="1"/>
  <c r="C854" i="1"/>
  <c r="F854" i="1"/>
  <c r="R854" i="1"/>
  <c r="C855" i="1"/>
  <c r="F855" i="1"/>
  <c r="R855" i="1"/>
  <c r="C856" i="1"/>
  <c r="F856" i="1"/>
  <c r="R856" i="1"/>
  <c r="C857" i="1"/>
  <c r="F857" i="1"/>
  <c r="R857" i="1"/>
  <c r="C858" i="1"/>
  <c r="F858" i="1"/>
  <c r="R858" i="1"/>
  <c r="C859" i="1"/>
  <c r="F859" i="1"/>
  <c r="R859" i="1"/>
  <c r="C860" i="1"/>
  <c r="F860" i="1"/>
  <c r="R860" i="1"/>
  <c r="C861" i="1"/>
  <c r="F861" i="1"/>
  <c r="R861" i="1"/>
  <c r="C862" i="1"/>
  <c r="F862" i="1"/>
  <c r="R862" i="1"/>
  <c r="C863" i="1"/>
  <c r="F863" i="1"/>
  <c r="R863" i="1"/>
  <c r="C864" i="1"/>
  <c r="F864" i="1"/>
  <c r="R864" i="1"/>
  <c r="C865" i="1"/>
  <c r="F865" i="1"/>
  <c r="R865" i="1"/>
  <c r="C866" i="1"/>
  <c r="F866" i="1"/>
  <c r="R866" i="1"/>
  <c r="C867" i="1"/>
  <c r="F867" i="1"/>
  <c r="R867" i="1"/>
  <c r="C868" i="1"/>
  <c r="F868" i="1"/>
  <c r="R868" i="1"/>
  <c r="C869" i="1"/>
  <c r="F869" i="1"/>
  <c r="R869" i="1"/>
  <c r="C870" i="1"/>
  <c r="F870" i="1"/>
  <c r="R870" i="1"/>
  <c r="C871" i="1"/>
  <c r="F871" i="1"/>
  <c r="R871" i="1"/>
  <c r="C872" i="1"/>
  <c r="F872" i="1"/>
  <c r="R872" i="1"/>
  <c r="C873" i="1"/>
  <c r="F873" i="1"/>
  <c r="R873" i="1"/>
  <c r="C874" i="1"/>
  <c r="F874" i="1"/>
  <c r="R874" i="1"/>
  <c r="C875" i="1"/>
  <c r="F875" i="1"/>
  <c r="R875" i="1"/>
  <c r="C876" i="1"/>
  <c r="F876" i="1"/>
  <c r="R876" i="1"/>
  <c r="C877" i="1"/>
  <c r="F877" i="1"/>
  <c r="R877" i="1"/>
  <c r="C878" i="1"/>
  <c r="F878" i="1"/>
  <c r="R878" i="1"/>
  <c r="C879" i="1"/>
  <c r="F879" i="1"/>
  <c r="R879" i="1"/>
  <c r="C880" i="1"/>
  <c r="F880" i="1"/>
  <c r="R880" i="1"/>
  <c r="C881" i="1"/>
  <c r="F881" i="1"/>
  <c r="R881" i="1"/>
  <c r="C882" i="1"/>
  <c r="F882" i="1"/>
  <c r="R882" i="1"/>
  <c r="C883" i="1"/>
  <c r="F883" i="1"/>
  <c r="R883" i="1"/>
  <c r="C884" i="1"/>
  <c r="F884" i="1"/>
  <c r="R884" i="1"/>
  <c r="C885" i="1"/>
  <c r="F885" i="1"/>
  <c r="R885" i="1"/>
  <c r="C886" i="1"/>
  <c r="F886" i="1"/>
  <c r="R886" i="1"/>
  <c r="C887" i="1"/>
  <c r="F887" i="1"/>
  <c r="R887" i="1"/>
  <c r="C888" i="1"/>
  <c r="F888" i="1"/>
  <c r="R888" i="1"/>
  <c r="C889" i="1"/>
  <c r="F889" i="1"/>
  <c r="R889" i="1"/>
  <c r="C890" i="1"/>
  <c r="F890" i="1"/>
  <c r="R890" i="1"/>
  <c r="C891" i="1"/>
  <c r="F891" i="1"/>
  <c r="R891" i="1"/>
  <c r="C892" i="1"/>
  <c r="F892" i="1"/>
  <c r="R892" i="1"/>
  <c r="C893" i="1"/>
  <c r="F893" i="1"/>
  <c r="R893" i="1"/>
  <c r="C894" i="1"/>
  <c r="F894" i="1"/>
  <c r="R894" i="1"/>
  <c r="C895" i="1"/>
  <c r="F895" i="1"/>
  <c r="R895" i="1"/>
  <c r="C896" i="1"/>
  <c r="F896" i="1"/>
  <c r="R896" i="1"/>
  <c r="C897" i="1"/>
  <c r="F897" i="1"/>
  <c r="R897" i="1"/>
  <c r="C898" i="1"/>
  <c r="F898" i="1"/>
  <c r="R898" i="1"/>
  <c r="C899" i="1"/>
  <c r="F899" i="1"/>
  <c r="R899" i="1"/>
  <c r="C900" i="1"/>
  <c r="F900" i="1"/>
  <c r="R900" i="1"/>
  <c r="C901" i="1"/>
  <c r="F901" i="1"/>
  <c r="R901" i="1"/>
  <c r="C902" i="1"/>
  <c r="F902" i="1"/>
  <c r="R902" i="1"/>
  <c r="C903" i="1"/>
  <c r="F903" i="1"/>
  <c r="R903" i="1"/>
  <c r="C904" i="1"/>
  <c r="F904" i="1"/>
  <c r="R904" i="1"/>
  <c r="C905" i="1"/>
  <c r="F905" i="1"/>
  <c r="R905" i="1"/>
  <c r="C906" i="1"/>
  <c r="F906" i="1"/>
  <c r="R906" i="1"/>
  <c r="C907" i="1"/>
  <c r="F907" i="1"/>
  <c r="R907" i="1"/>
  <c r="C908" i="1"/>
  <c r="F908" i="1"/>
  <c r="R908" i="1"/>
  <c r="C909" i="1"/>
  <c r="F909" i="1"/>
  <c r="R909" i="1"/>
  <c r="C910" i="1"/>
  <c r="F910" i="1"/>
  <c r="R910" i="1"/>
  <c r="C911" i="1"/>
  <c r="F911" i="1"/>
  <c r="R911" i="1"/>
  <c r="C912" i="1"/>
  <c r="F912" i="1"/>
  <c r="R912" i="1"/>
  <c r="C913" i="1"/>
  <c r="F913" i="1"/>
  <c r="R913" i="1"/>
  <c r="C914" i="1"/>
  <c r="F914" i="1"/>
  <c r="R914" i="1"/>
  <c r="C915" i="1"/>
  <c r="F915" i="1"/>
  <c r="R915" i="1"/>
  <c r="C916" i="1"/>
  <c r="F916" i="1"/>
  <c r="R916" i="1"/>
  <c r="C917" i="1"/>
  <c r="F917" i="1"/>
  <c r="R917" i="1"/>
  <c r="C918" i="1"/>
  <c r="F918" i="1"/>
  <c r="R918" i="1"/>
  <c r="C919" i="1"/>
  <c r="F919" i="1"/>
  <c r="R919" i="1"/>
  <c r="C920" i="1"/>
  <c r="F920" i="1"/>
  <c r="R920" i="1"/>
  <c r="C921" i="1"/>
  <c r="F921" i="1"/>
  <c r="R921" i="1"/>
  <c r="C922" i="1"/>
  <c r="F922" i="1"/>
  <c r="R922" i="1"/>
  <c r="C923" i="1"/>
  <c r="F923" i="1"/>
  <c r="R923" i="1"/>
  <c r="C924" i="1"/>
  <c r="F924" i="1"/>
  <c r="R924" i="1"/>
  <c r="C925" i="1"/>
  <c r="F925" i="1"/>
  <c r="R925" i="1"/>
  <c r="C926" i="1"/>
  <c r="F926" i="1"/>
  <c r="R926" i="1"/>
  <c r="C927" i="1"/>
  <c r="F927" i="1"/>
  <c r="R927" i="1"/>
  <c r="C928" i="1"/>
  <c r="F928" i="1"/>
  <c r="R928" i="1"/>
  <c r="C929" i="1"/>
  <c r="F929" i="1"/>
  <c r="R929" i="1"/>
  <c r="C930" i="1"/>
  <c r="F930" i="1"/>
  <c r="R930" i="1"/>
  <c r="C931" i="1"/>
  <c r="F931" i="1"/>
  <c r="R931" i="1"/>
  <c r="C932" i="1"/>
  <c r="F932" i="1"/>
  <c r="R932" i="1"/>
  <c r="C933" i="1"/>
  <c r="F933" i="1"/>
  <c r="R933" i="1"/>
  <c r="C934" i="1"/>
  <c r="F934" i="1"/>
  <c r="R934" i="1"/>
  <c r="C935" i="1"/>
  <c r="F935" i="1"/>
  <c r="R935" i="1"/>
  <c r="C936" i="1"/>
  <c r="F936" i="1"/>
  <c r="R936" i="1"/>
  <c r="C937" i="1"/>
  <c r="F937" i="1"/>
  <c r="R937" i="1"/>
  <c r="C938" i="1"/>
  <c r="F938" i="1"/>
  <c r="R938" i="1"/>
  <c r="C939" i="1"/>
  <c r="F939" i="1"/>
  <c r="R939" i="1"/>
  <c r="C940" i="1"/>
  <c r="F940" i="1"/>
  <c r="R940" i="1"/>
  <c r="C941" i="1"/>
  <c r="F941" i="1"/>
  <c r="R941" i="1"/>
  <c r="C942" i="1"/>
  <c r="F942" i="1"/>
  <c r="R942" i="1"/>
  <c r="C943" i="1"/>
  <c r="F943" i="1"/>
  <c r="R943" i="1"/>
  <c r="C944" i="1"/>
  <c r="F944" i="1"/>
  <c r="R944" i="1"/>
  <c r="C945" i="1"/>
  <c r="F945" i="1"/>
  <c r="R945" i="1"/>
  <c r="C946" i="1"/>
  <c r="F946" i="1"/>
  <c r="R946" i="1"/>
  <c r="C947" i="1"/>
  <c r="F947" i="1"/>
  <c r="R947" i="1"/>
  <c r="C948" i="1"/>
  <c r="F948" i="1"/>
  <c r="R948" i="1"/>
  <c r="C949" i="1"/>
  <c r="F949" i="1"/>
  <c r="R949" i="1"/>
  <c r="C950" i="1"/>
  <c r="F950" i="1"/>
  <c r="R950" i="1"/>
  <c r="C951" i="1"/>
  <c r="F951" i="1"/>
  <c r="R951" i="1"/>
  <c r="C952" i="1"/>
  <c r="F952" i="1"/>
  <c r="R952" i="1"/>
  <c r="C953" i="1"/>
  <c r="F953" i="1"/>
  <c r="R953" i="1"/>
  <c r="C954" i="1"/>
  <c r="F954" i="1"/>
  <c r="R954" i="1"/>
  <c r="C955" i="1"/>
  <c r="F955" i="1"/>
  <c r="R955" i="1"/>
  <c r="C956" i="1"/>
  <c r="F956" i="1"/>
  <c r="R956" i="1"/>
  <c r="C957" i="1"/>
  <c r="F957" i="1"/>
  <c r="R957" i="1"/>
  <c r="C958" i="1"/>
  <c r="F958" i="1"/>
  <c r="R958" i="1"/>
  <c r="C959" i="1"/>
  <c r="F959" i="1"/>
  <c r="R959" i="1"/>
  <c r="C960" i="1"/>
  <c r="F960" i="1"/>
  <c r="R960" i="1"/>
  <c r="C961" i="1"/>
  <c r="F961" i="1"/>
  <c r="R961" i="1"/>
  <c r="C962" i="1"/>
  <c r="F962" i="1"/>
  <c r="R962" i="1"/>
  <c r="C963" i="1"/>
  <c r="F963" i="1"/>
  <c r="R963" i="1"/>
  <c r="C964" i="1"/>
  <c r="F964" i="1"/>
  <c r="R964" i="1"/>
  <c r="C965" i="1"/>
  <c r="F965" i="1"/>
  <c r="R965" i="1"/>
  <c r="C966" i="1"/>
  <c r="F966" i="1"/>
  <c r="R966" i="1"/>
  <c r="C967" i="1"/>
  <c r="F967" i="1"/>
  <c r="R967" i="1"/>
  <c r="C968" i="1"/>
  <c r="F968" i="1"/>
  <c r="R968" i="1"/>
  <c r="C969" i="1"/>
  <c r="F969" i="1"/>
  <c r="R969" i="1"/>
  <c r="C970" i="1"/>
  <c r="F970" i="1"/>
  <c r="R970" i="1"/>
  <c r="C971" i="1"/>
  <c r="F971" i="1"/>
  <c r="R971" i="1"/>
  <c r="C972" i="1"/>
  <c r="F972" i="1"/>
  <c r="R972" i="1"/>
  <c r="C973" i="1"/>
  <c r="F973" i="1"/>
  <c r="R973" i="1"/>
  <c r="C974" i="1"/>
  <c r="F974" i="1"/>
  <c r="R974" i="1"/>
  <c r="C975" i="1"/>
  <c r="F975" i="1"/>
  <c r="R975" i="1"/>
  <c r="C976" i="1"/>
  <c r="F976" i="1"/>
  <c r="R976" i="1"/>
  <c r="C977" i="1"/>
  <c r="F977" i="1"/>
  <c r="R977" i="1"/>
  <c r="C978" i="1"/>
  <c r="F978" i="1"/>
  <c r="R978" i="1"/>
  <c r="C979" i="1"/>
  <c r="F979" i="1"/>
  <c r="R979" i="1"/>
  <c r="C980" i="1"/>
  <c r="F980" i="1"/>
  <c r="R980" i="1"/>
  <c r="C981" i="1"/>
  <c r="F981" i="1"/>
  <c r="R981" i="1"/>
  <c r="C982" i="1"/>
  <c r="F982" i="1"/>
  <c r="R982" i="1"/>
  <c r="C983" i="1"/>
  <c r="F983" i="1"/>
  <c r="R983" i="1"/>
  <c r="C984" i="1"/>
  <c r="F984" i="1"/>
  <c r="R984" i="1"/>
  <c r="C985" i="1"/>
  <c r="F985" i="1"/>
  <c r="R985" i="1"/>
  <c r="C986" i="1"/>
  <c r="F986" i="1"/>
  <c r="R986" i="1"/>
  <c r="C987" i="1"/>
  <c r="F987" i="1"/>
  <c r="R987" i="1"/>
  <c r="C988" i="1"/>
  <c r="F988" i="1"/>
  <c r="R988" i="1"/>
  <c r="C989" i="1"/>
  <c r="F989" i="1"/>
  <c r="R989" i="1"/>
  <c r="C990" i="1"/>
  <c r="F990" i="1"/>
  <c r="R990" i="1"/>
  <c r="C991" i="1"/>
  <c r="F991" i="1"/>
  <c r="R991" i="1"/>
  <c r="C992" i="1"/>
  <c r="F992" i="1"/>
  <c r="R992" i="1"/>
  <c r="C993" i="1"/>
  <c r="F993" i="1"/>
  <c r="C994" i="1"/>
  <c r="F994" i="1"/>
  <c r="R994" i="1"/>
  <c r="C995" i="1"/>
  <c r="F995" i="1"/>
  <c r="R995" i="1"/>
  <c r="C996" i="1"/>
  <c r="F996" i="1"/>
  <c r="R996" i="1"/>
  <c r="C997" i="1"/>
  <c r="F997" i="1"/>
  <c r="R997" i="1"/>
  <c r="C998" i="1"/>
  <c r="F998" i="1"/>
  <c r="R998" i="1"/>
  <c r="C999" i="1"/>
  <c r="F999" i="1"/>
  <c r="R999" i="1"/>
  <c r="C1000" i="1"/>
  <c r="F1000" i="1"/>
  <c r="R1000" i="1"/>
  <c r="C1001" i="1"/>
  <c r="F1001" i="1"/>
  <c r="R1001" i="1"/>
  <c r="C1002" i="1"/>
  <c r="F1002" i="1"/>
  <c r="R1002" i="1"/>
  <c r="C1003" i="1"/>
  <c r="F1003" i="1"/>
  <c r="R1003" i="1"/>
  <c r="C1004" i="1"/>
  <c r="F1004" i="1"/>
  <c r="R1004" i="1"/>
  <c r="C1005" i="1"/>
  <c r="F1005" i="1"/>
  <c r="R1005" i="1"/>
  <c r="C1006" i="1"/>
  <c r="F1006" i="1"/>
  <c r="R1006" i="1"/>
  <c r="C1007" i="1"/>
  <c r="F1007" i="1"/>
  <c r="R1007" i="1"/>
  <c r="C1008" i="1"/>
  <c r="F1008" i="1"/>
  <c r="R1008" i="1"/>
  <c r="C1009" i="1"/>
  <c r="F1009" i="1"/>
  <c r="R1009" i="1"/>
  <c r="C1010" i="1"/>
  <c r="F1010" i="1"/>
  <c r="R1010" i="1"/>
  <c r="C1011" i="1"/>
  <c r="F1011" i="1"/>
  <c r="R1011" i="1"/>
  <c r="C1012" i="1"/>
  <c r="F1012" i="1"/>
  <c r="R1012" i="1"/>
  <c r="C1013" i="1"/>
  <c r="F1013" i="1"/>
  <c r="R1013" i="1"/>
  <c r="C1014" i="1"/>
  <c r="F1014" i="1"/>
  <c r="R1014" i="1"/>
  <c r="C1015" i="1"/>
  <c r="F1015" i="1"/>
  <c r="R1015" i="1"/>
  <c r="C1016" i="1"/>
  <c r="F1016" i="1"/>
  <c r="R1016" i="1"/>
  <c r="C1017" i="1"/>
  <c r="F1017" i="1"/>
  <c r="R1017" i="1"/>
  <c r="C1018" i="1"/>
  <c r="F1018" i="1"/>
  <c r="R1018" i="1"/>
  <c r="C1019" i="1"/>
  <c r="F1019" i="1"/>
  <c r="R1019" i="1"/>
  <c r="C1020" i="1"/>
  <c r="F1020" i="1"/>
  <c r="R1020" i="1"/>
  <c r="C1021" i="1"/>
  <c r="F1021" i="1"/>
  <c r="R1021" i="1"/>
  <c r="C1022" i="1"/>
  <c r="F1022" i="1"/>
  <c r="R1022" i="1"/>
  <c r="C1023" i="1"/>
  <c r="F1023" i="1"/>
  <c r="R1023" i="1"/>
  <c r="C1024" i="1"/>
  <c r="F1024" i="1"/>
  <c r="R1024" i="1"/>
  <c r="C1025" i="1"/>
  <c r="F1025" i="1"/>
  <c r="R1025" i="1"/>
  <c r="C1026" i="1"/>
  <c r="F1026" i="1"/>
  <c r="R1026" i="1"/>
  <c r="C1027" i="1"/>
  <c r="F1027" i="1"/>
  <c r="R1027" i="1"/>
  <c r="C1028" i="1"/>
  <c r="F1028" i="1"/>
  <c r="R1028" i="1"/>
  <c r="C1029" i="1"/>
  <c r="F1029" i="1"/>
  <c r="R1029" i="1"/>
  <c r="C1030" i="1"/>
  <c r="F1030" i="1"/>
  <c r="R1030" i="1"/>
  <c r="C1031" i="1"/>
  <c r="F1031" i="1"/>
  <c r="R1031" i="1"/>
  <c r="C1032" i="1"/>
  <c r="F1032" i="1"/>
  <c r="R1032" i="1"/>
  <c r="C1033" i="1"/>
  <c r="F1033" i="1"/>
  <c r="R1033" i="1"/>
  <c r="C1034" i="1"/>
  <c r="F1034" i="1"/>
  <c r="R1034" i="1"/>
  <c r="C1035" i="1"/>
  <c r="F1035" i="1"/>
  <c r="R1035" i="1"/>
  <c r="C1036" i="1"/>
  <c r="F1036" i="1"/>
  <c r="R1036" i="1"/>
  <c r="C1037" i="1"/>
  <c r="F1037" i="1"/>
  <c r="R1037" i="1"/>
  <c r="C1038" i="1"/>
  <c r="F1038" i="1"/>
  <c r="R1038" i="1"/>
  <c r="C1039" i="1"/>
  <c r="F1039" i="1"/>
  <c r="R1039" i="1"/>
  <c r="C1040" i="1"/>
  <c r="F1040" i="1"/>
  <c r="R1040" i="1"/>
  <c r="C1041" i="1"/>
  <c r="F1041" i="1"/>
  <c r="R1041" i="1"/>
  <c r="C1042" i="1"/>
  <c r="F1042" i="1"/>
  <c r="R1042" i="1"/>
  <c r="C1043" i="1"/>
  <c r="F1043" i="1"/>
  <c r="R1043" i="1"/>
  <c r="C1044" i="1"/>
  <c r="F1044" i="1"/>
  <c r="R1044" i="1"/>
  <c r="C1045" i="1"/>
  <c r="F1045" i="1"/>
  <c r="R1045" i="1"/>
  <c r="C1046" i="1"/>
  <c r="F1046" i="1"/>
  <c r="R1046" i="1"/>
  <c r="C1047" i="1"/>
  <c r="F1047" i="1"/>
  <c r="R1047" i="1"/>
  <c r="C1048" i="1"/>
  <c r="F1048" i="1"/>
  <c r="R1048" i="1"/>
  <c r="C1049" i="1"/>
  <c r="F1049" i="1"/>
  <c r="R1049" i="1"/>
  <c r="C1050" i="1"/>
  <c r="F1050" i="1"/>
  <c r="R1050" i="1"/>
  <c r="C1051" i="1"/>
  <c r="F1051" i="1"/>
  <c r="R1051" i="1"/>
  <c r="C1052" i="1"/>
  <c r="F1052" i="1"/>
  <c r="C1053" i="1"/>
  <c r="F1053" i="1"/>
  <c r="R1053" i="1"/>
  <c r="C1054" i="1"/>
  <c r="F1054" i="1"/>
  <c r="R1054" i="1"/>
  <c r="C1055" i="1"/>
  <c r="F1055" i="1"/>
  <c r="R1055" i="1"/>
  <c r="C1056" i="1"/>
  <c r="F1056" i="1"/>
  <c r="R1056" i="1"/>
  <c r="C1057" i="1"/>
  <c r="F1057" i="1"/>
  <c r="R1057" i="1"/>
  <c r="C1058" i="1"/>
  <c r="F1058" i="1"/>
  <c r="R1058" i="1"/>
  <c r="C1059" i="1"/>
  <c r="F1059" i="1"/>
  <c r="R1059" i="1"/>
  <c r="C1060" i="1"/>
  <c r="F1060" i="1"/>
  <c r="R1060" i="1"/>
  <c r="C1061" i="1"/>
  <c r="F1061" i="1"/>
  <c r="R1061" i="1"/>
  <c r="C1062" i="1"/>
  <c r="F1062" i="1"/>
  <c r="R1062" i="1"/>
  <c r="C1063" i="1"/>
  <c r="F1063" i="1"/>
  <c r="R1063" i="1"/>
  <c r="C1064" i="1"/>
  <c r="F1064" i="1"/>
  <c r="R1064" i="1"/>
  <c r="C1065" i="1"/>
  <c r="F1065" i="1"/>
  <c r="R1065" i="1"/>
  <c r="C1066" i="1"/>
  <c r="F1066" i="1"/>
  <c r="R1066" i="1"/>
  <c r="C1067" i="1"/>
  <c r="F1067" i="1"/>
  <c r="R1067" i="1"/>
  <c r="C1068" i="1"/>
  <c r="F1068" i="1"/>
  <c r="R1068" i="1"/>
  <c r="C1069" i="1"/>
  <c r="F1069" i="1"/>
  <c r="R1069" i="1"/>
  <c r="C1070" i="1"/>
  <c r="F1070" i="1"/>
  <c r="R1070" i="1"/>
  <c r="C1071" i="1"/>
  <c r="F1071" i="1"/>
  <c r="R1071" i="1"/>
  <c r="C1072" i="1"/>
  <c r="F1072" i="1"/>
  <c r="R1072" i="1"/>
  <c r="C1073" i="1"/>
  <c r="F1073" i="1"/>
  <c r="R1073" i="1"/>
  <c r="C1074" i="1"/>
  <c r="F1074" i="1"/>
  <c r="R1074" i="1"/>
  <c r="C1075" i="1"/>
  <c r="F1075" i="1"/>
  <c r="R1075" i="1"/>
  <c r="C1076" i="1"/>
  <c r="F1076" i="1"/>
  <c r="R1076" i="1"/>
  <c r="C1077" i="1"/>
  <c r="F1077" i="1"/>
  <c r="R1077" i="1"/>
  <c r="C1078" i="1"/>
  <c r="F1078" i="1"/>
  <c r="R1078" i="1"/>
  <c r="C1079" i="1"/>
  <c r="F1079" i="1"/>
  <c r="R1079" i="1"/>
  <c r="C1080" i="1"/>
  <c r="F1080" i="1"/>
  <c r="R1080" i="1"/>
  <c r="C1081" i="1"/>
  <c r="F1081" i="1"/>
  <c r="R1081" i="1"/>
  <c r="C1082" i="1"/>
  <c r="F1082" i="1"/>
  <c r="R1082" i="1"/>
  <c r="C1083" i="1"/>
  <c r="F1083" i="1"/>
  <c r="R1083" i="1"/>
  <c r="C1084" i="1"/>
  <c r="F1084" i="1"/>
  <c r="R1084" i="1"/>
  <c r="C1085" i="1"/>
  <c r="F1085" i="1"/>
  <c r="R1085" i="1"/>
  <c r="C1086" i="1"/>
  <c r="F1086" i="1"/>
  <c r="R1086" i="1"/>
  <c r="C1087" i="1"/>
  <c r="F1087" i="1"/>
  <c r="R1087" i="1"/>
  <c r="C1088" i="1"/>
  <c r="F1088" i="1"/>
  <c r="R1088" i="1"/>
  <c r="C1089" i="1"/>
  <c r="F1089" i="1"/>
  <c r="R1089" i="1"/>
  <c r="C1090" i="1"/>
  <c r="F1090" i="1"/>
  <c r="R1090" i="1"/>
  <c r="C1091" i="1"/>
  <c r="F1091" i="1"/>
  <c r="R1091" i="1"/>
  <c r="C1092" i="1"/>
  <c r="F1092" i="1"/>
  <c r="R1092" i="1"/>
  <c r="C1093" i="1"/>
  <c r="F1093" i="1"/>
  <c r="R1093" i="1"/>
  <c r="C1094" i="1"/>
  <c r="F1094" i="1"/>
  <c r="R1094" i="1"/>
  <c r="C1095" i="1"/>
  <c r="F1095" i="1"/>
  <c r="R1095" i="1"/>
  <c r="C1096" i="1"/>
  <c r="F1096" i="1"/>
  <c r="R1096" i="1"/>
  <c r="C1097" i="1"/>
  <c r="F1097" i="1"/>
  <c r="R1097" i="1"/>
  <c r="C1098" i="1"/>
  <c r="F1098" i="1"/>
  <c r="R1098" i="1"/>
  <c r="C1099" i="1"/>
  <c r="F1099" i="1"/>
  <c r="R1099" i="1"/>
  <c r="C1100" i="1"/>
  <c r="F1100" i="1"/>
  <c r="R1100" i="1"/>
  <c r="C1101" i="1"/>
  <c r="F1101" i="1"/>
  <c r="R1101" i="1"/>
  <c r="C1102" i="1"/>
  <c r="F1102" i="1"/>
  <c r="R1102" i="1"/>
  <c r="C1103" i="1"/>
  <c r="F1103" i="1"/>
  <c r="R1103" i="1"/>
  <c r="C1104" i="1"/>
  <c r="F1104" i="1"/>
  <c r="R1104" i="1"/>
  <c r="C1105" i="1"/>
  <c r="F1105" i="1"/>
  <c r="R1105" i="1"/>
  <c r="C1106" i="1"/>
  <c r="F1106" i="1"/>
  <c r="R1106" i="1"/>
  <c r="C1107" i="1"/>
  <c r="F1107" i="1"/>
  <c r="R1107" i="1"/>
  <c r="C1108" i="1"/>
  <c r="F1108" i="1"/>
  <c r="R1108" i="1"/>
  <c r="C1109" i="1"/>
  <c r="F1109" i="1"/>
  <c r="R1109" i="1"/>
  <c r="C1110" i="1"/>
  <c r="F1110" i="1"/>
  <c r="R1110" i="1"/>
  <c r="C1111" i="1"/>
  <c r="F1111" i="1"/>
  <c r="R1111" i="1"/>
  <c r="C1112" i="1"/>
  <c r="F1112" i="1"/>
  <c r="R1112" i="1"/>
  <c r="C1113" i="1"/>
  <c r="F1113" i="1"/>
  <c r="R1113" i="1"/>
  <c r="C1114" i="1"/>
  <c r="F1114" i="1"/>
  <c r="R1114" i="1"/>
  <c r="C1115" i="1"/>
  <c r="F1115" i="1"/>
  <c r="R1115" i="1"/>
  <c r="C1116" i="1"/>
  <c r="F1116" i="1"/>
  <c r="R1116" i="1"/>
  <c r="C1117" i="1"/>
  <c r="F1117" i="1"/>
  <c r="R1117" i="1"/>
  <c r="C1118" i="1"/>
  <c r="F1118" i="1"/>
  <c r="R1118" i="1"/>
  <c r="C1119" i="1"/>
  <c r="F1119" i="1"/>
  <c r="R1119" i="1"/>
  <c r="C1120" i="1"/>
  <c r="F1120" i="1"/>
  <c r="R1120" i="1"/>
  <c r="C1121" i="1"/>
  <c r="F1121" i="1"/>
  <c r="R1121" i="1"/>
  <c r="C1122" i="1"/>
  <c r="F1122" i="1"/>
  <c r="R1122" i="1"/>
  <c r="C1123" i="1"/>
  <c r="F1123" i="1"/>
  <c r="R1123" i="1"/>
  <c r="C1124" i="1"/>
  <c r="F1124" i="1"/>
  <c r="R1124" i="1"/>
  <c r="C1125" i="1"/>
  <c r="F1125" i="1"/>
  <c r="R1125" i="1"/>
  <c r="C1126" i="1"/>
  <c r="F1126" i="1"/>
  <c r="R1126" i="1"/>
  <c r="C1127" i="1"/>
  <c r="F1127" i="1"/>
  <c r="R1127" i="1"/>
  <c r="C1128" i="1"/>
  <c r="F1128" i="1"/>
  <c r="R1128" i="1"/>
  <c r="C1129" i="1"/>
  <c r="F1129" i="1"/>
  <c r="R1129" i="1"/>
  <c r="C1130" i="1"/>
  <c r="F1130" i="1"/>
  <c r="R1130" i="1"/>
  <c r="C1131" i="1"/>
  <c r="F1131" i="1"/>
  <c r="R1131" i="1"/>
  <c r="C1132" i="1"/>
  <c r="F1132" i="1"/>
  <c r="R1132" i="1"/>
  <c r="C1133" i="1"/>
  <c r="F1133" i="1"/>
  <c r="R1133" i="1"/>
  <c r="C1134" i="1"/>
  <c r="F1134" i="1"/>
  <c r="R1134" i="1"/>
  <c r="C1135" i="1"/>
  <c r="F1135" i="1"/>
  <c r="R1135" i="1"/>
  <c r="C1136" i="1"/>
  <c r="F1136" i="1"/>
  <c r="R1136" i="1"/>
  <c r="C1137" i="1"/>
  <c r="F1137" i="1"/>
  <c r="R1137" i="1"/>
  <c r="C1138" i="1"/>
  <c r="F1138" i="1"/>
  <c r="R1138" i="1"/>
  <c r="C1139" i="1"/>
  <c r="F1139" i="1"/>
  <c r="R1139" i="1"/>
  <c r="C1140" i="1"/>
  <c r="F1140" i="1"/>
  <c r="R1140" i="1"/>
  <c r="C1141" i="1"/>
  <c r="F1141" i="1"/>
  <c r="R1141" i="1"/>
  <c r="C1142" i="1"/>
  <c r="F1142" i="1"/>
  <c r="R1142" i="1"/>
  <c r="C1143" i="1"/>
  <c r="F1143" i="1"/>
  <c r="R1143" i="1"/>
  <c r="C1144" i="1"/>
  <c r="F1144" i="1"/>
  <c r="R1144" i="1"/>
  <c r="C1145" i="1"/>
  <c r="F1145" i="1"/>
  <c r="R1145" i="1"/>
  <c r="C1146" i="1"/>
  <c r="F1146" i="1"/>
  <c r="R1146" i="1"/>
  <c r="C1147" i="1"/>
  <c r="F1147" i="1"/>
  <c r="R1147" i="1"/>
  <c r="C1148" i="1"/>
  <c r="F1148" i="1"/>
  <c r="R1148" i="1"/>
  <c r="C1149" i="1"/>
  <c r="F1149" i="1"/>
  <c r="R1149" i="1"/>
  <c r="C1150" i="1"/>
  <c r="F1150" i="1"/>
  <c r="R1150" i="1"/>
  <c r="C1151" i="1"/>
  <c r="F1151" i="1"/>
  <c r="R1151" i="1"/>
  <c r="C1152" i="1"/>
  <c r="F1152" i="1"/>
  <c r="R1152" i="1"/>
  <c r="C1153" i="1"/>
  <c r="F1153" i="1"/>
  <c r="R1153" i="1"/>
  <c r="C1154" i="1"/>
  <c r="F1154" i="1"/>
  <c r="R1154" i="1"/>
  <c r="C1155" i="1"/>
  <c r="F1155" i="1"/>
  <c r="R1155" i="1"/>
  <c r="C1156" i="1"/>
  <c r="F1156" i="1"/>
  <c r="R1156" i="1"/>
  <c r="C1157" i="1"/>
  <c r="F1157" i="1"/>
  <c r="R1157" i="1"/>
  <c r="C1158" i="1"/>
  <c r="F1158" i="1"/>
  <c r="R1158" i="1"/>
  <c r="C1159" i="1"/>
  <c r="F1159" i="1"/>
  <c r="R1159" i="1"/>
  <c r="C1160" i="1"/>
  <c r="F1160" i="1"/>
  <c r="R1160" i="1"/>
  <c r="C1161" i="1"/>
  <c r="F1161" i="1"/>
  <c r="R1161" i="1"/>
  <c r="C1162" i="1"/>
  <c r="F1162" i="1"/>
  <c r="R1162" i="1"/>
  <c r="C1163" i="1"/>
  <c r="F1163" i="1"/>
  <c r="R1163" i="1"/>
  <c r="C1164" i="1"/>
  <c r="F1164" i="1"/>
  <c r="R1164" i="1"/>
  <c r="C1165" i="1"/>
  <c r="F1165" i="1"/>
  <c r="R1165" i="1"/>
  <c r="C1166" i="1"/>
  <c r="F1166" i="1"/>
  <c r="R1166" i="1"/>
  <c r="C1167" i="1"/>
  <c r="F1167" i="1"/>
  <c r="R1167" i="1"/>
  <c r="C1168" i="1"/>
  <c r="F1168" i="1"/>
  <c r="R1168" i="1"/>
  <c r="C1169" i="1"/>
  <c r="F1169" i="1"/>
  <c r="R1169" i="1"/>
  <c r="C1170" i="1"/>
  <c r="F1170" i="1"/>
  <c r="C3" i="1"/>
  <c r="F3" i="1"/>
</calcChain>
</file>

<file path=xl/sharedStrings.xml><?xml version="1.0" encoding="utf-8"?>
<sst xmlns="http://schemas.openxmlformats.org/spreadsheetml/2006/main" count="5290" uniqueCount="158">
  <si>
    <t>Client id</t>
  </si>
  <si>
    <t>Ancestry Library Edition  all databases</t>
  </si>
  <si>
    <t>Sessions</t>
  </si>
  <si>
    <t>County</t>
  </si>
  <si>
    <t>Locationid</t>
  </si>
  <si>
    <t>Location</t>
  </si>
  <si>
    <t>akchin_az</t>
  </si>
  <si>
    <t>azalpine</t>
  </si>
  <si>
    <t>azapachejct</t>
  </si>
  <si>
    <t>azarizonacity</t>
  </si>
  <si>
    <t>azstlib</t>
  </si>
  <si>
    <t>azashfork</t>
  </si>
  <si>
    <t>avondale_az</t>
  </si>
  <si>
    <t>azblackcyn</t>
  </si>
  <si>
    <t>azbouse</t>
  </si>
  <si>
    <t>buckeye_az</t>
  </si>
  <si>
    <t>azcampverde</t>
  </si>
  <si>
    <t>azcasagrande</t>
  </si>
  <si>
    <t>chandler_main</t>
  </si>
  <si>
    <t>azclifton</t>
  </si>
  <si>
    <t>azccldo</t>
  </si>
  <si>
    <t>azconcho</t>
  </si>
  <si>
    <t>azcongress</t>
  </si>
  <si>
    <t>azcollidge</t>
  </si>
  <si>
    <t>azcottonwood</t>
  </si>
  <si>
    <t>azcrownking</t>
  </si>
  <si>
    <t>azduncan</t>
  </si>
  <si>
    <t>azeloy</t>
  </si>
  <si>
    <t>azflagstaff</t>
  </si>
  <si>
    <t>azflorence</t>
  </si>
  <si>
    <t>azgcldo</t>
  </si>
  <si>
    <t>glendale_main</t>
  </si>
  <si>
    <t>azglobe</t>
  </si>
  <si>
    <t>azgreer</t>
  </si>
  <si>
    <t>azhayden</t>
  </si>
  <si>
    <t>azpinestrawb</t>
  </si>
  <si>
    <t>azjerome</t>
  </si>
  <si>
    <t>azmaricopacom</t>
  </si>
  <si>
    <t>azmayer</t>
  </si>
  <si>
    <t>maricopa_main</t>
  </si>
  <si>
    <t>mesa86532</t>
  </si>
  <si>
    <t>azmohave</t>
  </si>
  <si>
    <t>azncldo</t>
  </si>
  <si>
    <t>aznogales</t>
  </si>
  <si>
    <t>azoracle</t>
  </si>
  <si>
    <t>azparker</t>
  </si>
  <si>
    <t>azpatagonia</t>
  </si>
  <si>
    <t>azpayson</t>
  </si>
  <si>
    <t>peor29132</t>
  </si>
  <si>
    <t>azpcld</t>
  </si>
  <si>
    <t>pinal_az</t>
  </si>
  <si>
    <t>azprescott</t>
  </si>
  <si>
    <t>azprescottval</t>
  </si>
  <si>
    <t>azsprngr</t>
  </si>
  <si>
    <t>azsaffordgcl</t>
  </si>
  <si>
    <t>azsanmanuel</t>
  </si>
  <si>
    <t>azsanders</t>
  </si>
  <si>
    <t>scottsdale_hq</t>
  </si>
  <si>
    <t>azsedona</t>
  </si>
  <si>
    <t>azseligman</t>
  </si>
  <si>
    <t>azsierrav</t>
  </si>
  <si>
    <t>toll30426</t>
  </si>
  <si>
    <t>aztontobasin</t>
  </si>
  <si>
    <t>azvernon</t>
  </si>
  <si>
    <t>azyarnell</t>
  </si>
  <si>
    <t>azyavapai</t>
  </si>
  <si>
    <t>azycldo</t>
  </si>
  <si>
    <t>Product</t>
  </si>
  <si>
    <t>Date</t>
  </si>
  <si>
    <t>Grand Total</t>
  </si>
  <si>
    <t>Searches/Sessions</t>
  </si>
  <si>
    <t>Qtr</t>
  </si>
  <si>
    <t>azcordeslakes</t>
  </si>
  <si>
    <t>dewey_az</t>
  </si>
  <si>
    <t>irahayes_az</t>
  </si>
  <si>
    <t>more78132</t>
  </si>
  <si>
    <t>azwilhoit</t>
  </si>
  <si>
    <t>desertfh_az</t>
  </si>
  <si>
    <t>phx_main</t>
  </si>
  <si>
    <t>tempe_main</t>
  </si>
  <si>
    <t>Ancestry</t>
  </si>
  <si>
    <t>Avondale Public Library</t>
  </si>
  <si>
    <t>Buckeye Public Library</t>
  </si>
  <si>
    <t xml:space="preserve">Chandler Public Library </t>
  </si>
  <si>
    <t>Gila County Library District</t>
  </si>
  <si>
    <t xml:space="preserve">Glendale Public Library </t>
  </si>
  <si>
    <t>Globe Public Library</t>
  </si>
  <si>
    <t>Hayden Public</t>
  </si>
  <si>
    <t>Isabelle Hunt Memorial Public Library</t>
  </si>
  <si>
    <t>Maricopa County Library District</t>
  </si>
  <si>
    <t>Mesa Public Library</t>
  </si>
  <si>
    <t>Payson Public Library</t>
  </si>
  <si>
    <t>Peoria Public Library</t>
  </si>
  <si>
    <t>Phoenix Public Library</t>
  </si>
  <si>
    <t>Scottsdale Public Library</t>
  </si>
  <si>
    <t>Tempe Public Library</t>
  </si>
  <si>
    <t>Tolleson Public Library</t>
  </si>
  <si>
    <t>Tonto Basin Public</t>
  </si>
  <si>
    <t>Desert Foothills Branch Library</t>
  </si>
  <si>
    <t>Computers</t>
  </si>
  <si>
    <t>azcentennial</t>
  </si>
  <si>
    <t>azchinovalley</t>
  </si>
  <si>
    <t>azmammoth</t>
  </si>
  <si>
    <t>azpima</t>
  </si>
  <si>
    <t>Cardholders 2013</t>
  </si>
  <si>
    <t>azmiami</t>
  </si>
  <si>
    <t>azmorenci</t>
  </si>
  <si>
    <t>Miami Memorial Public Library</t>
  </si>
  <si>
    <t>beaver_az</t>
  </si>
  <si>
    <t>mcdowell_az</t>
  </si>
  <si>
    <t>Ft. McDowell Yavapai Nation Tribal Lib</t>
  </si>
  <si>
    <t>azbagdad</t>
  </si>
  <si>
    <t>Searches</t>
  </si>
  <si>
    <t>Citation Image</t>
  </si>
  <si>
    <t>Text</t>
  </si>
  <si>
    <t>Row Labels</t>
  </si>
  <si>
    <t>Column Labels</t>
  </si>
  <si>
    <t>Sum of Searches</t>
  </si>
  <si>
    <t>(All)</t>
  </si>
  <si>
    <t>Total Citation and text Documents</t>
  </si>
  <si>
    <t>Sum of Total Citation and text Documents</t>
  </si>
  <si>
    <t>Fiscal_Year</t>
  </si>
  <si>
    <t>Calendar_Year</t>
  </si>
  <si>
    <t>Month</t>
  </si>
  <si>
    <t xml:space="preserve"> Apr</t>
  </si>
  <si>
    <t xml:space="preserve"> Aug</t>
  </si>
  <si>
    <t xml:space="preserve"> Dec</t>
  </si>
  <si>
    <t xml:space="preserve"> Feb</t>
  </si>
  <si>
    <t xml:space="preserve"> Jan</t>
  </si>
  <si>
    <t xml:space="preserve"> Jul</t>
  </si>
  <si>
    <t xml:space="preserve"> Jun</t>
  </si>
  <si>
    <t xml:space="preserve"> Mar</t>
  </si>
  <si>
    <t xml:space="preserve"> May</t>
  </si>
  <si>
    <t xml:space="preserve"> Nov</t>
  </si>
  <si>
    <t xml:space="preserve"> Oct</t>
  </si>
  <si>
    <t xml:space="preserve"> Sep</t>
  </si>
  <si>
    <t>azyoung</t>
  </si>
  <si>
    <t>Young Public Library</t>
  </si>
  <si>
    <t>azavaich</t>
  </si>
  <si>
    <t>azlapazcs</t>
  </si>
  <si>
    <t>azpage</t>
  </si>
  <si>
    <t>Report used for spreadsheet: Ancestry Database Activity</t>
  </si>
  <si>
    <t>Ancestry: Sum of Citation Image &amp; Text Docuiments</t>
  </si>
  <si>
    <t>Ancestry: Sum of sessions</t>
  </si>
  <si>
    <t>Report used for spreadsheet: Counter Database Report 1</t>
  </si>
  <si>
    <t>Ancestry: Sum of searches</t>
  </si>
  <si>
    <t>azpaulden</t>
  </si>
  <si>
    <t>aztucson</t>
  </si>
  <si>
    <t>azsancarlos</t>
  </si>
  <si>
    <t>saltriver_az</t>
  </si>
  <si>
    <t>azsellstohono</t>
  </si>
  <si>
    <t>Salt River Tribal Library</t>
  </si>
  <si>
    <t>San Carlos Public Library</t>
  </si>
  <si>
    <t>hopi</t>
  </si>
  <si>
    <t>azcoriver</t>
  </si>
  <si>
    <t>azstatelibdev</t>
  </si>
  <si>
    <t>Maricopa</t>
  </si>
  <si>
    <t>Sum of Sessions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</si>
</sst>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_);_(* \(#,##0\);_(* &quot;-&quot;??_);_(@_)"/>
  </numFmts>
  <fonts count="29"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Arial"/>
      <family val="2"/>
    </font>
    <font>
      <sz val="11"/>
      <color indexed="8"/>
      <name val="Calibri"/>
      <family val="2"/>
    </font>
    <font>
      <sz val="11"/>
      <color theme="1"/>
      <name val="Calibri"/>
      <family val="2"/>
      <scheme val="minor"/>
    </font>
    <font>
      <sz val="20"/>
      <color theme="1"/>
      <name val="Calibri"/>
      <family val="2"/>
      <scheme val="minor"/>
    </font>
    <font>
      <sz val="11"/>
      <color theme="1"/>
      <name val="Calibri"/>
      <family val="2"/>
      <scheme val="minor"/>
    </font>
    <font>
      <sz val="11"/>
      <color rgb="FF000000"/>
      <name val="Calibri"/>
      <family val="2"/>
    </font>
    <font>
      <sz val="9"/>
      <color rgb="FF333333"/>
      <name val="Segoe U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theme="4" tint="0.79998168889431442"/>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43" fontId="1" fillId="0" borderId="0" applyFont="0" applyFill="0" applyBorder="0" applyAlignment="0" applyProtection="0"/>
  </cellStyleXfs>
  <cellXfs count="76">
    <xf numFmtId="0" fontId="0" fillId="0" borderId="0" xfId="0"/>
    <xf numFmtId="17" fontId="0" fillId="0" borderId="0" xfId="0" applyNumberFormat="1"/>
    <xf numFmtId="0" fontId="19" fillId="0" borderId="0" xfId="42" applyFont="1" applyFill="1" applyBorder="1" applyAlignment="1">
      <alignment wrapText="1"/>
    </xf>
    <xf numFmtId="0" fontId="0" fillId="0" borderId="0" xfId="0" applyBorder="1"/>
    <xf numFmtId="0" fontId="0" fillId="0" borderId="0" xfId="0" applyFill="1"/>
    <xf numFmtId="0" fontId="0" fillId="0" borderId="10" xfId="0" applyBorder="1"/>
    <xf numFmtId="0" fontId="0" fillId="33" borderId="11" xfId="0" applyFont="1" applyFill="1" applyBorder="1"/>
    <xf numFmtId="0" fontId="0" fillId="33" borderId="12" xfId="0" applyFont="1" applyFill="1" applyBorder="1"/>
    <xf numFmtId="0" fontId="0" fillId="0" borderId="11" xfId="0" applyFont="1" applyBorder="1"/>
    <xf numFmtId="0" fontId="0" fillId="0" borderId="12" xfId="0" applyFont="1" applyBorder="1"/>
    <xf numFmtId="0" fontId="19" fillId="33" borderId="11" xfId="42" applyNumberFormat="1" applyFont="1" applyFill="1" applyBorder="1" applyAlignment="1">
      <alignment wrapText="1"/>
    </xf>
    <xf numFmtId="0" fontId="19" fillId="0" borderId="11" xfId="42" applyNumberFormat="1" applyFont="1" applyBorder="1" applyAlignment="1">
      <alignment wrapText="1"/>
    </xf>
    <xf numFmtId="0" fontId="0" fillId="33" borderId="10" xfId="0" applyFont="1" applyFill="1" applyBorder="1"/>
    <xf numFmtId="0" fontId="0" fillId="0" borderId="0" xfId="0" pivotButton="1"/>
    <xf numFmtId="0" fontId="0" fillId="33" borderId="13" xfId="0" applyFont="1" applyFill="1" applyBorder="1"/>
    <xf numFmtId="0" fontId="0" fillId="33" borderId="14" xfId="0" applyFont="1" applyFill="1" applyBorder="1"/>
    <xf numFmtId="17" fontId="0" fillId="0" borderId="0" xfId="0" applyNumberFormat="1" applyBorder="1"/>
    <xf numFmtId="0" fontId="0" fillId="0" borderId="15" xfId="0" applyFont="1" applyBorder="1"/>
    <xf numFmtId="0" fontId="0" fillId="0" borderId="16" xfId="0" applyFont="1" applyBorder="1"/>
    <xf numFmtId="164" fontId="0" fillId="0" borderId="0" xfId="0" applyNumberFormat="1"/>
    <xf numFmtId="0" fontId="20" fillId="33" borderId="13" xfId="0" applyFont="1" applyFill="1" applyBorder="1"/>
    <xf numFmtId="0" fontId="0" fillId="0" borderId="0" xfId="0" applyNumberFormat="1"/>
    <xf numFmtId="0" fontId="0" fillId="0" borderId="0" xfId="0" applyNumberFormat="1" applyBorder="1"/>
    <xf numFmtId="0" fontId="21" fillId="0" borderId="0" xfId="0" applyFont="1"/>
    <xf numFmtId="164" fontId="0" fillId="33" borderId="13" xfId="43" applyNumberFormat="1" applyFont="1" applyFill="1" applyBorder="1"/>
    <xf numFmtId="0" fontId="0" fillId="0" borderId="0" xfId="0" applyAlignment="1">
      <alignment horizontal="center" vertical="top" wrapText="1"/>
    </xf>
    <xf numFmtId="164" fontId="22" fillId="33" borderId="13" xfId="43" applyNumberFormat="1" applyFont="1" applyFill="1" applyBorder="1"/>
    <xf numFmtId="0" fontId="22" fillId="33" borderId="13" xfId="0" applyFont="1" applyFill="1" applyBorder="1"/>
    <xf numFmtId="164" fontId="0" fillId="33" borderId="14" xfId="43" applyNumberFormat="1" applyFont="1" applyFill="1" applyBorder="1"/>
    <xf numFmtId="0" fontId="23" fillId="0" borderId="0" xfId="0" applyFont="1"/>
    <xf numFmtId="0" fontId="23" fillId="33" borderId="11" xfId="0" applyFont="1" applyFill="1" applyBorder="1"/>
    <xf numFmtId="17" fontId="0" fillId="33" borderId="11" xfId="0" applyNumberFormat="1" applyFont="1" applyFill="1" applyBorder="1"/>
    <xf numFmtId="17" fontId="0" fillId="0" borderId="11" xfId="0" applyNumberFormat="1" applyFont="1" applyBorder="1"/>
    <xf numFmtId="0" fontId="0" fillId="33" borderId="11" xfId="0" applyNumberFormat="1" applyFont="1" applyFill="1" applyBorder="1"/>
    <xf numFmtId="1" fontId="0" fillId="0" borderId="0" xfId="0" applyNumberFormat="1"/>
    <xf numFmtId="0" fontId="0" fillId="0" borderId="0" xfId="0" applyAlignment="1">
      <alignment horizontal="left"/>
    </xf>
    <xf numFmtId="17" fontId="0" fillId="0" borderId="0" xfId="0" applyNumberFormat="1" applyAlignment="1">
      <alignment horizontal="left"/>
    </xf>
    <xf numFmtId="0" fontId="0" fillId="33" borderId="0" xfId="0" applyFont="1" applyFill="1" applyBorder="1"/>
    <xf numFmtId="0" fontId="20" fillId="33" borderId="0" xfId="0" applyFont="1" applyFill="1" applyBorder="1"/>
    <xf numFmtId="0" fontId="22" fillId="33" borderId="0" xfId="0" applyFont="1" applyFill="1" applyBorder="1"/>
    <xf numFmtId="0" fontId="24" fillId="0" borderId="0" xfId="0" applyFont="1"/>
    <xf numFmtId="0" fontId="0" fillId="33" borderId="0" xfId="0" applyNumberFormat="1" applyFont="1" applyFill="1"/>
    <xf numFmtId="0" fontId="0" fillId="33" borderId="0" xfId="0" applyNumberFormat="1" applyFont="1" applyFill="1" applyBorder="1"/>
    <xf numFmtId="17" fontId="0" fillId="0" borderId="15" xfId="0" applyNumberFormat="1" applyFont="1" applyBorder="1"/>
    <xf numFmtId="17" fontId="0" fillId="33" borderId="0" xfId="0" applyNumberFormat="1" applyFont="1" applyFill="1" applyBorder="1"/>
    <xf numFmtId="0" fontId="0" fillId="33" borderId="15" xfId="0" applyFont="1" applyFill="1" applyBorder="1"/>
    <xf numFmtId="0" fontId="0" fillId="33" borderId="15" xfId="0" applyNumberFormat="1" applyFont="1" applyFill="1" applyBorder="1"/>
    <xf numFmtId="0" fontId="0" fillId="33" borderId="16" xfId="0" applyFont="1" applyFill="1" applyBorder="1"/>
    <xf numFmtId="17" fontId="0" fillId="33" borderId="15" xfId="0" applyNumberFormat="1" applyFont="1" applyFill="1" applyBorder="1"/>
    <xf numFmtId="0" fontId="0" fillId="0" borderId="0" xfId="0" applyAlignment="1">
      <alignment wrapText="1"/>
    </xf>
    <xf numFmtId="0" fontId="0" fillId="0" borderId="0" xfId="0" pivotButton="1" applyAlignment="1">
      <alignment wrapText="1"/>
    </xf>
    <xf numFmtId="0" fontId="0" fillId="0" borderId="0" xfId="0" pivotButton="1" applyAlignment="1">
      <alignment horizontal="left" vertical="top"/>
    </xf>
    <xf numFmtId="164" fontId="25" fillId="33" borderId="13" xfId="43" applyNumberFormat="1" applyFont="1" applyFill="1" applyBorder="1"/>
    <xf numFmtId="0" fontId="25" fillId="33" borderId="13" xfId="0" applyFont="1" applyFill="1" applyBorder="1"/>
    <xf numFmtId="0" fontId="25" fillId="33" borderId="0" xfId="0" applyNumberFormat="1" applyFont="1" applyFill="1"/>
    <xf numFmtId="164" fontId="25" fillId="33" borderId="14" xfId="43" applyNumberFormat="1" applyFont="1" applyFill="1" applyBorder="1"/>
    <xf numFmtId="0" fontId="25" fillId="33" borderId="14" xfId="0" applyFont="1" applyFill="1" applyBorder="1"/>
    <xf numFmtId="0" fontId="25" fillId="33" borderId="0" xfId="0" applyNumberFormat="1" applyFont="1" applyFill="1" applyBorder="1"/>
    <xf numFmtId="164" fontId="26" fillId="33" borderId="13" xfId="43" applyNumberFormat="1" applyFont="1" applyFill="1" applyBorder="1"/>
    <xf numFmtId="0" fontId="26" fillId="33" borderId="13" xfId="0" applyFont="1" applyFill="1" applyBorder="1"/>
    <xf numFmtId="0" fontId="26" fillId="33" borderId="0" xfId="0" applyNumberFormat="1" applyFont="1" applyFill="1"/>
    <xf numFmtId="164" fontId="26" fillId="33" borderId="14" xfId="43" applyNumberFormat="1" applyFont="1" applyFill="1" applyBorder="1"/>
    <xf numFmtId="0" fontId="26" fillId="33" borderId="14" xfId="0" applyFont="1" applyFill="1" applyBorder="1"/>
    <xf numFmtId="0" fontId="26" fillId="33" borderId="0" xfId="0" applyNumberFormat="1" applyFont="1" applyFill="1" applyBorder="1"/>
    <xf numFmtId="164" fontId="27" fillId="33" borderId="13" xfId="43" applyNumberFormat="1" applyFont="1" applyFill="1" applyBorder="1"/>
    <xf numFmtId="0" fontId="27" fillId="33" borderId="13" xfId="0" applyFont="1" applyFill="1" applyBorder="1"/>
    <xf numFmtId="0" fontId="27" fillId="33" borderId="0" xfId="0" applyNumberFormat="1" applyFont="1" applyFill="1"/>
    <xf numFmtId="164" fontId="27" fillId="33" borderId="14" xfId="43" applyNumberFormat="1" applyFont="1" applyFill="1" applyBorder="1"/>
    <xf numFmtId="0" fontId="27" fillId="33" borderId="14" xfId="0" applyFont="1" applyFill="1" applyBorder="1"/>
    <xf numFmtId="0" fontId="27" fillId="33" borderId="0" xfId="0" applyNumberFormat="1" applyFont="1" applyFill="1" applyBorder="1"/>
    <xf numFmtId="164" fontId="28" fillId="33" borderId="13" xfId="43" applyNumberFormat="1" applyFont="1" applyFill="1" applyBorder="1"/>
    <xf numFmtId="0" fontId="28" fillId="33" borderId="13" xfId="0" applyFont="1" applyFill="1" applyBorder="1"/>
    <xf numFmtId="0" fontId="28" fillId="33" borderId="0" xfId="0" applyNumberFormat="1" applyFont="1" applyFill="1"/>
    <xf numFmtId="164" fontId="28" fillId="33" borderId="14" xfId="43" applyNumberFormat="1" applyFont="1" applyFill="1" applyBorder="1"/>
    <xf numFmtId="0" fontId="28" fillId="33" borderId="14" xfId="0" applyFont="1" applyFill="1" applyBorder="1"/>
    <xf numFmtId="0" fontId="28" fillId="33" borderId="0" xfId="0" applyNumberFormat="1" applyFont="1" applyFill="1" applyBorder="1"/>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3"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_Sheet1" xfId="42"/>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3737">
    <dxf>
      <numFmt numFmtId="164" formatCode="_(* #,##0_);_(* \(#,##0\);_(* &quot;-&quot;??_);_(@_)"/>
    </dxf>
    <dxf>
      <numFmt numFmtId="164" formatCode="_(* #,##0_);_(* \(#,##0\);_(* &quot;-&quot;??_);_(@_)"/>
    </dxf>
    <dxf>
      <alignment vertical="top" readingOrder="0"/>
    </dxf>
    <dxf>
      <alignment wrapText="1" readingOrder="0"/>
    </dxf>
    <dxf>
      <alignment horizontal="center" readingOrder="0"/>
    </dxf>
    <dxf>
      <alignment vertical="top" readingOrder="0"/>
    </dxf>
    <dxf>
      <alignment vertical="top" readingOrder="0"/>
    </dxf>
    <dxf>
      <alignment horizontal="center" readingOrder="0"/>
    </dxf>
    <dxf>
      <alignment horizontal="center" readingOrder="0"/>
    </dxf>
    <dxf>
      <alignment wrapText="1" readingOrder="0"/>
    </dxf>
    <dxf>
      <alignment wrapText="1" readingOrder="0"/>
    </dxf>
    <dxf>
      <numFmt numFmtId="164" formatCode="_(* #,##0_);_(* \(#,##0\);_(* &quot;-&quot;??_);_(@_)"/>
    </dxf>
    <dxf>
      <alignment wrapText="1" readingOrder="0"/>
    </dxf>
    <dxf>
      <alignment vertical="top" readingOrder="0"/>
    </dxf>
    <dxf>
      <alignment horizontal="left" readingOrder="0"/>
    </dxf>
    <dxf>
      <alignment wrapText="1" readingOrder="0"/>
    </dxf>
    <dxf>
      <alignment horizontal="left" readingOrder="0"/>
    </dxf>
    <dxf>
      <alignment horizontal="left" readingOrder="0"/>
    </dxf>
    <dxf>
      <numFmt numFmtId="164" formatCode="_(* #,##0_);_(* \(#,##0\);_(* &quot;-&quot;??_);_(@_)"/>
    </dxf>
    <dxf>
      <numFmt numFmtId="164" formatCode="_(* #,##0_);_(* \(#,##0\);_(* &quot;-&quot;??_);_(@_)"/>
    </dxf>
    <dxf>
      <alignment horizontal="left" readingOrder="0"/>
    </dxf>
    <dxf>
      <alignment wrapText="1" readingOrder="0"/>
    </dxf>
    <dxf>
      <alignment vertical="top" readingOrder="0"/>
    </dxf>
    <dxf>
      <alignment horizontal="center" readingOrder="0"/>
    </dxf>
    <dxf>
      <alignment wrapText="1" readingOrder="0"/>
    </dxf>
    <dxf>
      <numFmt numFmtId="164" formatCode="_(* #,##0_);_(* \(#,##0\);_(* &quot;-&quot;??_);_(@_)"/>
    </dxf>
    <dxf>
      <numFmt numFmtId="164" formatCode="_(* #,##0_);_(* \(#,##0\);_(* &quot;-&quot;??_);_(@_)"/>
    </dxf>
    <dxf>
      <alignment vertical="top" readingOrder="0"/>
    </dxf>
    <dxf>
      <alignment wrapText="1" readingOrder="0"/>
    </dxf>
    <dxf>
      <alignment horizontal="center" readingOrder="0"/>
    </dxf>
    <dxf>
      <alignment vertical="top" readingOrder="0"/>
    </dxf>
    <dxf>
      <alignment vertical="top" readingOrder="0"/>
    </dxf>
    <dxf>
      <alignment horizontal="center" readingOrder="0"/>
    </dxf>
    <dxf>
      <alignment horizontal="center" readingOrder="0"/>
    </dxf>
    <dxf>
      <alignment wrapText="1" readingOrder="0"/>
    </dxf>
    <dxf>
      <alignment wrapText="1" readingOrder="0"/>
    </dxf>
    <dxf>
      <numFmt numFmtId="164" formatCode="_(* #,##0_);_(* \(#,##0\);_(* &quot;-&quot;??_);_(@_)"/>
    </dxf>
    <dxf>
      <alignment wrapText="1" readingOrder="0"/>
    </dxf>
    <dxf>
      <alignment vertical="top" readingOrder="0"/>
    </dxf>
    <dxf>
      <alignment horizontal="left" readingOrder="0"/>
    </dxf>
    <dxf>
      <alignment wrapText="1" readingOrder="0"/>
    </dxf>
    <dxf>
      <alignment horizontal="left"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4" formatCode="_(* #,##0_);_(* \(#,##0\);_(* &quot;-&quot;??_);_(@_)"/>
    </dxf>
    <dxf>
      <numFmt numFmtId="164" formatCode="_(* #,##0_);_(* \(#,##0\);_(* &quot;-&quot;??_);_(@_)"/>
    </dxf>
    <dxf>
      <alignment vertical="top" readingOrder="0"/>
    </dxf>
    <dxf>
      <alignment wrapText="1" readingOrder="0"/>
    </dxf>
    <dxf>
      <alignment horizontal="center" readingOrder="0"/>
    </dxf>
    <dxf>
      <alignment vertical="top" readingOrder="0"/>
    </dxf>
    <dxf>
      <alignment vertical="top" readingOrder="0"/>
    </dxf>
    <dxf>
      <alignment horizontal="center" readingOrder="0"/>
    </dxf>
    <dxf>
      <alignment horizontal="center" readingOrder="0"/>
    </dxf>
    <dxf>
      <alignment wrapText="1" readingOrder="0"/>
    </dxf>
    <dxf>
      <alignment wrapText="1" readingOrder="0"/>
    </dxf>
    <dxf>
      <numFmt numFmtId="164" formatCode="_(* #,##0_);_(* \(#,##0\);_(* &quot;-&quot;??_);_(@_)"/>
    </dxf>
    <dxf>
      <alignment wrapText="1" readingOrder="0"/>
    </dxf>
    <dxf>
      <alignment vertical="top" readingOrder="0"/>
    </dxf>
    <dxf>
      <alignment horizontal="left" readingOrder="0"/>
    </dxf>
    <dxf>
      <alignment wrapText="1" readingOrder="0"/>
    </dxf>
    <dxf>
      <alignment horizontal="left" readingOrder="0"/>
    </dxf>
    <dxf>
      <numFmt numFmtId="0" formatCode="General"/>
    </dxf>
    <dxf>
      <numFmt numFmtId="22" formatCode="mmm\-yy"/>
    </dxf>
    <dxf>
      <numFmt numFmtId="22" formatCode="mmm\-yy"/>
    </dxf>
    <dxf>
      <numFmt numFmtId="22" formatCode="mmm\-yy"/>
    </dxf>
    <dxf>
      <font>
        <b val="0"/>
        <i val="0"/>
        <strike val="0"/>
        <condense val="0"/>
        <extend val="0"/>
        <outline val="0"/>
        <shadow val="0"/>
        <u val="none"/>
        <vertAlign val="baseline"/>
        <sz val="11"/>
        <color theme="1"/>
        <name val="Calibri"/>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scheme val="minor"/>
      </font>
      <numFmt numFmtId="164" formatCode="_(* #,##0_);_(* \(#,##0\);_(* &quot;-&quot;??_);_(@_)"/>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numFmt numFmtId="0" formatCode="General"/>
    </dxf>
    <dxf>
      <numFmt numFmtId="22" formatCode="mmm\-yy"/>
    </dxf>
    <dxf>
      <numFmt numFmtId="164" formatCode="_(* #,##0_);_(* \(#,##0\);_(* &quot;-&quot;??_);_(@_)"/>
    </dxf>
    <dxf>
      <alignment wrapText="1" readingOrder="0"/>
    </dxf>
    <dxf>
      <alignment wrapText="1" readingOrder="0"/>
    </dxf>
    <dxf>
      <alignment horizontal="center" readingOrder="0"/>
    </dxf>
    <dxf>
      <alignment horizontal="center" readingOrder="0"/>
    </dxf>
    <dxf>
      <alignment vertical="top" readingOrder="0"/>
    </dxf>
    <dxf>
      <alignment vertical="top" readingOrder="0"/>
    </dxf>
    <dxf>
      <alignment horizontal="center" readingOrder="0"/>
    </dxf>
    <dxf>
      <alignment wrapText="1" readingOrder="0"/>
    </dxf>
    <dxf>
      <alignment vertical="top" readingOrder="0"/>
    </dxf>
    <dxf>
      <numFmt numFmtId="164" formatCode="_(* #,##0_);_(* \(#,##0\);_(* &quot;-&quot;??_);_(@_)"/>
    </dxf>
    <dxf>
      <numFmt numFmtId="164" formatCode="_(* #,##0_);_(* \(#,##0\);_(* &quot;-&quot;??_);_(@_)"/>
    </dxf>
    <dxf>
      <alignment horizontal="left" readingOrder="0"/>
    </dxf>
    <dxf>
      <alignment horizontal="left" readingOrder="0"/>
    </dxf>
    <dxf>
      <alignment wrapText="1" readingOrder="0"/>
    </dxf>
    <dxf>
      <alignment horizontal="left" readingOrder="0"/>
    </dxf>
    <dxf>
      <alignment vertical="top" readingOrder="0"/>
    </dxf>
    <dxf>
      <alignment wrapText="1" readingOrder="0"/>
    </dxf>
    <dxf>
      <numFmt numFmtId="164" formatCode="_(* #,##0_);_(* \(#,##0\);_(* &quot;-&quot;??_);_(@_)"/>
    </dxf>
    <dxf>
      <alignment wrapText="1" readingOrder="0"/>
    </dxf>
    <dxf>
      <alignment horizontal="center" readingOrder="0"/>
    </dxf>
    <dxf>
      <alignment vertical="top" readingOrder="0"/>
    </dxf>
    <dxf>
      <alignment wrapText="1" readingOrder="0"/>
    </dxf>
    <dxf>
      <alignment horizontal="left" readingOrder="0"/>
    </dxf>
    <dxf>
      <numFmt numFmtId="164" formatCode="_(* #,##0_);_(* \(#,##0\);_(* &quot;-&quot;??_);_(@_)"/>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07/relationships/slicerCache" Target="slicerCaches/slicerCache2.xml"/><Relationship Id="rId18" Type="http://schemas.microsoft.com/office/2007/relationships/slicerCache" Target="slicerCaches/slicerCache7.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microsoft.com/office/2007/relationships/slicerCache" Target="slicerCaches/slicerCache1.xml"/><Relationship Id="rId17" Type="http://schemas.microsoft.com/office/2007/relationships/slicerCache" Target="slicerCaches/slicerCache6.xml"/><Relationship Id="rId2" Type="http://schemas.openxmlformats.org/officeDocument/2006/relationships/worksheet" Target="worksheets/sheet2.xml"/><Relationship Id="rId16" Type="http://schemas.microsoft.com/office/2007/relationships/slicerCache" Target="slicerCaches/slicerCache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microsoft.com/office/2007/relationships/slicerCache" Target="slicerCaches/slicerCache4.xml"/><Relationship Id="rId10" Type="http://schemas.openxmlformats.org/officeDocument/2006/relationships/pivotCacheDefinition" Target="pivotCache/pivotCacheDefinition2.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microsoft.com/office/2007/relationships/slicerCache" Target="slicerCaches/slicerCache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[Ancestry_Total.xlsx]Text Doc Usage-Fiscal Year!PivotTable3</c:name>
    <c:fmtId val="0"/>
  </c:pivotSource>
  <c:chart>
    <c:title>
      <c:tx>
        <c:strRef>
          <c:f>'Text Doc Usage-Fiscal Year'!$C$4</c:f>
          <c:strCache>
            <c:ptCount val="1"/>
            <c:pt idx="0">
              <c:v>(All)</c:v>
            </c:pt>
          </c:strCache>
        </c:strRef>
      </c:tx>
      <c:layout>
        <c:manualLayout>
          <c:xMode val="edge"/>
          <c:yMode val="edge"/>
          <c:x val="0.36599588502374358"/>
          <c:y val="0.13535175327186089"/>
        </c:manualLayout>
      </c:layout>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pivotFmt>
      <c:pivotFmt>
        <c:idx val="14"/>
      </c:pivotFmt>
      <c:pivotFmt>
        <c:idx val="15"/>
      </c:pivotFmt>
      <c:pivotFmt>
        <c:idx val="16"/>
      </c:pivotFmt>
    </c:pivotFmts>
    <c:plotArea>
      <c:layout/>
      <c:lineChart>
        <c:grouping val="standard"/>
        <c:varyColors val="0"/>
        <c:ser>
          <c:idx val="0"/>
          <c:order val="0"/>
          <c:tx>
            <c:strRef>
              <c:f>'Text Doc Usage-Fiscal Year'!$C$4</c:f>
              <c:strCache>
                <c:ptCount val="1"/>
                <c:pt idx="0">
                  <c:v>2015</c:v>
                </c:pt>
              </c:strCache>
            </c:strRef>
          </c:tx>
          <c:cat>
            <c:strRef>
              <c:f>'Text Doc Usage-Fiscal Year'!$C$4</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'Text Doc Usage-Fiscal Year'!$C$4</c:f>
              <c:numCache>
                <c:formatCode>_(* #,##0_);_(* \(#,##0\);_(* "-"??_);_(@_)</c:formatCode>
                <c:ptCount val="12"/>
                <c:pt idx="0">
                  <c:v>63002</c:v>
                </c:pt>
                <c:pt idx="1">
                  <c:v>64165</c:v>
                </c:pt>
                <c:pt idx="2">
                  <c:v>65330</c:v>
                </c:pt>
                <c:pt idx="3">
                  <c:v>61437</c:v>
                </c:pt>
                <c:pt idx="4">
                  <c:v>46418</c:v>
                </c:pt>
                <c:pt idx="5">
                  <c:v>43854</c:v>
                </c:pt>
                <c:pt idx="6">
                  <c:v>57734</c:v>
                </c:pt>
                <c:pt idx="7">
                  <c:v>93137</c:v>
                </c:pt>
                <c:pt idx="8">
                  <c:v>91200</c:v>
                </c:pt>
                <c:pt idx="9">
                  <c:v>81490</c:v>
                </c:pt>
                <c:pt idx="10">
                  <c:v>67402</c:v>
                </c:pt>
                <c:pt idx="11">
                  <c:v>45076</c:v>
                </c:pt>
              </c:numCache>
            </c:numRef>
          </c:val>
          <c:smooth val="0"/>
        </c:ser>
        <c:ser>
          <c:idx val="1"/>
          <c:order val="1"/>
          <c:tx>
            <c:strRef>
              <c:f>'Text Doc Usage-Fiscal Year'!$C$4</c:f>
              <c:strCache>
                <c:ptCount val="1"/>
                <c:pt idx="0">
                  <c:v>2016</c:v>
                </c:pt>
              </c:strCache>
            </c:strRef>
          </c:tx>
          <c:cat>
            <c:strRef>
              <c:f>'Text Doc Usage-Fiscal Year'!$C$4</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'Text Doc Usage-Fiscal Year'!$C$4</c:f>
              <c:numCache>
                <c:formatCode>_(* #,##0_);_(* \(#,##0\);_(* "-"??_);_(@_)</c:formatCode>
                <c:ptCount val="12"/>
                <c:pt idx="0">
                  <c:v>41028</c:v>
                </c:pt>
                <c:pt idx="1">
                  <c:v>59101</c:v>
                </c:pt>
                <c:pt idx="2">
                  <c:v>61519</c:v>
                </c:pt>
                <c:pt idx="3">
                  <c:v>61324</c:v>
                </c:pt>
                <c:pt idx="4">
                  <c:v>60393</c:v>
                </c:pt>
                <c:pt idx="5">
                  <c:v>62291</c:v>
                </c:pt>
                <c:pt idx="6">
                  <c:v>64821</c:v>
                </c:pt>
                <c:pt idx="7">
                  <c:v>73036</c:v>
                </c:pt>
                <c:pt idx="8">
                  <c:v>77936</c:v>
                </c:pt>
                <c:pt idx="9">
                  <c:v>78976</c:v>
                </c:pt>
                <c:pt idx="10">
                  <c:v>70752</c:v>
                </c:pt>
                <c:pt idx="11">
                  <c:v>74508</c:v>
                </c:pt>
              </c:numCache>
            </c:numRef>
          </c:val>
          <c:smooth val="0"/>
        </c:ser>
        <c:ser>
          <c:idx val="2"/>
          <c:order val="2"/>
          <c:tx>
            <c:strRef>
              <c:f>'Text Doc Usage-Fiscal Year'!$C$4</c:f>
              <c:strCache>
                <c:ptCount val="1"/>
                <c:pt idx="0">
                  <c:v>2017</c:v>
                </c:pt>
              </c:strCache>
            </c:strRef>
          </c:tx>
          <c:cat>
            <c:strRef>
              <c:f>'Text Doc Usage-Fiscal Year'!$C$4</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'Text Doc Usage-Fiscal Year'!$C$4</c:f>
              <c:numCache>
                <c:formatCode>_(* #,##0_);_(* \(#,##0\);_(* "-"??_);_(@_)</c:formatCode>
                <c:ptCount val="12"/>
                <c:pt idx="0">
                  <c:v>95809</c:v>
                </c:pt>
                <c:pt idx="1">
                  <c:v>92238</c:v>
                </c:pt>
                <c:pt idx="2">
                  <c:v>98824</c:v>
                </c:pt>
                <c:pt idx="3">
                  <c:v>88546</c:v>
                </c:pt>
                <c:pt idx="4">
                  <c:v>85457</c:v>
                </c:pt>
                <c:pt idx="5">
                  <c:v>79805</c:v>
                </c:pt>
                <c:pt idx="6">
                  <c:v>94920</c:v>
                </c:pt>
                <c:pt idx="7">
                  <c:v>98131</c:v>
                </c:pt>
                <c:pt idx="8">
                  <c:v>112373</c:v>
                </c:pt>
                <c:pt idx="9">
                  <c:v>101559</c:v>
                </c:pt>
                <c:pt idx="10">
                  <c:v>84974</c:v>
                </c:pt>
                <c:pt idx="11">
                  <c:v>74087</c:v>
                </c:pt>
              </c:numCache>
            </c:numRef>
          </c:val>
          <c:smooth val="0"/>
        </c:ser>
        <c:ser>
          <c:idx val="3"/>
          <c:order val="3"/>
          <c:tx>
            <c:strRef>
              <c:f>'Text Doc Usage-Fiscal Year'!$C$4</c:f>
              <c:strCache>
                <c:ptCount val="1"/>
                <c:pt idx="0">
                  <c:v>2018</c:v>
                </c:pt>
              </c:strCache>
            </c:strRef>
          </c:tx>
          <c:cat>
            <c:strRef>
              <c:f>'Text Doc Usage-Fiscal Year'!$C$4</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'Text Doc Usage-Fiscal Year'!$C$4</c:f>
              <c:numCache>
                <c:formatCode>_(* #,##0_);_(* \(#,##0\);_(* "-"??_);_(@_)</c:formatCode>
                <c:ptCount val="12"/>
                <c:pt idx="0">
                  <c:v>91844</c:v>
                </c:pt>
                <c:pt idx="1">
                  <c:v>92387</c:v>
                </c:pt>
                <c:pt idx="2">
                  <c:v>84833</c:v>
                </c:pt>
                <c:pt idx="3">
                  <c:v>83405</c:v>
                </c:pt>
                <c:pt idx="4">
                  <c:v>86827</c:v>
                </c:pt>
                <c:pt idx="5">
                  <c:v>71472</c:v>
                </c:pt>
              </c:numCache>
            </c:numRef>
          </c:val>
          <c:smooth val="0"/>
        </c:ser>
        <c:ser>
          <c:idx val="4"/>
          <c:order val="4"/>
          <c:tx>
            <c:strRef>
              <c:f>'Text Doc Usage-Fiscal Year'!$C$4</c:f>
              <c:strCache>
                <c:ptCount val="1"/>
                <c:pt idx="0">
                  <c:v>1900</c:v>
                </c:pt>
              </c:strCache>
            </c:strRef>
          </c:tx>
          <c:cat>
            <c:strRef>
              <c:f>'Text Doc Usage-Fiscal Year'!$C$4</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'Text Doc Usage-Fiscal Year'!$C$4</c:f>
              <c:numCache>
                <c:formatCode>_(* #,##0_);_(* \(#,##0\);_(* "-"??_);_(@_)</c:formatCode>
                <c:ptCount val="12"/>
              </c:numCache>
            </c:numRef>
          </c:val>
          <c:smooth val="0"/>
        </c:ser>
        <c:dLbls>
          <c:showLegendKey val="0"/>
          <c:showVal val="0"/>
          <c:showCatName val="0"/>
          <c:showSerName val="0"/>
          <c:showPercent val="0"/>
          <c:showBubbleSize val="0"/>
        </c:dLbls>
        <c:marker val="1"/>
        <c:smooth val="0"/>
        <c:axId val="273293312"/>
        <c:axId val="273294848"/>
      </c:lineChart>
      <c:catAx>
        <c:axId val="273293312"/>
        <c:scaling>
          <c:orientation val="minMax"/>
        </c:scaling>
        <c:delete val="0"/>
        <c:axPos val="b"/>
        <c:majorTickMark val="none"/>
        <c:minorTickMark val="none"/>
        <c:tickLblPos val="nextTo"/>
        <c:crossAx val="273294848"/>
        <c:crosses val="autoZero"/>
        <c:auto val="1"/>
        <c:lblAlgn val="ctr"/>
        <c:lblOffset val="100"/>
        <c:noMultiLvlLbl val="0"/>
      </c:catAx>
      <c:valAx>
        <c:axId val="273294848"/>
        <c:scaling>
          <c:orientation val="minMax"/>
        </c:scaling>
        <c:delete val="0"/>
        <c:axPos val="l"/>
        <c:majorGridlines/>
        <c:title>
          <c:tx>
            <c:rich>
              <a:bodyPr/>
              <a:lstStyle/>
              <a:p>
                <a:pPr>
                  <a:defRPr/>
                </a:pPr>
                <a:r>
                  <a:rPr lang="en-US"/>
                  <a:t>Citation &amp; Text Documents</a:t>
                </a:r>
              </a:p>
            </c:rich>
          </c:tx>
          <c:overlay val="0"/>
        </c:title>
        <c:numFmt formatCode="_(* #,##0_);_(* \(#,##0\);_(* &quot;-&quot;??_);_(@_)" sourceLinked="1"/>
        <c:majorTickMark val="none"/>
        <c:minorTickMark val="none"/>
        <c:tickLblPos val="nextTo"/>
        <c:crossAx val="273293312"/>
        <c:crosses val="autoZero"/>
        <c:crossBetween val="between"/>
      </c:valAx>
      <c:dTable>
        <c:showHorzBorder val="1"/>
        <c:showVertBorder val="1"/>
        <c:showOutline val="1"/>
        <c:showKeys val="1"/>
      </c:dTable>
    </c:plotArea>
    <c:plotVisOnly val="1"/>
    <c:dispBlanksAs val="gap"/>
    <c:showDLblsOverMax val="0"/>
  </c:chart>
  <c:printSettings>
    <c:headerFooter/>
    <c:pageMargins b="0.75" l="0.7" r="0.7" t="0.75" header="0.3" footer="0.3"/>
    <c:pageSetup orientation="landscape"/>
  </c:printSettings>
  <c:userShapes r:id="rId1"/>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[Ancestry_Total.xlsx]Sessions-FY!PivotTable3</c:name>
    <c:fmtId val="1"/>
  </c:pivotSource>
  <c:chart>
    <c:title>
      <c:tx>
        <c:strRef>
          <c:f>'Sessions-FY'!$C$4</c:f>
          <c:strCache>
            <c:ptCount val="1"/>
            <c:pt idx="0">
              <c:v>(All)</c:v>
            </c:pt>
          </c:strCache>
        </c:strRef>
      </c:tx>
      <c:layout/>
      <c:overlay val="0"/>
      <c:txPr>
        <a:bodyPr/>
        <a:lstStyle/>
        <a:p>
          <a:pPr>
            <a:defRPr sz="1400"/>
          </a:pPr>
          <a:endParaRPr lang="en-US"/>
        </a:p>
      </c:txPr>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s>
    <c:plotArea>
      <c:layout/>
      <c:lineChart>
        <c:grouping val="standard"/>
        <c:varyColors val="0"/>
        <c:ser>
          <c:idx val="0"/>
          <c:order val="0"/>
          <c:tx>
            <c:strRef>
              <c:f>'Sessions-FY'!$C$4</c:f>
              <c:strCache>
                <c:ptCount val="1"/>
                <c:pt idx="0">
                  <c:v>2015</c:v>
                </c:pt>
              </c:strCache>
            </c:strRef>
          </c:tx>
          <c:cat>
            <c:strRef>
              <c:f>'Sessions-FY'!$C$4</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'Sessions-FY'!$C$4</c:f>
              <c:numCache>
                <c:formatCode>_(* #,##0_);_(* \(#,##0\);_(* "-"??_);_(@_)</c:formatCode>
                <c:ptCount val="12"/>
                <c:pt idx="0">
                  <c:v>2407</c:v>
                </c:pt>
                <c:pt idx="1">
                  <c:v>3058</c:v>
                </c:pt>
                <c:pt idx="2">
                  <c:v>2499</c:v>
                </c:pt>
                <c:pt idx="3">
                  <c:v>2493</c:v>
                </c:pt>
                <c:pt idx="4">
                  <c:v>1902</c:v>
                </c:pt>
                <c:pt idx="5">
                  <c:v>1787</c:v>
                </c:pt>
                <c:pt idx="6">
                  <c:v>2433</c:v>
                </c:pt>
                <c:pt idx="7">
                  <c:v>2814</c:v>
                </c:pt>
                <c:pt idx="8">
                  <c:v>3143</c:v>
                </c:pt>
                <c:pt idx="9">
                  <c:v>2690</c:v>
                </c:pt>
                <c:pt idx="10">
                  <c:v>2325</c:v>
                </c:pt>
                <c:pt idx="11">
                  <c:v>2262</c:v>
                </c:pt>
              </c:numCache>
            </c:numRef>
          </c:val>
          <c:smooth val="0"/>
        </c:ser>
        <c:ser>
          <c:idx val="1"/>
          <c:order val="1"/>
          <c:tx>
            <c:strRef>
              <c:f>'Sessions-FY'!$C$4</c:f>
              <c:strCache>
                <c:ptCount val="1"/>
                <c:pt idx="0">
                  <c:v>2016</c:v>
                </c:pt>
              </c:strCache>
            </c:strRef>
          </c:tx>
          <c:cat>
            <c:strRef>
              <c:f>'Sessions-FY'!$C$4</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'Sessions-FY'!$C$4</c:f>
              <c:numCache>
                <c:formatCode>_(* #,##0_);_(* \(#,##0\);_(* "-"??_);_(@_)</c:formatCode>
                <c:ptCount val="12"/>
                <c:pt idx="0">
                  <c:v>2236</c:v>
                </c:pt>
                <c:pt idx="1">
                  <c:v>2714</c:v>
                </c:pt>
                <c:pt idx="2">
                  <c:v>2295</c:v>
                </c:pt>
                <c:pt idx="3">
                  <c:v>2560</c:v>
                </c:pt>
                <c:pt idx="4">
                  <c:v>2205</c:v>
                </c:pt>
                <c:pt idx="5">
                  <c:v>2202</c:v>
                </c:pt>
                <c:pt idx="6">
                  <c:v>2506</c:v>
                </c:pt>
                <c:pt idx="7">
                  <c:v>2558</c:v>
                </c:pt>
                <c:pt idx="8">
                  <c:v>2859</c:v>
                </c:pt>
                <c:pt idx="9">
                  <c:v>2581</c:v>
                </c:pt>
                <c:pt idx="10">
                  <c:v>2515</c:v>
                </c:pt>
                <c:pt idx="11">
                  <c:v>2597</c:v>
                </c:pt>
              </c:numCache>
            </c:numRef>
          </c:val>
          <c:smooth val="0"/>
        </c:ser>
        <c:ser>
          <c:idx val="2"/>
          <c:order val="2"/>
          <c:tx>
            <c:strRef>
              <c:f>'Sessions-FY'!$C$4</c:f>
              <c:strCache>
                <c:ptCount val="1"/>
                <c:pt idx="0">
                  <c:v>2017</c:v>
                </c:pt>
              </c:strCache>
            </c:strRef>
          </c:tx>
          <c:cat>
            <c:strRef>
              <c:f>'Sessions-FY'!$C$4</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'Sessions-FY'!$C$4</c:f>
              <c:numCache>
                <c:formatCode>_(* #,##0_);_(* \(#,##0\);_(* "-"??_);_(@_)</c:formatCode>
                <c:ptCount val="12"/>
                <c:pt idx="0">
                  <c:v>2666</c:v>
                </c:pt>
                <c:pt idx="1">
                  <c:v>2961</c:v>
                </c:pt>
                <c:pt idx="2">
                  <c:v>2540</c:v>
                </c:pt>
                <c:pt idx="3">
                  <c:v>2541</c:v>
                </c:pt>
                <c:pt idx="4">
                  <c:v>2371</c:v>
                </c:pt>
                <c:pt idx="5">
                  <c:v>2576</c:v>
                </c:pt>
                <c:pt idx="6">
                  <c:v>2901</c:v>
                </c:pt>
                <c:pt idx="7">
                  <c:v>2641</c:v>
                </c:pt>
                <c:pt idx="8">
                  <c:v>3002</c:v>
                </c:pt>
                <c:pt idx="9">
                  <c:v>12106</c:v>
                </c:pt>
                <c:pt idx="10">
                  <c:v>2333</c:v>
                </c:pt>
                <c:pt idx="11">
                  <c:v>2111</c:v>
                </c:pt>
              </c:numCache>
            </c:numRef>
          </c:val>
          <c:smooth val="0"/>
        </c:ser>
        <c:ser>
          <c:idx val="3"/>
          <c:order val="3"/>
          <c:tx>
            <c:strRef>
              <c:f>'Sessions-FY'!$C$4</c:f>
              <c:strCache>
                <c:ptCount val="1"/>
                <c:pt idx="0">
                  <c:v>2018</c:v>
                </c:pt>
              </c:strCache>
            </c:strRef>
          </c:tx>
          <c:cat>
            <c:strRef>
              <c:f>'Sessions-FY'!$C$4</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'Sessions-FY'!$C$4</c:f>
              <c:numCache>
                <c:formatCode>_(* #,##0_);_(* \(#,##0\);_(* "-"??_);_(@_)</c:formatCode>
                <c:ptCount val="12"/>
                <c:pt idx="0">
                  <c:v>2333</c:v>
                </c:pt>
                <c:pt idx="1">
                  <c:v>2585</c:v>
                </c:pt>
                <c:pt idx="2">
                  <c:v>2385</c:v>
                </c:pt>
                <c:pt idx="3">
                  <c:v>2344</c:v>
                </c:pt>
                <c:pt idx="4">
                  <c:v>2233</c:v>
                </c:pt>
                <c:pt idx="5">
                  <c:v>2234</c:v>
                </c:pt>
                <c:pt idx="6">
                  <c:v>1657</c:v>
                </c:pt>
              </c:numCache>
            </c:numRef>
          </c:val>
          <c:smooth val="0"/>
        </c:ser>
        <c:dLbls>
          <c:showLegendKey val="0"/>
          <c:showVal val="0"/>
          <c:showCatName val="0"/>
          <c:showSerName val="0"/>
          <c:showPercent val="0"/>
          <c:showBubbleSize val="0"/>
        </c:dLbls>
        <c:marker val="1"/>
        <c:smooth val="0"/>
        <c:axId val="305969024"/>
        <c:axId val="305970560"/>
      </c:lineChart>
      <c:catAx>
        <c:axId val="305969024"/>
        <c:scaling>
          <c:orientation val="minMax"/>
        </c:scaling>
        <c:delete val="0"/>
        <c:axPos val="b"/>
        <c:majorTickMark val="none"/>
        <c:minorTickMark val="none"/>
        <c:tickLblPos val="nextTo"/>
        <c:crossAx val="305970560"/>
        <c:crosses val="autoZero"/>
        <c:auto val="1"/>
        <c:lblAlgn val="ctr"/>
        <c:lblOffset val="100"/>
        <c:noMultiLvlLbl val="0"/>
      </c:catAx>
      <c:valAx>
        <c:axId val="305970560"/>
        <c:scaling>
          <c:orientation val="minMax"/>
        </c:scaling>
        <c:delete val="0"/>
        <c:axPos val="l"/>
        <c:majorGridlines/>
        <c:title>
          <c:tx>
            <c:rich>
              <a:bodyPr/>
              <a:lstStyle/>
              <a:p>
                <a:pPr>
                  <a:defRPr/>
                </a:pPr>
                <a:r>
                  <a:rPr lang="en-US"/>
                  <a:t>Sessions</a:t>
                </a:r>
              </a:p>
            </c:rich>
          </c:tx>
          <c:layout/>
          <c:overlay val="0"/>
        </c:title>
        <c:numFmt formatCode="_(* #,##0_);_(* \(#,##0\);_(* &quot;-&quot;??_);_(@_)" sourceLinked="1"/>
        <c:majorTickMark val="none"/>
        <c:minorTickMark val="none"/>
        <c:tickLblPos val="nextTo"/>
        <c:crossAx val="305969024"/>
        <c:crosses val="autoZero"/>
        <c:crossBetween val="between"/>
      </c:valAx>
      <c:dTable>
        <c:showHorzBorder val="1"/>
        <c:showVertBorder val="1"/>
        <c:showOutline val="1"/>
        <c:showKeys val="1"/>
      </c:dTable>
    </c:plotArea>
    <c:plotVisOnly val="1"/>
    <c:dispBlanksAs val="gap"/>
    <c:showDLblsOverMax val="0"/>
  </c:chart>
  <c:printSettings>
    <c:headerFooter/>
    <c:pageMargins b="0.75" l="0.7" r="0.7" t="0.75" header="0.3" footer="0.3"/>
    <c:pageSetup orientation="landscape"/>
  </c:printSettings>
  <c:userShapes r:id="rId1"/>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[Ancestry_Total.xlsx]Searches-FY!PivotTable3</c:name>
    <c:fmtId val="2"/>
  </c:pivotSource>
  <c:chart>
    <c:title>
      <c:tx>
        <c:strRef>
          <c:f>'Searches-FY'!$C$5</c:f>
          <c:strCache>
            <c:ptCount val="1"/>
            <c:pt idx="0">
              <c:v>Phoenix Public Library</c:v>
            </c:pt>
          </c:strCache>
        </c:strRef>
      </c:tx>
      <c:layout/>
      <c:overlay val="0"/>
      <c:txPr>
        <a:bodyPr/>
        <a:lstStyle/>
        <a:p>
          <a:pPr>
            <a:defRPr sz="1600"/>
          </a:pPr>
          <a:endParaRPr lang="en-US"/>
        </a:p>
      </c:txPr>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pivotFmt>
      <c:pivotFmt>
        <c:idx val="14"/>
      </c:pivotFmt>
      <c:pivotFmt>
        <c:idx val="15"/>
      </c:pivotFmt>
      <c:pivotFmt>
        <c:idx val="16"/>
      </c:pivotFmt>
      <c:pivotFmt>
        <c:idx val="17"/>
      </c:pivotFmt>
      <c:pivotFmt>
        <c:idx val="18"/>
      </c:pivotFmt>
      <c:pivotFmt>
        <c:idx val="19"/>
      </c:pivotFmt>
      <c:pivotFmt>
        <c:idx val="20"/>
      </c:pivotFmt>
    </c:pivotFmts>
    <c:plotArea>
      <c:layout/>
      <c:lineChart>
        <c:grouping val="standard"/>
        <c:varyColors val="0"/>
        <c:ser>
          <c:idx val="0"/>
          <c:order val="0"/>
          <c:tx>
            <c:strRef>
              <c:f>'Searches-FY'!$C$5</c:f>
              <c:strCache>
                <c:ptCount val="1"/>
                <c:pt idx="0">
                  <c:v>2015</c:v>
                </c:pt>
              </c:strCache>
            </c:strRef>
          </c:tx>
          <c:cat>
            <c:strRef>
              <c:f>'Searches-FY'!$C$5</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'Searches-FY'!$C$5</c:f>
              <c:numCache>
                <c:formatCode>_(* #,##0_);_(* \(#,##0\);_(* "-"??_);_(@_)</c:formatCode>
                <c:ptCount val="12"/>
                <c:pt idx="0">
                  <c:v>7273</c:v>
                </c:pt>
                <c:pt idx="1">
                  <c:v>8149</c:v>
                </c:pt>
                <c:pt idx="2">
                  <c:v>8446</c:v>
                </c:pt>
                <c:pt idx="3">
                  <c:v>11072</c:v>
                </c:pt>
                <c:pt idx="4">
                  <c:v>4230</c:v>
                </c:pt>
                <c:pt idx="5">
                  <c:v>3079</c:v>
                </c:pt>
                <c:pt idx="6">
                  <c:v>7504</c:v>
                </c:pt>
                <c:pt idx="7">
                  <c:v>12338</c:v>
                </c:pt>
                <c:pt idx="8">
                  <c:v>9883</c:v>
                </c:pt>
                <c:pt idx="9">
                  <c:v>12656</c:v>
                </c:pt>
                <c:pt idx="10">
                  <c:v>12515</c:v>
                </c:pt>
                <c:pt idx="11">
                  <c:v>8052</c:v>
                </c:pt>
              </c:numCache>
            </c:numRef>
          </c:val>
          <c:smooth val="0"/>
        </c:ser>
        <c:ser>
          <c:idx val="1"/>
          <c:order val="1"/>
          <c:tx>
            <c:strRef>
              <c:f>'Searches-FY'!$C$5</c:f>
              <c:strCache>
                <c:ptCount val="1"/>
                <c:pt idx="0">
                  <c:v>2016</c:v>
                </c:pt>
              </c:strCache>
            </c:strRef>
          </c:tx>
          <c:cat>
            <c:strRef>
              <c:f>'Searches-FY'!$C$5</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'Searches-FY'!$C$5</c:f>
              <c:numCache>
                <c:formatCode>_(* #,##0_);_(* \(#,##0\);_(* "-"??_);_(@_)</c:formatCode>
                <c:ptCount val="12"/>
                <c:pt idx="0">
                  <c:v>7210</c:v>
                </c:pt>
                <c:pt idx="1">
                  <c:v>8196</c:v>
                </c:pt>
                <c:pt idx="2">
                  <c:v>6160</c:v>
                </c:pt>
                <c:pt idx="3">
                  <c:v>5477</c:v>
                </c:pt>
                <c:pt idx="4">
                  <c:v>6097</c:v>
                </c:pt>
                <c:pt idx="5">
                  <c:v>7111</c:v>
                </c:pt>
                <c:pt idx="6">
                  <c:v>10999</c:v>
                </c:pt>
                <c:pt idx="7">
                  <c:v>10511</c:v>
                </c:pt>
                <c:pt idx="8">
                  <c:v>7070</c:v>
                </c:pt>
                <c:pt idx="9">
                  <c:v>9557</c:v>
                </c:pt>
                <c:pt idx="10">
                  <c:v>11201</c:v>
                </c:pt>
                <c:pt idx="11">
                  <c:v>8481</c:v>
                </c:pt>
              </c:numCache>
            </c:numRef>
          </c:val>
          <c:smooth val="0"/>
        </c:ser>
        <c:ser>
          <c:idx val="2"/>
          <c:order val="2"/>
          <c:tx>
            <c:strRef>
              <c:f>'Searches-FY'!$C$5</c:f>
              <c:strCache>
                <c:ptCount val="1"/>
                <c:pt idx="0">
                  <c:v>2017</c:v>
                </c:pt>
              </c:strCache>
            </c:strRef>
          </c:tx>
          <c:cat>
            <c:strRef>
              <c:f>'Searches-FY'!$C$5</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'Searches-FY'!$C$5</c:f>
              <c:numCache>
                <c:formatCode>_(* #,##0_);_(* \(#,##0\);_(* "-"??_);_(@_)</c:formatCode>
                <c:ptCount val="12"/>
                <c:pt idx="0">
                  <c:v>12971</c:v>
                </c:pt>
                <c:pt idx="1">
                  <c:v>7393</c:v>
                </c:pt>
                <c:pt idx="2">
                  <c:v>13641</c:v>
                </c:pt>
                <c:pt idx="3">
                  <c:v>13404</c:v>
                </c:pt>
                <c:pt idx="4">
                  <c:v>10470</c:v>
                </c:pt>
                <c:pt idx="5">
                  <c:v>9664</c:v>
                </c:pt>
                <c:pt idx="6">
                  <c:v>9134</c:v>
                </c:pt>
                <c:pt idx="7">
                  <c:v>10755</c:v>
                </c:pt>
                <c:pt idx="8">
                  <c:v>8133</c:v>
                </c:pt>
                <c:pt idx="9">
                  <c:v>8041</c:v>
                </c:pt>
                <c:pt idx="10">
                  <c:v>9289</c:v>
                </c:pt>
                <c:pt idx="11">
                  <c:v>10153</c:v>
                </c:pt>
              </c:numCache>
            </c:numRef>
          </c:val>
          <c:smooth val="0"/>
        </c:ser>
        <c:ser>
          <c:idx val="3"/>
          <c:order val="3"/>
          <c:tx>
            <c:strRef>
              <c:f>'Searches-FY'!$C$5</c:f>
              <c:strCache>
                <c:ptCount val="1"/>
                <c:pt idx="0">
                  <c:v>2018</c:v>
                </c:pt>
              </c:strCache>
            </c:strRef>
          </c:tx>
          <c:cat>
            <c:strRef>
              <c:f>'Searches-FY'!$C$5</c:f>
              <c:strCache>
                <c:ptCount val="12"/>
                <c:pt idx="0">
                  <c:v> Jul</c:v>
                </c:pt>
                <c:pt idx="1">
                  <c:v> Aug</c:v>
                </c:pt>
                <c:pt idx="2">
                  <c:v> Sep</c:v>
                </c:pt>
                <c:pt idx="3">
                  <c:v> Oct</c:v>
                </c:pt>
                <c:pt idx="4">
                  <c:v> Nov</c:v>
                </c:pt>
                <c:pt idx="5">
                  <c:v> Dec</c:v>
                </c:pt>
                <c:pt idx="6">
                  <c:v> Jan</c:v>
                </c:pt>
                <c:pt idx="7">
                  <c:v> Feb</c:v>
                </c:pt>
                <c:pt idx="8">
                  <c:v> Mar</c:v>
                </c:pt>
                <c:pt idx="9">
                  <c:v> Apr</c:v>
                </c:pt>
                <c:pt idx="10">
                  <c:v> May</c:v>
                </c:pt>
                <c:pt idx="11">
                  <c:v> Jun</c:v>
                </c:pt>
              </c:strCache>
            </c:strRef>
          </c:cat>
          <c:val>
            <c:numRef>
              <c:f>'Searches-FY'!$C$5</c:f>
              <c:numCache>
                <c:formatCode>_(* #,##0_);_(* \(#,##0\);_(* "-"??_);_(@_)</c:formatCode>
                <c:ptCount val="12"/>
                <c:pt idx="0">
                  <c:v>9120</c:v>
                </c:pt>
                <c:pt idx="1">
                  <c:v>11984</c:v>
                </c:pt>
                <c:pt idx="2">
                  <c:v>10026</c:v>
                </c:pt>
                <c:pt idx="3">
                  <c:v>6717</c:v>
                </c:pt>
                <c:pt idx="4">
                  <c:v>6258</c:v>
                </c:pt>
                <c:pt idx="5">
                  <c:v>7065</c:v>
                </c:pt>
                <c:pt idx="6">
                  <c:v>1928</c:v>
                </c:pt>
              </c:numCache>
            </c:numRef>
          </c:val>
          <c:smooth val="0"/>
        </c:ser>
        <c:dLbls>
          <c:showLegendKey val="0"/>
          <c:showVal val="0"/>
          <c:showCatName val="0"/>
          <c:showSerName val="0"/>
          <c:showPercent val="0"/>
          <c:showBubbleSize val="0"/>
        </c:dLbls>
        <c:marker val="1"/>
        <c:smooth val="0"/>
        <c:axId val="209999360"/>
        <c:axId val="210000896"/>
      </c:lineChart>
      <c:catAx>
        <c:axId val="209999360"/>
        <c:scaling>
          <c:orientation val="minMax"/>
        </c:scaling>
        <c:delete val="0"/>
        <c:axPos val="b"/>
        <c:majorTickMark val="none"/>
        <c:minorTickMark val="none"/>
        <c:tickLblPos val="nextTo"/>
        <c:crossAx val="210000896"/>
        <c:crosses val="autoZero"/>
        <c:auto val="1"/>
        <c:lblAlgn val="ctr"/>
        <c:lblOffset val="100"/>
        <c:noMultiLvlLbl val="0"/>
      </c:catAx>
      <c:valAx>
        <c:axId val="210000896"/>
        <c:scaling>
          <c:orientation val="minMax"/>
        </c:scaling>
        <c:delete val="0"/>
        <c:axPos val="l"/>
        <c:majorGridlines/>
        <c:title>
          <c:tx>
            <c:rich>
              <a:bodyPr/>
              <a:lstStyle/>
              <a:p>
                <a:pPr>
                  <a:defRPr/>
                </a:pPr>
                <a:r>
                  <a:rPr lang="en-US"/>
                  <a:t>Searches</a:t>
                </a:r>
              </a:p>
            </c:rich>
          </c:tx>
          <c:layout/>
          <c:overlay val="0"/>
        </c:title>
        <c:numFmt formatCode="_(* #,##0_);_(* \(#,##0\);_(* &quot;-&quot;??_);_(@_)" sourceLinked="1"/>
        <c:majorTickMark val="none"/>
        <c:minorTickMark val="none"/>
        <c:tickLblPos val="nextTo"/>
        <c:crossAx val="209999360"/>
        <c:crosses val="autoZero"/>
        <c:crossBetween val="between"/>
      </c:valAx>
      <c:dTable>
        <c:showHorzBorder val="1"/>
        <c:showVertBorder val="1"/>
        <c:showOutline val="1"/>
        <c:showKeys val="1"/>
      </c:dTable>
    </c:plotArea>
    <c:plotVisOnly val="1"/>
    <c:dispBlanksAs val="gap"/>
    <c:showDLblsOverMax val="0"/>
  </c:chart>
  <c:printSettings>
    <c:headerFooter/>
    <c:pageMargins b="0.75" l="0.7" r="0.7" t="0.75" header="0.3" footer="0.3"/>
    <c:pageSetup orientation="landscape"/>
  </c:printSettings>
  <c:userShapes r:id="rId1"/>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[Ancestry_Total.xlsx]Usage_By_County!PivotTable2</c:name>
    <c:fmtId val="0"/>
  </c:pivotSource>
  <c:chart>
    <c:title>
      <c:tx>
        <c:strRef>
          <c:f>Usage_By_County!$B$7</c:f>
          <c:strCache>
            <c:ptCount val="1"/>
            <c:pt idx="0">
              <c:v>Maricopa</c:v>
            </c:pt>
          </c:strCache>
        </c:strRef>
      </c:tx>
      <c:layout/>
      <c:overlay val="0"/>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pivotFmt>
      <c:pivotFmt>
        <c:idx val="79"/>
      </c:pivotFmt>
      <c:pivotFmt>
        <c:idx val="80"/>
      </c:pivotFmt>
      <c:pivotFmt>
        <c:idx val="81"/>
      </c:pivotFmt>
      <c:pivotFmt>
        <c:idx val="82"/>
      </c:pivotFmt>
      <c:pivotFmt>
        <c:idx val="83"/>
      </c:pivotFmt>
      <c:pivotFmt>
        <c:idx val="84"/>
      </c:pivotFmt>
      <c:pivotFmt>
        <c:idx val="85"/>
      </c:pivotFmt>
      <c:pivotFmt>
        <c:idx val="86"/>
      </c:pivotFmt>
      <c:pivotFmt>
        <c:idx val="87"/>
      </c:pivotFmt>
      <c:pivotFmt>
        <c:idx val="88"/>
      </c:pivotFmt>
      <c:pivotFmt>
        <c:idx val="89"/>
      </c:pivotFmt>
      <c:pivotFmt>
        <c:idx val="90"/>
      </c:pivotFmt>
      <c:pivotFmt>
        <c:idx val="91"/>
      </c:pivotFmt>
      <c:pivotFmt>
        <c:idx val="92"/>
      </c:pivotFmt>
      <c:pivotFmt>
        <c:idx val="93"/>
      </c:pivotFmt>
      <c:pivotFmt>
        <c:idx val="94"/>
      </c:pivotFmt>
      <c:pivotFmt>
        <c:idx val="95"/>
      </c:pivotFmt>
      <c:pivotFmt>
        <c:idx val="96"/>
      </c:pivotFmt>
      <c:pivotFmt>
        <c:idx val="97"/>
      </c:pivotFmt>
      <c:pivotFmt>
        <c:idx val="98"/>
      </c:pivotFmt>
      <c:pivotFmt>
        <c:idx val="99"/>
      </c:pivotFmt>
      <c:pivotFmt>
        <c:idx val="100"/>
      </c:pivotFmt>
      <c:pivotFmt>
        <c:idx val="101"/>
      </c:pivotFmt>
      <c:pivotFmt>
        <c:idx val="102"/>
      </c:pivotFmt>
      <c:pivotFmt>
        <c:idx val="103"/>
      </c:pivotFmt>
      <c:pivotFmt>
        <c:idx val="104"/>
      </c:pivotFmt>
      <c:pivotFmt>
        <c:idx val="105"/>
      </c:pivotFmt>
      <c:pivotFmt>
        <c:idx val="106"/>
      </c:pivotFmt>
      <c:pivotFmt>
        <c:idx val="107"/>
      </c:pivotFmt>
    </c:pivotFmts>
    <c:plotArea>
      <c:layout/>
      <c:lineChart>
        <c:grouping val="standard"/>
        <c:varyColors val="0"/>
        <c:ser>
          <c:idx val="0"/>
          <c:order val="0"/>
          <c:tx>
            <c:strRef>
              <c:f>Usage_By_County!$A$9</c:f>
              <c:strCache>
                <c:ptCount val="1"/>
                <c:pt idx="0">
                  <c:v>Avondale Public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733</c:v>
                </c:pt>
                <c:pt idx="1">
                  <c:v>619</c:v>
                </c:pt>
                <c:pt idx="2">
                  <c:v>784</c:v>
                </c:pt>
                <c:pt idx="3">
                  <c:v>545</c:v>
                </c:pt>
                <c:pt idx="4">
                  <c:v>3</c:v>
                </c:pt>
                <c:pt idx="5">
                  <c:v>69</c:v>
                </c:pt>
                <c:pt idx="6">
                  <c:v>101</c:v>
                </c:pt>
                <c:pt idx="7">
                  <c:v>519</c:v>
                </c:pt>
                <c:pt idx="8">
                  <c:v>1223</c:v>
                </c:pt>
                <c:pt idx="9">
                  <c:v>346</c:v>
                </c:pt>
                <c:pt idx="10">
                  <c:v>157</c:v>
                </c:pt>
                <c:pt idx="11">
                  <c:v>693</c:v>
                </c:pt>
                <c:pt idx="12">
                  <c:v>363</c:v>
                </c:pt>
                <c:pt idx="13">
                  <c:v>605</c:v>
                </c:pt>
                <c:pt idx="14">
                  <c:v>421</c:v>
                </c:pt>
                <c:pt idx="15">
                  <c:v>995</c:v>
                </c:pt>
                <c:pt idx="16">
                  <c:v>154</c:v>
                </c:pt>
                <c:pt idx="17">
                  <c:v>17</c:v>
                </c:pt>
                <c:pt idx="18">
                  <c:v>396</c:v>
                </c:pt>
                <c:pt idx="19">
                  <c:v>36</c:v>
                </c:pt>
                <c:pt idx="20">
                  <c:v>401</c:v>
                </c:pt>
                <c:pt idx="21">
                  <c:v>406</c:v>
                </c:pt>
                <c:pt idx="22">
                  <c:v>95</c:v>
                </c:pt>
                <c:pt idx="23">
                  <c:v>3</c:v>
                </c:pt>
                <c:pt idx="24">
                  <c:v>779</c:v>
                </c:pt>
                <c:pt idx="25">
                  <c:v>332</c:v>
                </c:pt>
                <c:pt idx="26">
                  <c:v>5381</c:v>
                </c:pt>
                <c:pt idx="27">
                  <c:v>2689</c:v>
                </c:pt>
                <c:pt idx="28">
                  <c:v>2643</c:v>
                </c:pt>
                <c:pt idx="29">
                  <c:v>4037</c:v>
                </c:pt>
                <c:pt idx="30">
                  <c:v>5706</c:v>
                </c:pt>
                <c:pt idx="31">
                  <c:v>8755</c:v>
                </c:pt>
                <c:pt idx="32">
                  <c:v>6451</c:v>
                </c:pt>
                <c:pt idx="33">
                  <c:v>4243</c:v>
                </c:pt>
                <c:pt idx="34">
                  <c:v>4031</c:v>
                </c:pt>
                <c:pt idx="35">
                  <c:v>2318</c:v>
                </c:pt>
                <c:pt idx="36">
                  <c:v>4444</c:v>
                </c:pt>
                <c:pt idx="37">
                  <c:v>4943</c:v>
                </c:pt>
                <c:pt idx="38">
                  <c:v>5895</c:v>
                </c:pt>
                <c:pt idx="39">
                  <c:v>3284</c:v>
                </c:pt>
                <c:pt idx="40">
                  <c:v>5617</c:v>
                </c:pt>
                <c:pt idx="41">
                  <c:v>6373</c:v>
                </c:pt>
                <c:pt idx="42">
                  <c:v>3233</c:v>
                </c:pt>
              </c:numCache>
            </c:numRef>
          </c:val>
          <c:smooth val="0"/>
        </c:ser>
        <c:ser>
          <c:idx val="1"/>
          <c:order val="1"/>
          <c:tx>
            <c:strRef>
              <c:f>Usage_By_County!$A$9</c:f>
              <c:strCache>
                <c:ptCount val="1"/>
                <c:pt idx="0">
                  <c:v>Buckeye Public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0</c:v>
                </c:pt>
                <c:pt idx="1">
                  <c:v>0</c:v>
                </c:pt>
                <c:pt idx="2">
                  <c:v>0</c:v>
                </c:pt>
                <c:pt idx="3">
                  <c:v>0</c:v>
                </c:pt>
                <c:pt idx="4">
                  <c:v>0</c:v>
                </c:pt>
                <c:pt idx="5">
                  <c:v>14</c:v>
                </c:pt>
                <c:pt idx="6">
                  <c:v>21</c:v>
                </c:pt>
                <c:pt idx="7">
                  <c:v>20</c:v>
                </c:pt>
                <c:pt idx="8">
                  <c:v>38</c:v>
                </c:pt>
                <c:pt idx="9">
                  <c:v>782</c:v>
                </c:pt>
                <c:pt idx="10">
                  <c:v>3</c:v>
                </c:pt>
                <c:pt idx="12">
                  <c:v>92</c:v>
                </c:pt>
                <c:pt idx="13">
                  <c:v>44</c:v>
                </c:pt>
                <c:pt idx="14">
                  <c:v>2</c:v>
                </c:pt>
                <c:pt idx="15">
                  <c:v>163</c:v>
                </c:pt>
                <c:pt idx="16">
                  <c:v>10</c:v>
                </c:pt>
                <c:pt idx="17">
                  <c:v>119</c:v>
                </c:pt>
                <c:pt idx="19">
                  <c:v>113</c:v>
                </c:pt>
                <c:pt idx="20">
                  <c:v>20</c:v>
                </c:pt>
                <c:pt idx="21">
                  <c:v>59</c:v>
                </c:pt>
                <c:pt idx="22">
                  <c:v>220</c:v>
                </c:pt>
                <c:pt idx="23">
                  <c:v>537</c:v>
                </c:pt>
                <c:pt idx="24">
                  <c:v>21</c:v>
                </c:pt>
                <c:pt idx="25">
                  <c:v>1172</c:v>
                </c:pt>
                <c:pt idx="26">
                  <c:v>134</c:v>
                </c:pt>
                <c:pt idx="27">
                  <c:v>200</c:v>
                </c:pt>
                <c:pt idx="28">
                  <c:v>4</c:v>
                </c:pt>
                <c:pt idx="29">
                  <c:v>39</c:v>
                </c:pt>
                <c:pt idx="30">
                  <c:v>204</c:v>
                </c:pt>
                <c:pt idx="31">
                  <c:v>49</c:v>
                </c:pt>
                <c:pt idx="32">
                  <c:v>175</c:v>
                </c:pt>
                <c:pt idx="33">
                  <c:v>42</c:v>
                </c:pt>
                <c:pt idx="34">
                  <c:v>305</c:v>
                </c:pt>
                <c:pt idx="35">
                  <c:v>677</c:v>
                </c:pt>
                <c:pt idx="36">
                  <c:v>74</c:v>
                </c:pt>
                <c:pt idx="37">
                  <c:v>105</c:v>
                </c:pt>
                <c:pt idx="38">
                  <c:v>55</c:v>
                </c:pt>
                <c:pt idx="39">
                  <c:v>434</c:v>
                </c:pt>
                <c:pt idx="40">
                  <c:v>39</c:v>
                </c:pt>
                <c:pt idx="41">
                  <c:v>79</c:v>
                </c:pt>
                <c:pt idx="42">
                  <c:v>29</c:v>
                </c:pt>
              </c:numCache>
            </c:numRef>
          </c:val>
          <c:smooth val="0"/>
        </c:ser>
        <c:ser>
          <c:idx val="2"/>
          <c:order val="2"/>
          <c:tx>
            <c:strRef>
              <c:f>Usage_By_County!$A$9</c:f>
              <c:strCache>
                <c:ptCount val="1"/>
                <c:pt idx="0">
                  <c:v>Chandler Public Library </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2091</c:v>
                </c:pt>
                <c:pt idx="1">
                  <c:v>1200</c:v>
                </c:pt>
                <c:pt idx="2">
                  <c:v>1107</c:v>
                </c:pt>
                <c:pt idx="3">
                  <c:v>1728</c:v>
                </c:pt>
                <c:pt idx="4">
                  <c:v>1144</c:v>
                </c:pt>
                <c:pt idx="5">
                  <c:v>789</c:v>
                </c:pt>
                <c:pt idx="6">
                  <c:v>1399</c:v>
                </c:pt>
                <c:pt idx="7">
                  <c:v>1961</c:v>
                </c:pt>
                <c:pt idx="8">
                  <c:v>2202</c:v>
                </c:pt>
                <c:pt idx="9">
                  <c:v>3612</c:v>
                </c:pt>
                <c:pt idx="10">
                  <c:v>4596</c:v>
                </c:pt>
                <c:pt idx="11">
                  <c:v>4981</c:v>
                </c:pt>
                <c:pt idx="12">
                  <c:v>2060</c:v>
                </c:pt>
                <c:pt idx="13">
                  <c:v>2128</c:v>
                </c:pt>
                <c:pt idx="14">
                  <c:v>1904</c:v>
                </c:pt>
                <c:pt idx="15">
                  <c:v>2262</c:v>
                </c:pt>
                <c:pt idx="16">
                  <c:v>1008</c:v>
                </c:pt>
                <c:pt idx="17">
                  <c:v>1764</c:v>
                </c:pt>
                <c:pt idx="18">
                  <c:v>1597</c:v>
                </c:pt>
                <c:pt idx="19">
                  <c:v>1719</c:v>
                </c:pt>
                <c:pt idx="20">
                  <c:v>2416</c:v>
                </c:pt>
                <c:pt idx="21">
                  <c:v>2299</c:v>
                </c:pt>
                <c:pt idx="22">
                  <c:v>1635</c:v>
                </c:pt>
                <c:pt idx="23">
                  <c:v>2377</c:v>
                </c:pt>
                <c:pt idx="24">
                  <c:v>1279</c:v>
                </c:pt>
                <c:pt idx="25">
                  <c:v>5851</c:v>
                </c:pt>
                <c:pt idx="26">
                  <c:v>4852</c:v>
                </c:pt>
                <c:pt idx="27">
                  <c:v>6955</c:v>
                </c:pt>
                <c:pt idx="28">
                  <c:v>3222</c:v>
                </c:pt>
                <c:pt idx="29">
                  <c:v>1592</c:v>
                </c:pt>
                <c:pt idx="30">
                  <c:v>3090</c:v>
                </c:pt>
                <c:pt idx="31">
                  <c:v>3702</c:v>
                </c:pt>
                <c:pt idx="32">
                  <c:v>2825</c:v>
                </c:pt>
                <c:pt idx="33">
                  <c:v>2746</c:v>
                </c:pt>
                <c:pt idx="34">
                  <c:v>2112</c:v>
                </c:pt>
                <c:pt idx="35">
                  <c:v>3687</c:v>
                </c:pt>
                <c:pt idx="36">
                  <c:v>2870</c:v>
                </c:pt>
                <c:pt idx="37">
                  <c:v>2741</c:v>
                </c:pt>
                <c:pt idx="38">
                  <c:v>2256</c:v>
                </c:pt>
                <c:pt idx="39">
                  <c:v>187</c:v>
                </c:pt>
                <c:pt idx="40">
                  <c:v>1776</c:v>
                </c:pt>
                <c:pt idx="41">
                  <c:v>1318</c:v>
                </c:pt>
                <c:pt idx="42">
                  <c:v>282</c:v>
                </c:pt>
              </c:numCache>
            </c:numRef>
          </c:val>
          <c:smooth val="0"/>
        </c:ser>
        <c:ser>
          <c:idx val="3"/>
          <c:order val="3"/>
          <c:tx>
            <c:strRef>
              <c:f>Usage_By_County!$A$9</c:f>
              <c:strCache>
                <c:ptCount val="1"/>
                <c:pt idx="0">
                  <c:v>Desert Foothills Branch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134</c:v>
                </c:pt>
                <c:pt idx="1">
                  <c:v>51</c:v>
                </c:pt>
                <c:pt idx="2">
                  <c:v>239</c:v>
                </c:pt>
                <c:pt idx="3">
                  <c:v>0</c:v>
                </c:pt>
                <c:pt idx="4">
                  <c:v>0</c:v>
                </c:pt>
                <c:pt idx="5">
                  <c:v>50</c:v>
                </c:pt>
                <c:pt idx="6">
                  <c:v>5</c:v>
                </c:pt>
                <c:pt idx="7">
                  <c:v>86</c:v>
                </c:pt>
                <c:pt idx="8">
                  <c:v>254</c:v>
                </c:pt>
                <c:pt idx="9">
                  <c:v>59</c:v>
                </c:pt>
                <c:pt idx="10">
                  <c:v>404</c:v>
                </c:pt>
                <c:pt idx="11">
                  <c:v>100</c:v>
                </c:pt>
                <c:pt idx="12">
                  <c:v>72</c:v>
                </c:pt>
                <c:pt idx="13">
                  <c:v>35</c:v>
                </c:pt>
                <c:pt idx="14">
                  <c:v>22</c:v>
                </c:pt>
                <c:pt idx="15">
                  <c:v>75</c:v>
                </c:pt>
                <c:pt idx="17">
                  <c:v>77</c:v>
                </c:pt>
                <c:pt idx="19">
                  <c:v>64</c:v>
                </c:pt>
                <c:pt idx="20">
                  <c:v>212</c:v>
                </c:pt>
                <c:pt idx="21">
                  <c:v>64</c:v>
                </c:pt>
                <c:pt idx="22">
                  <c:v>76</c:v>
                </c:pt>
                <c:pt idx="23">
                  <c:v>75</c:v>
                </c:pt>
                <c:pt idx="25">
                  <c:v>62</c:v>
                </c:pt>
                <c:pt idx="26">
                  <c:v>193</c:v>
                </c:pt>
                <c:pt idx="27">
                  <c:v>724</c:v>
                </c:pt>
                <c:pt idx="28">
                  <c:v>298</c:v>
                </c:pt>
                <c:pt idx="29">
                  <c:v>5</c:v>
                </c:pt>
                <c:pt idx="32">
                  <c:v>32</c:v>
                </c:pt>
                <c:pt idx="33">
                  <c:v>78</c:v>
                </c:pt>
                <c:pt idx="34">
                  <c:v>41</c:v>
                </c:pt>
                <c:pt idx="36">
                  <c:v>65</c:v>
                </c:pt>
                <c:pt idx="37">
                  <c:v>411</c:v>
                </c:pt>
                <c:pt idx="38">
                  <c:v>67</c:v>
                </c:pt>
              </c:numCache>
            </c:numRef>
          </c:val>
          <c:smooth val="0"/>
        </c:ser>
        <c:ser>
          <c:idx val="4"/>
          <c:order val="4"/>
          <c:tx>
            <c:strRef>
              <c:f>Usage_By_County!$A$9</c:f>
              <c:strCache>
                <c:ptCount val="1"/>
                <c:pt idx="0">
                  <c:v>Ft. McDowell Yavapai Nation Tribal Lib</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13">
                  <c:v>8</c:v>
                </c:pt>
                <c:pt idx="20">
                  <c:v>164</c:v>
                </c:pt>
                <c:pt idx="25">
                  <c:v>1</c:v>
                </c:pt>
                <c:pt idx="30">
                  <c:v>130</c:v>
                </c:pt>
              </c:numCache>
            </c:numRef>
          </c:val>
          <c:smooth val="0"/>
        </c:ser>
        <c:ser>
          <c:idx val="5"/>
          <c:order val="5"/>
          <c:tx>
            <c:strRef>
              <c:f>Usage_By_County!$A$9</c:f>
              <c:strCache>
                <c:ptCount val="1"/>
                <c:pt idx="0">
                  <c:v>Glendale Public Library </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2658</c:v>
                </c:pt>
                <c:pt idx="1">
                  <c:v>1827</c:v>
                </c:pt>
                <c:pt idx="2">
                  <c:v>1270</c:v>
                </c:pt>
                <c:pt idx="3">
                  <c:v>439</c:v>
                </c:pt>
                <c:pt idx="4">
                  <c:v>386</c:v>
                </c:pt>
                <c:pt idx="5">
                  <c:v>3062</c:v>
                </c:pt>
                <c:pt idx="6">
                  <c:v>6234</c:v>
                </c:pt>
                <c:pt idx="7">
                  <c:v>8825</c:v>
                </c:pt>
                <c:pt idx="8">
                  <c:v>5632</c:v>
                </c:pt>
                <c:pt idx="9">
                  <c:v>4022</c:v>
                </c:pt>
                <c:pt idx="10">
                  <c:v>1802</c:v>
                </c:pt>
                <c:pt idx="11">
                  <c:v>1023</c:v>
                </c:pt>
                <c:pt idx="12">
                  <c:v>1215</c:v>
                </c:pt>
                <c:pt idx="13">
                  <c:v>1917</c:v>
                </c:pt>
                <c:pt idx="14">
                  <c:v>956</c:v>
                </c:pt>
                <c:pt idx="15">
                  <c:v>0</c:v>
                </c:pt>
                <c:pt idx="16">
                  <c:v>640</c:v>
                </c:pt>
                <c:pt idx="17">
                  <c:v>330</c:v>
                </c:pt>
                <c:pt idx="18">
                  <c:v>332</c:v>
                </c:pt>
                <c:pt idx="19">
                  <c:v>3048</c:v>
                </c:pt>
                <c:pt idx="20">
                  <c:v>1692</c:v>
                </c:pt>
                <c:pt idx="21">
                  <c:v>674</c:v>
                </c:pt>
                <c:pt idx="22">
                  <c:v>1481</c:v>
                </c:pt>
                <c:pt idx="23">
                  <c:v>762</c:v>
                </c:pt>
                <c:pt idx="24">
                  <c:v>628</c:v>
                </c:pt>
                <c:pt idx="25">
                  <c:v>1215</c:v>
                </c:pt>
                <c:pt idx="26">
                  <c:v>1214</c:v>
                </c:pt>
                <c:pt idx="27">
                  <c:v>1722</c:v>
                </c:pt>
                <c:pt idx="28">
                  <c:v>486</c:v>
                </c:pt>
                <c:pt idx="29">
                  <c:v>984</c:v>
                </c:pt>
                <c:pt idx="30">
                  <c:v>295</c:v>
                </c:pt>
                <c:pt idx="31">
                  <c:v>2119</c:v>
                </c:pt>
                <c:pt idx="32">
                  <c:v>302</c:v>
                </c:pt>
                <c:pt idx="33">
                  <c:v>97</c:v>
                </c:pt>
                <c:pt idx="34">
                  <c:v>385</c:v>
                </c:pt>
                <c:pt idx="35">
                  <c:v>760</c:v>
                </c:pt>
                <c:pt idx="36">
                  <c:v>777</c:v>
                </c:pt>
                <c:pt idx="37">
                  <c:v>388</c:v>
                </c:pt>
                <c:pt idx="38">
                  <c:v>514</c:v>
                </c:pt>
                <c:pt idx="39">
                  <c:v>2082</c:v>
                </c:pt>
                <c:pt idx="40">
                  <c:v>389</c:v>
                </c:pt>
                <c:pt idx="41">
                  <c:v>1514</c:v>
                </c:pt>
                <c:pt idx="42">
                  <c:v>414</c:v>
                </c:pt>
              </c:numCache>
            </c:numRef>
          </c:val>
          <c:smooth val="0"/>
        </c:ser>
        <c:ser>
          <c:idx val="6"/>
          <c:order val="6"/>
          <c:tx>
            <c:strRef>
              <c:f>Usage_By_County!$A$9</c:f>
              <c:strCache>
                <c:ptCount val="1"/>
                <c:pt idx="0">
                  <c:v>Maricopa County Library District</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11739</c:v>
                </c:pt>
                <c:pt idx="1">
                  <c:v>12468</c:v>
                </c:pt>
                <c:pt idx="2">
                  <c:v>8451</c:v>
                </c:pt>
                <c:pt idx="3">
                  <c:v>9687</c:v>
                </c:pt>
                <c:pt idx="4">
                  <c:v>11387</c:v>
                </c:pt>
                <c:pt idx="5">
                  <c:v>7482</c:v>
                </c:pt>
                <c:pt idx="6">
                  <c:v>9680</c:v>
                </c:pt>
                <c:pt idx="7">
                  <c:v>15688</c:v>
                </c:pt>
                <c:pt idx="8">
                  <c:v>15692</c:v>
                </c:pt>
                <c:pt idx="9">
                  <c:v>13835</c:v>
                </c:pt>
                <c:pt idx="10">
                  <c:v>12875</c:v>
                </c:pt>
                <c:pt idx="11">
                  <c:v>10160</c:v>
                </c:pt>
                <c:pt idx="12">
                  <c:v>13660</c:v>
                </c:pt>
                <c:pt idx="13">
                  <c:v>12266</c:v>
                </c:pt>
                <c:pt idx="14">
                  <c:v>10853</c:v>
                </c:pt>
                <c:pt idx="15">
                  <c:v>11123</c:v>
                </c:pt>
                <c:pt idx="16">
                  <c:v>12829</c:v>
                </c:pt>
                <c:pt idx="17">
                  <c:v>10209</c:v>
                </c:pt>
                <c:pt idx="18">
                  <c:v>17925</c:v>
                </c:pt>
                <c:pt idx="19">
                  <c:v>12703</c:v>
                </c:pt>
                <c:pt idx="20">
                  <c:v>17911</c:v>
                </c:pt>
                <c:pt idx="21">
                  <c:v>15412</c:v>
                </c:pt>
                <c:pt idx="22">
                  <c:v>11570</c:v>
                </c:pt>
                <c:pt idx="23">
                  <c:v>12624</c:v>
                </c:pt>
                <c:pt idx="24">
                  <c:v>13405</c:v>
                </c:pt>
                <c:pt idx="25">
                  <c:v>10164</c:v>
                </c:pt>
                <c:pt idx="26">
                  <c:v>8864</c:v>
                </c:pt>
                <c:pt idx="27">
                  <c:v>7594</c:v>
                </c:pt>
                <c:pt idx="28">
                  <c:v>13502</c:v>
                </c:pt>
                <c:pt idx="29">
                  <c:v>10452</c:v>
                </c:pt>
                <c:pt idx="30">
                  <c:v>24377</c:v>
                </c:pt>
                <c:pt idx="31">
                  <c:v>20185</c:v>
                </c:pt>
                <c:pt idx="32">
                  <c:v>23798</c:v>
                </c:pt>
                <c:pt idx="33">
                  <c:v>18642</c:v>
                </c:pt>
                <c:pt idx="34">
                  <c:v>13695</c:v>
                </c:pt>
                <c:pt idx="35">
                  <c:v>10607</c:v>
                </c:pt>
                <c:pt idx="36">
                  <c:v>11963</c:v>
                </c:pt>
                <c:pt idx="37">
                  <c:v>11973</c:v>
                </c:pt>
                <c:pt idx="38">
                  <c:v>12812</c:v>
                </c:pt>
                <c:pt idx="39">
                  <c:v>14336</c:v>
                </c:pt>
                <c:pt idx="40">
                  <c:v>20640</c:v>
                </c:pt>
                <c:pt idx="41">
                  <c:v>10569</c:v>
                </c:pt>
                <c:pt idx="42">
                  <c:v>3635</c:v>
                </c:pt>
              </c:numCache>
            </c:numRef>
          </c:val>
          <c:smooth val="0"/>
        </c:ser>
        <c:ser>
          <c:idx val="7"/>
          <c:order val="7"/>
          <c:tx>
            <c:strRef>
              <c:f>Usage_By_County!$A$9</c:f>
              <c:strCache>
                <c:ptCount val="1"/>
                <c:pt idx="0">
                  <c:v>Mesa Public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672</c:v>
                </c:pt>
                <c:pt idx="1">
                  <c:v>965</c:v>
                </c:pt>
                <c:pt idx="2">
                  <c:v>1214</c:v>
                </c:pt>
                <c:pt idx="3">
                  <c:v>2203</c:v>
                </c:pt>
                <c:pt idx="4">
                  <c:v>2467</c:v>
                </c:pt>
                <c:pt idx="5">
                  <c:v>1630</c:v>
                </c:pt>
                <c:pt idx="6">
                  <c:v>3296</c:v>
                </c:pt>
                <c:pt idx="7">
                  <c:v>3283</c:v>
                </c:pt>
                <c:pt idx="8">
                  <c:v>7279</c:v>
                </c:pt>
                <c:pt idx="9">
                  <c:v>6839</c:v>
                </c:pt>
                <c:pt idx="10">
                  <c:v>5084</c:v>
                </c:pt>
                <c:pt idx="11">
                  <c:v>3060</c:v>
                </c:pt>
                <c:pt idx="12">
                  <c:v>3072</c:v>
                </c:pt>
                <c:pt idx="13">
                  <c:v>3836</c:v>
                </c:pt>
                <c:pt idx="14">
                  <c:v>3359</c:v>
                </c:pt>
                <c:pt idx="15">
                  <c:v>5364</c:v>
                </c:pt>
                <c:pt idx="16">
                  <c:v>3669</c:v>
                </c:pt>
                <c:pt idx="17">
                  <c:v>2824</c:v>
                </c:pt>
                <c:pt idx="18">
                  <c:v>2761</c:v>
                </c:pt>
                <c:pt idx="19">
                  <c:v>2080</c:v>
                </c:pt>
                <c:pt idx="20">
                  <c:v>2126</c:v>
                </c:pt>
                <c:pt idx="21">
                  <c:v>2378</c:v>
                </c:pt>
                <c:pt idx="22">
                  <c:v>1975</c:v>
                </c:pt>
                <c:pt idx="23">
                  <c:v>1015</c:v>
                </c:pt>
                <c:pt idx="24">
                  <c:v>2361</c:v>
                </c:pt>
                <c:pt idx="25">
                  <c:v>4568</c:v>
                </c:pt>
                <c:pt idx="26">
                  <c:v>2508</c:v>
                </c:pt>
                <c:pt idx="27">
                  <c:v>3797</c:v>
                </c:pt>
                <c:pt idx="28">
                  <c:v>2541</c:v>
                </c:pt>
                <c:pt idx="29">
                  <c:v>2931</c:v>
                </c:pt>
                <c:pt idx="30">
                  <c:v>2895</c:v>
                </c:pt>
                <c:pt idx="31">
                  <c:v>3348</c:v>
                </c:pt>
                <c:pt idx="32">
                  <c:v>4893</c:v>
                </c:pt>
                <c:pt idx="33">
                  <c:v>2162</c:v>
                </c:pt>
                <c:pt idx="34">
                  <c:v>2038</c:v>
                </c:pt>
                <c:pt idx="35">
                  <c:v>1730</c:v>
                </c:pt>
                <c:pt idx="36">
                  <c:v>2419</c:v>
                </c:pt>
                <c:pt idx="37">
                  <c:v>3156</c:v>
                </c:pt>
                <c:pt idx="38">
                  <c:v>2378</c:v>
                </c:pt>
                <c:pt idx="39">
                  <c:v>3299</c:v>
                </c:pt>
                <c:pt idx="40">
                  <c:v>2917</c:v>
                </c:pt>
                <c:pt idx="41">
                  <c:v>3043</c:v>
                </c:pt>
                <c:pt idx="42">
                  <c:v>883</c:v>
                </c:pt>
              </c:numCache>
            </c:numRef>
          </c:val>
          <c:smooth val="0"/>
        </c:ser>
        <c:ser>
          <c:idx val="8"/>
          <c:order val="8"/>
          <c:tx>
            <c:strRef>
              <c:f>Usage_By_County!$A$9</c:f>
              <c:strCache>
                <c:ptCount val="1"/>
                <c:pt idx="0">
                  <c:v>Peoria Public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767</c:v>
                </c:pt>
                <c:pt idx="1">
                  <c:v>788</c:v>
                </c:pt>
                <c:pt idx="2">
                  <c:v>826</c:v>
                </c:pt>
                <c:pt idx="3">
                  <c:v>1491</c:v>
                </c:pt>
                <c:pt idx="4">
                  <c:v>1916</c:v>
                </c:pt>
                <c:pt idx="5">
                  <c:v>362</c:v>
                </c:pt>
                <c:pt idx="6">
                  <c:v>855</c:v>
                </c:pt>
                <c:pt idx="7">
                  <c:v>3697</c:v>
                </c:pt>
                <c:pt idx="8">
                  <c:v>1219</c:v>
                </c:pt>
                <c:pt idx="9">
                  <c:v>785</c:v>
                </c:pt>
                <c:pt idx="10">
                  <c:v>2885</c:v>
                </c:pt>
                <c:pt idx="11">
                  <c:v>2461</c:v>
                </c:pt>
                <c:pt idx="12">
                  <c:v>2077</c:v>
                </c:pt>
                <c:pt idx="13">
                  <c:v>2834</c:v>
                </c:pt>
                <c:pt idx="14">
                  <c:v>2184</c:v>
                </c:pt>
                <c:pt idx="15">
                  <c:v>893</c:v>
                </c:pt>
                <c:pt idx="16">
                  <c:v>1443</c:v>
                </c:pt>
                <c:pt idx="17">
                  <c:v>960</c:v>
                </c:pt>
                <c:pt idx="18">
                  <c:v>1254</c:v>
                </c:pt>
                <c:pt idx="19">
                  <c:v>1121</c:v>
                </c:pt>
                <c:pt idx="20">
                  <c:v>107</c:v>
                </c:pt>
                <c:pt idx="21">
                  <c:v>3004</c:v>
                </c:pt>
                <c:pt idx="22">
                  <c:v>2123</c:v>
                </c:pt>
                <c:pt idx="23">
                  <c:v>1942</c:v>
                </c:pt>
                <c:pt idx="24">
                  <c:v>1807</c:v>
                </c:pt>
                <c:pt idx="25">
                  <c:v>3031</c:v>
                </c:pt>
                <c:pt idx="26">
                  <c:v>2043</c:v>
                </c:pt>
                <c:pt idx="27">
                  <c:v>963</c:v>
                </c:pt>
                <c:pt idx="28">
                  <c:v>1293</c:v>
                </c:pt>
                <c:pt idx="29">
                  <c:v>767</c:v>
                </c:pt>
                <c:pt idx="30">
                  <c:v>746</c:v>
                </c:pt>
                <c:pt idx="31">
                  <c:v>1141</c:v>
                </c:pt>
                <c:pt idx="32">
                  <c:v>1209</c:v>
                </c:pt>
                <c:pt idx="33">
                  <c:v>1112</c:v>
                </c:pt>
                <c:pt idx="34">
                  <c:v>971</c:v>
                </c:pt>
                <c:pt idx="35">
                  <c:v>126</c:v>
                </c:pt>
                <c:pt idx="36">
                  <c:v>780</c:v>
                </c:pt>
                <c:pt idx="37">
                  <c:v>953</c:v>
                </c:pt>
                <c:pt idx="38">
                  <c:v>1246</c:v>
                </c:pt>
                <c:pt idx="39">
                  <c:v>2451</c:v>
                </c:pt>
                <c:pt idx="40">
                  <c:v>1752</c:v>
                </c:pt>
                <c:pt idx="41">
                  <c:v>878</c:v>
                </c:pt>
                <c:pt idx="42">
                  <c:v>159</c:v>
                </c:pt>
              </c:numCache>
            </c:numRef>
          </c:val>
          <c:smooth val="0"/>
        </c:ser>
        <c:ser>
          <c:idx val="9"/>
          <c:order val="9"/>
          <c:tx>
            <c:strRef>
              <c:f>Usage_By_County!$A$9</c:f>
              <c:strCache>
                <c:ptCount val="1"/>
                <c:pt idx="0">
                  <c:v>Phoenix Public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7273</c:v>
                </c:pt>
                <c:pt idx="1">
                  <c:v>8149</c:v>
                </c:pt>
                <c:pt idx="2">
                  <c:v>8446</c:v>
                </c:pt>
                <c:pt idx="3">
                  <c:v>11072</c:v>
                </c:pt>
                <c:pt idx="4">
                  <c:v>4230</c:v>
                </c:pt>
                <c:pt idx="5">
                  <c:v>3079</c:v>
                </c:pt>
                <c:pt idx="6">
                  <c:v>7504</c:v>
                </c:pt>
                <c:pt idx="7">
                  <c:v>12338</c:v>
                </c:pt>
                <c:pt idx="8">
                  <c:v>9883</c:v>
                </c:pt>
                <c:pt idx="9">
                  <c:v>12656</c:v>
                </c:pt>
                <c:pt idx="10">
                  <c:v>12515</c:v>
                </c:pt>
                <c:pt idx="11">
                  <c:v>8052</c:v>
                </c:pt>
                <c:pt idx="12">
                  <c:v>7210</c:v>
                </c:pt>
                <c:pt idx="13">
                  <c:v>8196</c:v>
                </c:pt>
                <c:pt idx="14">
                  <c:v>6160</c:v>
                </c:pt>
                <c:pt idx="15">
                  <c:v>5477</c:v>
                </c:pt>
                <c:pt idx="16">
                  <c:v>6097</c:v>
                </c:pt>
                <c:pt idx="17">
                  <c:v>7111</c:v>
                </c:pt>
                <c:pt idx="18">
                  <c:v>10999</c:v>
                </c:pt>
                <c:pt idx="19">
                  <c:v>10511</c:v>
                </c:pt>
                <c:pt idx="20">
                  <c:v>7070</c:v>
                </c:pt>
                <c:pt idx="21">
                  <c:v>9557</c:v>
                </c:pt>
                <c:pt idx="22">
                  <c:v>11201</c:v>
                </c:pt>
                <c:pt idx="23">
                  <c:v>8481</c:v>
                </c:pt>
                <c:pt idx="24">
                  <c:v>12971</c:v>
                </c:pt>
                <c:pt idx="25">
                  <c:v>7393</c:v>
                </c:pt>
                <c:pt idx="26">
                  <c:v>13641</c:v>
                </c:pt>
                <c:pt idx="27">
                  <c:v>13404</c:v>
                </c:pt>
                <c:pt idx="28">
                  <c:v>10470</c:v>
                </c:pt>
                <c:pt idx="29">
                  <c:v>9664</c:v>
                </c:pt>
                <c:pt idx="30">
                  <c:v>9134</c:v>
                </c:pt>
                <c:pt idx="31">
                  <c:v>10755</c:v>
                </c:pt>
                <c:pt idx="32">
                  <c:v>8133</c:v>
                </c:pt>
                <c:pt idx="33">
                  <c:v>8041</c:v>
                </c:pt>
                <c:pt idx="34">
                  <c:v>9289</c:v>
                </c:pt>
                <c:pt idx="35">
                  <c:v>10153</c:v>
                </c:pt>
                <c:pt idx="36">
                  <c:v>9120</c:v>
                </c:pt>
                <c:pt idx="37">
                  <c:v>11984</c:v>
                </c:pt>
                <c:pt idx="38">
                  <c:v>10026</c:v>
                </c:pt>
                <c:pt idx="39">
                  <c:v>6717</c:v>
                </c:pt>
                <c:pt idx="40">
                  <c:v>6258</c:v>
                </c:pt>
                <c:pt idx="41">
                  <c:v>7065</c:v>
                </c:pt>
                <c:pt idx="42">
                  <c:v>1928</c:v>
                </c:pt>
              </c:numCache>
            </c:numRef>
          </c:val>
          <c:smooth val="0"/>
        </c:ser>
        <c:ser>
          <c:idx val="10"/>
          <c:order val="10"/>
          <c:tx>
            <c:strRef>
              <c:f>Usage_By_County!$A$9</c:f>
              <c:strCache>
                <c:ptCount val="1"/>
                <c:pt idx="0">
                  <c:v>Salt River Tribal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30">
                  <c:v>45</c:v>
                </c:pt>
                <c:pt idx="31">
                  <c:v>294</c:v>
                </c:pt>
                <c:pt idx="32">
                  <c:v>789</c:v>
                </c:pt>
                <c:pt idx="33">
                  <c:v>110</c:v>
                </c:pt>
                <c:pt idx="34">
                  <c:v>557</c:v>
                </c:pt>
                <c:pt idx="35">
                  <c:v>161</c:v>
                </c:pt>
                <c:pt idx="36">
                  <c:v>134</c:v>
                </c:pt>
                <c:pt idx="37">
                  <c:v>629</c:v>
                </c:pt>
                <c:pt idx="38">
                  <c:v>36</c:v>
                </c:pt>
                <c:pt idx="39">
                  <c:v>70</c:v>
                </c:pt>
                <c:pt idx="40">
                  <c:v>551</c:v>
                </c:pt>
                <c:pt idx="41">
                  <c:v>116</c:v>
                </c:pt>
              </c:numCache>
            </c:numRef>
          </c:val>
          <c:smooth val="0"/>
        </c:ser>
        <c:ser>
          <c:idx val="11"/>
          <c:order val="11"/>
          <c:tx>
            <c:strRef>
              <c:f>Usage_By_County!$A$9</c:f>
              <c:strCache>
                <c:ptCount val="1"/>
                <c:pt idx="0">
                  <c:v>Scottsdale Public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678</c:v>
                </c:pt>
                <c:pt idx="1">
                  <c:v>4999</c:v>
                </c:pt>
                <c:pt idx="2">
                  <c:v>3338</c:v>
                </c:pt>
                <c:pt idx="3">
                  <c:v>3126</c:v>
                </c:pt>
                <c:pt idx="4">
                  <c:v>2933</c:v>
                </c:pt>
                <c:pt idx="5">
                  <c:v>966</c:v>
                </c:pt>
                <c:pt idx="6">
                  <c:v>1954</c:v>
                </c:pt>
                <c:pt idx="7">
                  <c:v>2770</c:v>
                </c:pt>
                <c:pt idx="8">
                  <c:v>3889</c:v>
                </c:pt>
                <c:pt idx="9">
                  <c:v>2316</c:v>
                </c:pt>
                <c:pt idx="10">
                  <c:v>2068</c:v>
                </c:pt>
                <c:pt idx="11">
                  <c:v>1982</c:v>
                </c:pt>
                <c:pt idx="12">
                  <c:v>2014</c:v>
                </c:pt>
                <c:pt idx="13">
                  <c:v>2025</c:v>
                </c:pt>
                <c:pt idx="14">
                  <c:v>1624</c:v>
                </c:pt>
                <c:pt idx="15">
                  <c:v>1305</c:v>
                </c:pt>
                <c:pt idx="16">
                  <c:v>2164</c:v>
                </c:pt>
                <c:pt idx="17">
                  <c:v>1708</c:v>
                </c:pt>
                <c:pt idx="18">
                  <c:v>2444</c:v>
                </c:pt>
                <c:pt idx="19">
                  <c:v>2765</c:v>
                </c:pt>
                <c:pt idx="20">
                  <c:v>2269</c:v>
                </c:pt>
                <c:pt idx="21">
                  <c:v>2040</c:v>
                </c:pt>
                <c:pt idx="22">
                  <c:v>2589</c:v>
                </c:pt>
                <c:pt idx="23">
                  <c:v>5133</c:v>
                </c:pt>
                <c:pt idx="24">
                  <c:v>7282</c:v>
                </c:pt>
                <c:pt idx="25">
                  <c:v>3540</c:v>
                </c:pt>
                <c:pt idx="26">
                  <c:v>1671</c:v>
                </c:pt>
                <c:pt idx="27">
                  <c:v>2730</c:v>
                </c:pt>
                <c:pt idx="28">
                  <c:v>3059</c:v>
                </c:pt>
                <c:pt idx="29">
                  <c:v>4207</c:v>
                </c:pt>
                <c:pt idx="30">
                  <c:v>4182</c:v>
                </c:pt>
                <c:pt idx="31">
                  <c:v>3500</c:v>
                </c:pt>
                <c:pt idx="32">
                  <c:v>3323</c:v>
                </c:pt>
                <c:pt idx="33">
                  <c:v>2341</c:v>
                </c:pt>
                <c:pt idx="34">
                  <c:v>2218</c:v>
                </c:pt>
                <c:pt idx="35">
                  <c:v>2340</c:v>
                </c:pt>
                <c:pt idx="36">
                  <c:v>2011</c:v>
                </c:pt>
                <c:pt idx="37">
                  <c:v>2357</c:v>
                </c:pt>
                <c:pt idx="38">
                  <c:v>3442</c:v>
                </c:pt>
                <c:pt idx="39">
                  <c:v>3044</c:v>
                </c:pt>
                <c:pt idx="40">
                  <c:v>3674</c:v>
                </c:pt>
                <c:pt idx="41">
                  <c:v>8253</c:v>
                </c:pt>
                <c:pt idx="42">
                  <c:v>483</c:v>
                </c:pt>
              </c:numCache>
            </c:numRef>
          </c:val>
          <c:smooth val="0"/>
        </c:ser>
        <c:ser>
          <c:idx val="12"/>
          <c:order val="12"/>
          <c:tx>
            <c:strRef>
              <c:f>Usage_By_County!$A$9</c:f>
              <c:strCache>
                <c:ptCount val="1"/>
                <c:pt idx="0">
                  <c:v>Tempe Public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1952</c:v>
                </c:pt>
                <c:pt idx="1">
                  <c:v>304</c:v>
                </c:pt>
                <c:pt idx="2">
                  <c:v>2110</c:v>
                </c:pt>
                <c:pt idx="3">
                  <c:v>305</c:v>
                </c:pt>
                <c:pt idx="4">
                  <c:v>876</c:v>
                </c:pt>
                <c:pt idx="5">
                  <c:v>927</c:v>
                </c:pt>
                <c:pt idx="6">
                  <c:v>617</c:v>
                </c:pt>
                <c:pt idx="7">
                  <c:v>1122</c:v>
                </c:pt>
                <c:pt idx="8">
                  <c:v>1205</c:v>
                </c:pt>
                <c:pt idx="9">
                  <c:v>1323</c:v>
                </c:pt>
                <c:pt idx="10">
                  <c:v>341</c:v>
                </c:pt>
                <c:pt idx="11">
                  <c:v>673</c:v>
                </c:pt>
                <c:pt idx="12">
                  <c:v>1089</c:v>
                </c:pt>
                <c:pt idx="13">
                  <c:v>804</c:v>
                </c:pt>
                <c:pt idx="14">
                  <c:v>306</c:v>
                </c:pt>
                <c:pt idx="15">
                  <c:v>1001</c:v>
                </c:pt>
                <c:pt idx="16">
                  <c:v>1463</c:v>
                </c:pt>
                <c:pt idx="17">
                  <c:v>530</c:v>
                </c:pt>
                <c:pt idx="18">
                  <c:v>393</c:v>
                </c:pt>
                <c:pt idx="19">
                  <c:v>1435</c:v>
                </c:pt>
                <c:pt idx="20">
                  <c:v>760</c:v>
                </c:pt>
                <c:pt idx="21">
                  <c:v>842</c:v>
                </c:pt>
                <c:pt idx="22">
                  <c:v>486</c:v>
                </c:pt>
                <c:pt idx="23">
                  <c:v>706</c:v>
                </c:pt>
                <c:pt idx="24">
                  <c:v>362</c:v>
                </c:pt>
                <c:pt idx="25">
                  <c:v>433</c:v>
                </c:pt>
                <c:pt idx="26">
                  <c:v>523</c:v>
                </c:pt>
                <c:pt idx="27">
                  <c:v>1095</c:v>
                </c:pt>
                <c:pt idx="28">
                  <c:v>1127</c:v>
                </c:pt>
                <c:pt idx="29">
                  <c:v>1079</c:v>
                </c:pt>
                <c:pt idx="30">
                  <c:v>1307</c:v>
                </c:pt>
                <c:pt idx="31">
                  <c:v>1004</c:v>
                </c:pt>
                <c:pt idx="32">
                  <c:v>565</c:v>
                </c:pt>
                <c:pt idx="33">
                  <c:v>1076</c:v>
                </c:pt>
                <c:pt idx="34">
                  <c:v>729</c:v>
                </c:pt>
                <c:pt idx="35">
                  <c:v>296</c:v>
                </c:pt>
                <c:pt idx="36">
                  <c:v>574</c:v>
                </c:pt>
                <c:pt idx="37">
                  <c:v>1792</c:v>
                </c:pt>
                <c:pt idx="38">
                  <c:v>601</c:v>
                </c:pt>
                <c:pt idx="39">
                  <c:v>144</c:v>
                </c:pt>
                <c:pt idx="40">
                  <c:v>21</c:v>
                </c:pt>
                <c:pt idx="41">
                  <c:v>210</c:v>
                </c:pt>
              </c:numCache>
            </c:numRef>
          </c:val>
          <c:smooth val="0"/>
        </c:ser>
        <c:ser>
          <c:idx val="13"/>
          <c:order val="13"/>
          <c:tx>
            <c:strRef>
              <c:f>Usage_By_County!$A$9</c:f>
              <c:strCache>
                <c:ptCount val="1"/>
                <c:pt idx="0">
                  <c:v>Tolleson Public Library</c:v>
                </c:pt>
              </c:strCache>
            </c:strRef>
          </c:tx>
          <c:cat>
            <c:strRef>
              <c:f>Usage_By_County!$A$9</c:f>
              <c:strCache>
                <c:ptCount val="43"/>
                <c:pt idx="0">
                  <c:v>Jul-14</c:v>
                </c:pt>
                <c:pt idx="1">
                  <c:v>Aug-14</c:v>
                </c:pt>
                <c:pt idx="2">
                  <c:v>Sep-14</c:v>
                </c:pt>
                <c:pt idx="3">
                  <c:v>Oct-14</c:v>
                </c:pt>
                <c:pt idx="4">
                  <c:v>Nov-14</c:v>
                </c:pt>
                <c:pt idx="5">
                  <c:v>Dec-14</c:v>
                </c:pt>
                <c:pt idx="6">
                  <c:v>Jan-15</c:v>
                </c:pt>
                <c:pt idx="7">
                  <c:v>Feb-15</c:v>
                </c:pt>
                <c:pt idx="8">
                  <c:v>Mar-15</c:v>
                </c:pt>
                <c:pt idx="9">
                  <c:v>Apr-15</c:v>
                </c:pt>
                <c:pt idx="10">
                  <c:v>May-15</c:v>
                </c:pt>
                <c:pt idx="11">
                  <c:v>Jun-15</c:v>
                </c:pt>
                <c:pt idx="12">
                  <c:v>Jul-15</c:v>
                </c:pt>
                <c:pt idx="13">
                  <c:v>Aug-15</c:v>
                </c:pt>
                <c:pt idx="14">
                  <c:v>Sep-15</c:v>
                </c:pt>
                <c:pt idx="15">
                  <c:v>Oct-15</c:v>
                </c:pt>
                <c:pt idx="16">
                  <c:v>Nov-15</c:v>
                </c:pt>
                <c:pt idx="17">
                  <c:v>Dec-15</c:v>
                </c:pt>
                <c:pt idx="18">
                  <c:v>Jan-16</c:v>
                </c:pt>
                <c:pt idx="19">
                  <c:v>Feb-16</c:v>
                </c:pt>
                <c:pt idx="20">
                  <c:v>Mar-16</c:v>
                </c:pt>
                <c:pt idx="21">
                  <c:v>Apr-16</c:v>
                </c:pt>
                <c:pt idx="22">
                  <c:v>May-16</c:v>
                </c:pt>
                <c:pt idx="23">
                  <c:v>Jun-16</c:v>
                </c:pt>
                <c:pt idx="24">
                  <c:v>Jul-16</c:v>
                </c:pt>
                <c:pt idx="25">
                  <c:v>Aug-16</c:v>
                </c:pt>
                <c:pt idx="26">
                  <c:v>Sep-16</c:v>
                </c:pt>
                <c:pt idx="27">
                  <c:v>Oct-16</c:v>
                </c:pt>
                <c:pt idx="28">
                  <c:v>Nov-16</c:v>
                </c:pt>
                <c:pt idx="29">
                  <c:v>Dec-16</c:v>
                </c:pt>
                <c:pt idx="30">
                  <c:v>Jan-17</c:v>
                </c:pt>
                <c:pt idx="31">
                  <c:v>Feb-17</c:v>
                </c:pt>
                <c:pt idx="32">
                  <c:v>Mar-17</c:v>
                </c:pt>
                <c:pt idx="33">
                  <c:v>Apr-17</c:v>
                </c:pt>
                <c:pt idx="34">
                  <c:v>May-17</c:v>
                </c:pt>
                <c:pt idx="35">
                  <c:v>Jun-17</c:v>
                </c:pt>
                <c:pt idx="36">
                  <c:v>Jul-17</c:v>
                </c:pt>
                <c:pt idx="37">
                  <c:v>Aug-17</c:v>
                </c:pt>
                <c:pt idx="38">
                  <c:v>Sep-17</c:v>
                </c:pt>
                <c:pt idx="39">
                  <c:v>Oct-17</c:v>
                </c:pt>
                <c:pt idx="40">
                  <c:v>Nov-17</c:v>
                </c:pt>
                <c:pt idx="41">
                  <c:v>Dec-17</c:v>
                </c:pt>
                <c:pt idx="42">
                  <c:v>Jan-18</c:v>
                </c:pt>
              </c:strCache>
            </c:strRef>
          </c:cat>
          <c:val>
            <c:numRef>
              <c:f>Usage_By_County!$A$9</c:f>
              <c:numCache>
                <c:formatCode>_(* #,##0_);_(* \(#,##0\);_(* "-"??_);_(@_)</c:formatCode>
                <c:ptCount val="43"/>
                <c:pt idx="0">
                  <c:v>0</c:v>
                </c:pt>
                <c:pt idx="1">
                  <c:v>0</c:v>
                </c:pt>
                <c:pt idx="2">
                  <c:v>0</c:v>
                </c:pt>
                <c:pt idx="3">
                  <c:v>294</c:v>
                </c:pt>
                <c:pt idx="4">
                  <c:v>61</c:v>
                </c:pt>
                <c:pt idx="5">
                  <c:v>0</c:v>
                </c:pt>
                <c:pt idx="6">
                  <c:v>0</c:v>
                </c:pt>
                <c:pt idx="10">
                  <c:v>46</c:v>
                </c:pt>
                <c:pt idx="20">
                  <c:v>92</c:v>
                </c:pt>
                <c:pt idx="22">
                  <c:v>48</c:v>
                </c:pt>
                <c:pt idx="23">
                  <c:v>0</c:v>
                </c:pt>
                <c:pt idx="25">
                  <c:v>199</c:v>
                </c:pt>
                <c:pt idx="27">
                  <c:v>272</c:v>
                </c:pt>
                <c:pt idx="28">
                  <c:v>196</c:v>
                </c:pt>
                <c:pt idx="30">
                  <c:v>64</c:v>
                </c:pt>
                <c:pt idx="31">
                  <c:v>252</c:v>
                </c:pt>
                <c:pt idx="33">
                  <c:v>130</c:v>
                </c:pt>
                <c:pt idx="34">
                  <c:v>71</c:v>
                </c:pt>
                <c:pt idx="35">
                  <c:v>23</c:v>
                </c:pt>
                <c:pt idx="37">
                  <c:v>45</c:v>
                </c:pt>
                <c:pt idx="38">
                  <c:v>579</c:v>
                </c:pt>
                <c:pt idx="39">
                  <c:v>109</c:v>
                </c:pt>
                <c:pt idx="40">
                  <c:v>15</c:v>
                </c:pt>
                <c:pt idx="41">
                  <c:v>114</c:v>
                </c:pt>
              </c:numCache>
            </c:numRef>
          </c:val>
          <c:smooth val="0"/>
        </c:ser>
        <c:dLbls>
          <c:showLegendKey val="0"/>
          <c:showVal val="0"/>
          <c:showCatName val="0"/>
          <c:showSerName val="0"/>
          <c:showPercent val="0"/>
          <c:showBubbleSize val="0"/>
        </c:dLbls>
        <c:marker val="1"/>
        <c:smooth val="0"/>
        <c:axId val="216594304"/>
        <c:axId val="216595840"/>
      </c:lineChart>
      <c:catAx>
        <c:axId val="216594304"/>
        <c:scaling>
          <c:orientation val="minMax"/>
        </c:scaling>
        <c:delete val="0"/>
        <c:axPos val="b"/>
        <c:majorTickMark val="none"/>
        <c:minorTickMark val="none"/>
        <c:tickLblPos val="nextTo"/>
        <c:crossAx val="216595840"/>
        <c:crosses val="autoZero"/>
        <c:auto val="1"/>
        <c:lblAlgn val="ctr"/>
        <c:lblOffset val="100"/>
        <c:noMultiLvlLbl val="0"/>
      </c:catAx>
      <c:valAx>
        <c:axId val="216595840"/>
        <c:scaling>
          <c:orientation val="minMax"/>
        </c:scaling>
        <c:delete val="0"/>
        <c:axPos val="l"/>
        <c:majorGridlines/>
        <c:title>
          <c:tx>
            <c:strRef>
              <c:f>Usage_By_County!$A$9</c:f>
              <c:strCache>
                <c:ptCount val="1"/>
                <c:pt idx="0">
                  <c:v>Sum of Searches</c:v>
                </c:pt>
              </c:strCache>
            </c:strRef>
          </c:tx>
          <c:layout/>
          <c:overlay val="0"/>
        </c:title>
        <c:numFmt formatCode="_(* #,##0_);_(* \(#,##0\);_(* &quot;-&quot;??_);_(@_)" sourceLinked="1"/>
        <c:majorTickMark val="none"/>
        <c:minorTickMark val="none"/>
        <c:tickLblPos val="nextTo"/>
        <c:crossAx val="216594304"/>
        <c:crosses val="autoZero"/>
        <c:crossBetween val="between"/>
      </c:valAx>
      <c:dTable>
        <c:showHorzBorder val="1"/>
        <c:showVertBorder val="1"/>
        <c:showOutline val="1"/>
        <c:showKeys val="1"/>
      </c:dTable>
    </c:plotArea>
    <c:plotVisOnly val="1"/>
    <c:dispBlanksAs val="gap"/>
    <c:showDLblsOverMax val="0"/>
  </c:chart>
  <c:printSettings>
    <c:headerFooter/>
    <c:pageMargins b="0.75" l="0.7" r="0.7" t="0.75" header="0.3" footer="0.3"/>
    <c:pageSetup orientation="landscape"/>
  </c:printSettings>
  <c:userShapes r:id="rId1"/>
  <c:extLst>
    <c:ext xmlns:c14="http://schemas.microsoft.com/office/drawing/2007/8/2/chart" uri="{781A3756-C4B2-4CAC-9D66-4F8BD8637D16}">
      <c14:pivotOptions>
        <c14:dropZoneFilter val="1"/>
        <c14:dropZoneCategories val="1"/>
        <c14:dropZoneData val="1"/>
        <c14:dropZonesVisible val="1"/>
      </c14:pivotOptions>
    </c:ext>
  </c:extLs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9</xdr:col>
      <xdr:colOff>38100</xdr:colOff>
      <xdr:row>0</xdr:row>
      <xdr:rowOff>0</xdr:rowOff>
    </xdr:from>
    <xdr:to>
      <xdr:col>18</xdr:col>
      <xdr:colOff>281940</xdr:colOff>
      <xdr:row>5</xdr:row>
      <xdr:rowOff>167640</xdr:rowOff>
    </xdr:to>
    <mc:AlternateContent xmlns:mc="http://schemas.openxmlformats.org/markup-compatibility/2006" xmlns:a14="http://schemas.microsoft.com/office/drawing/2010/main">
      <mc:Choice Requires="a14">
        <xdr:graphicFrame macro="">
          <xdr:nvGraphicFramePr>
            <xdr:cNvPr id="3" name="Location 2"/>
            <xdr:cNvGraphicFramePr/>
          </xdr:nvGraphicFramePr>
          <xdr:xfrm>
            <a:off x="0" y="0"/>
            <a:ext cx="0" cy="0"/>
          </xdr:xfrm>
          <a:graphic>
            <a:graphicData uri="http://schemas.microsoft.com/office/drawing/2010/slicer">
              <sle:slicer xmlns:sle="http://schemas.microsoft.com/office/drawing/2010/slicer" name="Location 2"/>
            </a:graphicData>
          </a:graphic>
        </xdr:graphicFrame>
      </mc:Choice>
      <mc:Fallback xmlns="">
        <xdr:sp macro="" textlink="">
          <xdr:nvSpPr>
            <xdr:cNvPr id="0" name=""/>
            <xdr:cNvSpPr>
              <a:spLocks noTextEdit="1"/>
            </xdr:cNvSpPr>
          </xdr:nvSpPr>
          <xdr:spPr>
            <a:xfrm>
              <a:off x="5524500" y="0"/>
              <a:ext cx="3970020" cy="108204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0</xdr:col>
      <xdr:colOff>243840</xdr:colOff>
      <xdr:row>21</xdr:row>
      <xdr:rowOff>26669</xdr:rowOff>
    </xdr:from>
    <xdr:to>
      <xdr:col>14</xdr:col>
      <xdr:colOff>373380</xdr:colOff>
      <xdr:row>45</xdr:row>
      <xdr:rowOff>104775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0.36877</cdr:x>
      <cdr:y>0.01336</cdr:y>
    </cdr:from>
    <cdr:to>
      <cdr:x>0.63061</cdr:x>
      <cdr:y>0.08439</cdr:y>
    </cdr:to>
    <cdr:sp macro="" textlink="">
      <cdr:nvSpPr>
        <cdr:cNvPr id="2" name="TextBox 1"/>
        <cdr:cNvSpPr txBox="1"/>
      </cdr:nvSpPr>
      <cdr:spPr>
        <a:xfrm xmlns:a="http://schemas.openxmlformats.org/drawingml/2006/main">
          <a:off x="2548666" y="62103"/>
          <a:ext cx="1809689" cy="33032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ts val="1400"/>
            </a:lnSpc>
          </a:pPr>
          <a:r>
            <a:rPr lang="en-US" sz="1600" b="1"/>
            <a:t>Ancestry Library</a:t>
          </a:r>
          <a:endParaRPr lang="en-US" sz="1600" b="1" baseline="0"/>
        </a:p>
        <a:p xmlns:a="http://schemas.openxmlformats.org/drawingml/2006/main">
          <a:pPr algn="ctr">
            <a:lnSpc>
              <a:spcPts val="1400"/>
            </a:lnSpc>
          </a:pPr>
          <a:r>
            <a:rPr lang="en-US" sz="1600" b="1" baseline="0"/>
            <a:t>Citation &amp; Text Documents</a:t>
          </a:r>
        </a:p>
        <a:p xmlns:a="http://schemas.openxmlformats.org/drawingml/2006/main">
          <a:pPr algn="ctr">
            <a:lnSpc>
              <a:spcPts val="1400"/>
            </a:lnSpc>
          </a:pPr>
          <a:r>
            <a:rPr lang="en-US" sz="1600" b="1" baseline="0"/>
            <a:t>Fiscal Year Usage</a:t>
          </a: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7</xdr:col>
      <xdr:colOff>259080</xdr:colOff>
      <xdr:row>4</xdr:row>
      <xdr:rowOff>45720</xdr:rowOff>
    </xdr:from>
    <xdr:to>
      <xdr:col>13</xdr:col>
      <xdr:colOff>236220</xdr:colOff>
      <xdr:row>17</xdr:row>
      <xdr:rowOff>135255</xdr:rowOff>
    </xdr:to>
    <mc:AlternateContent xmlns:mc="http://schemas.openxmlformats.org/markup-compatibility/2006" xmlns:a14="http://schemas.microsoft.com/office/drawing/2010/main">
      <mc:Choice Requires="a14">
        <xdr:graphicFrame macro="">
          <xdr:nvGraphicFramePr>
            <xdr:cNvPr id="2" name="Location 3"/>
            <xdr:cNvGraphicFramePr/>
          </xdr:nvGraphicFramePr>
          <xdr:xfrm>
            <a:off x="0" y="0"/>
            <a:ext cx="0" cy="0"/>
          </xdr:xfrm>
          <a:graphic>
            <a:graphicData uri="http://schemas.microsoft.com/office/drawing/2010/slicer">
              <sle:slicer xmlns:sle="http://schemas.microsoft.com/office/drawing/2010/slicer" name="Location 3"/>
            </a:graphicData>
          </a:graphic>
        </xdr:graphicFrame>
      </mc:Choice>
      <mc:Fallback xmlns="">
        <xdr:sp macro="" textlink="">
          <xdr:nvSpPr>
            <xdr:cNvPr id="0" name=""/>
            <xdr:cNvSpPr>
              <a:spLocks noTextEdit="1"/>
            </xdr:cNvSpPr>
          </xdr:nvSpPr>
          <xdr:spPr>
            <a:xfrm>
              <a:off x="4739640" y="960120"/>
              <a:ext cx="2308860" cy="24669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0</xdr:col>
      <xdr:colOff>493395</xdr:colOff>
      <xdr:row>22</xdr:row>
      <xdr:rowOff>83819</xdr:rowOff>
    </xdr:from>
    <xdr:to>
      <xdr:col>14</xdr:col>
      <xdr:colOff>409575</xdr:colOff>
      <xdr:row>40</xdr:row>
      <xdr:rowOff>28574</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0.37407</cdr:x>
      <cdr:y>0.00903</cdr:y>
    </cdr:from>
    <cdr:to>
      <cdr:x>0.63216</cdr:x>
      <cdr:y>0.12761</cdr:y>
    </cdr:to>
    <cdr:sp macro="" textlink="">
      <cdr:nvSpPr>
        <cdr:cNvPr id="2" name="TextBox 1"/>
        <cdr:cNvSpPr txBox="1"/>
      </cdr:nvSpPr>
      <cdr:spPr>
        <a:xfrm xmlns:a="http://schemas.openxmlformats.org/drawingml/2006/main">
          <a:off x="2402205" y="30481"/>
          <a:ext cx="1657349" cy="4000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lnSpc>
              <a:spcPts val="1200"/>
            </a:lnSpc>
          </a:pPr>
          <a:r>
            <a:rPr lang="en-US" sz="1600" b="1"/>
            <a:t>Ancestry Library</a:t>
          </a:r>
          <a:endParaRPr lang="en-US" sz="1600" b="1" baseline="0"/>
        </a:p>
        <a:p xmlns:a="http://schemas.openxmlformats.org/drawingml/2006/main">
          <a:pPr algn="ctr">
            <a:lnSpc>
              <a:spcPts val="1200"/>
            </a:lnSpc>
          </a:pPr>
          <a:r>
            <a:rPr lang="en-US" sz="1600" b="1" baseline="0"/>
            <a:t>Sessions</a:t>
          </a:r>
        </a:p>
        <a:p xmlns:a="http://schemas.openxmlformats.org/drawingml/2006/main">
          <a:pPr algn="ctr"/>
          <a:endParaRPr lang="en-US" sz="2000" b="1"/>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13</xdr:col>
      <xdr:colOff>106680</xdr:colOff>
      <xdr:row>4</xdr:row>
      <xdr:rowOff>22860</xdr:rowOff>
    </xdr:from>
    <xdr:to>
      <xdr:col>18</xdr:col>
      <xdr:colOff>449580</xdr:colOff>
      <xdr:row>13</xdr:row>
      <xdr:rowOff>129540</xdr:rowOff>
    </xdr:to>
    <mc:AlternateContent xmlns:mc="http://schemas.openxmlformats.org/markup-compatibility/2006" xmlns:a14="http://schemas.microsoft.com/office/drawing/2010/main">
      <mc:Choice Requires="a14">
        <xdr:graphicFrame macro="">
          <xdr:nvGraphicFramePr>
            <xdr:cNvPr id="2" name="Location 4"/>
            <xdr:cNvGraphicFramePr/>
          </xdr:nvGraphicFramePr>
          <xdr:xfrm>
            <a:off x="0" y="0"/>
            <a:ext cx="0" cy="0"/>
          </xdr:xfrm>
          <a:graphic>
            <a:graphicData uri="http://schemas.microsoft.com/office/drawing/2010/slicer">
              <sle:slicer xmlns:sle="http://schemas.microsoft.com/office/drawing/2010/slicer" name="Location 4"/>
            </a:graphicData>
          </a:graphic>
        </xdr:graphicFrame>
      </mc:Choice>
      <mc:Fallback xmlns="">
        <xdr:sp macro="" textlink="">
          <xdr:nvSpPr>
            <xdr:cNvPr id="0" name=""/>
            <xdr:cNvSpPr>
              <a:spLocks noTextEdit="1"/>
            </xdr:cNvSpPr>
          </xdr:nvSpPr>
          <xdr:spPr>
            <a:xfrm>
              <a:off x="7170420" y="754380"/>
              <a:ext cx="2758440" cy="17526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0</xdr:col>
      <xdr:colOff>160020</xdr:colOff>
      <xdr:row>23</xdr:row>
      <xdr:rowOff>7620</xdr:rowOff>
    </xdr:from>
    <xdr:to>
      <xdr:col>14</xdr:col>
      <xdr:colOff>352425</xdr:colOff>
      <xdr:row>40</xdr:row>
      <xdr:rowOff>95250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0.36124</cdr:x>
      <cdr:y>0.02386</cdr:y>
    </cdr:from>
    <cdr:to>
      <cdr:x>0.62359</cdr:x>
      <cdr:y>0.14414</cdr:y>
    </cdr:to>
    <cdr:sp macro="" textlink="">
      <cdr:nvSpPr>
        <cdr:cNvPr id="2" name="TextBox 1"/>
        <cdr:cNvSpPr txBox="1"/>
      </cdr:nvSpPr>
      <cdr:spPr>
        <a:xfrm xmlns:a="http://schemas.openxmlformats.org/drawingml/2006/main">
          <a:off x="2498725" y="79375"/>
          <a:ext cx="1814677" cy="40005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ts val="1200"/>
            </a:lnSpc>
          </a:pPr>
          <a:r>
            <a:rPr lang="en-US" sz="1600" b="1"/>
            <a:t>Ancestry Library</a:t>
          </a:r>
          <a:endParaRPr lang="en-US" sz="1600" b="1" baseline="0"/>
        </a:p>
        <a:p xmlns:a="http://schemas.openxmlformats.org/drawingml/2006/main">
          <a:pPr algn="ctr">
            <a:lnSpc>
              <a:spcPts val="1200"/>
            </a:lnSpc>
          </a:pPr>
          <a:r>
            <a:rPr lang="en-US" sz="1600" b="1" baseline="0"/>
            <a:t>Searches</a:t>
          </a:r>
          <a:endParaRPr lang="en-US" sz="2000" b="1"/>
        </a:p>
      </cdr:txBody>
    </cdr:sp>
  </cdr:relSizeAnchor>
</c:userShapes>
</file>

<file path=xl/drawings/drawing7.xml><?xml version="1.0" encoding="utf-8"?>
<xdr:wsDr xmlns:xdr="http://schemas.openxmlformats.org/drawingml/2006/spreadsheetDrawing" xmlns:a="http://schemas.openxmlformats.org/drawingml/2006/main">
  <xdr:twoCellAnchor editAs="oneCell">
    <xdr:from>
      <xdr:col>5</xdr:col>
      <xdr:colOff>137160</xdr:colOff>
      <xdr:row>1</xdr:row>
      <xdr:rowOff>45721</xdr:rowOff>
    </xdr:from>
    <xdr:to>
      <xdr:col>6</xdr:col>
      <xdr:colOff>213360</xdr:colOff>
      <xdr:row>7</xdr:row>
      <xdr:rowOff>104776</xdr:rowOff>
    </xdr:to>
    <mc:AlternateContent xmlns:mc="http://schemas.openxmlformats.org/markup-compatibility/2006" xmlns:a14="http://schemas.microsoft.com/office/drawing/2010/main">
      <mc:Choice Requires="a14">
        <xdr:graphicFrame macro="">
          <xdr:nvGraphicFramePr>
            <xdr:cNvPr id="3" name="County 1"/>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3741420" y="228601"/>
              <a:ext cx="1828800" cy="116586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327660</xdr:colOff>
      <xdr:row>1</xdr:row>
      <xdr:rowOff>30481</xdr:rowOff>
    </xdr:from>
    <xdr:to>
      <xdr:col>10</xdr:col>
      <xdr:colOff>899160</xdr:colOff>
      <xdr:row>7</xdr:row>
      <xdr:rowOff>142876</xdr:rowOff>
    </xdr:to>
    <mc:AlternateContent xmlns:mc="http://schemas.openxmlformats.org/markup-compatibility/2006" xmlns:a14="http://schemas.microsoft.com/office/drawing/2010/main">
      <mc:Choice Requires="a14">
        <xdr:graphicFrame macro="">
          <xdr:nvGraphicFramePr>
            <xdr:cNvPr id="4" name="Location 1"/>
            <xdr:cNvGraphicFramePr/>
          </xdr:nvGraphicFramePr>
          <xdr:xfrm>
            <a:off x="0" y="0"/>
            <a:ext cx="0" cy="0"/>
          </xdr:xfrm>
          <a:graphic>
            <a:graphicData uri="http://schemas.microsoft.com/office/drawing/2010/slicer">
              <sle:slicer xmlns:sle="http://schemas.microsoft.com/office/drawing/2010/slicer" name="Location 1"/>
            </a:graphicData>
          </a:graphic>
        </xdr:graphicFrame>
      </mc:Choice>
      <mc:Fallback xmlns="">
        <xdr:sp macro="" textlink="">
          <xdr:nvSpPr>
            <xdr:cNvPr id="0" name=""/>
            <xdr:cNvSpPr>
              <a:spLocks noTextEdit="1"/>
            </xdr:cNvSpPr>
          </xdr:nvSpPr>
          <xdr:spPr>
            <a:xfrm>
              <a:off x="5791200" y="213361"/>
              <a:ext cx="1828800" cy="12192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0</xdr:col>
      <xdr:colOff>139065</xdr:colOff>
      <xdr:row>66</xdr:row>
      <xdr:rowOff>106680</xdr:rowOff>
    </xdr:from>
    <xdr:to>
      <xdr:col>21</xdr:col>
      <xdr:colOff>403860</xdr:colOff>
      <xdr:row>121</xdr:row>
      <xdr:rowOff>68580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0.43212</cdr:x>
      <cdr:y>0.02182</cdr:y>
    </cdr:from>
    <cdr:to>
      <cdr:x>0.57527</cdr:x>
      <cdr:y>0.11512</cdr:y>
    </cdr:to>
    <cdr:sp macro="" textlink="Usage_By_County!$A$9">
      <cdr:nvSpPr>
        <cdr:cNvPr id="2" name="TextBox 1"/>
        <cdr:cNvSpPr txBox="1"/>
      </cdr:nvSpPr>
      <cdr:spPr>
        <a:xfrm xmlns:a="http://schemas.openxmlformats.org/drawingml/2006/main">
          <a:off x="8349615" y="110490"/>
          <a:ext cx="2766060" cy="472440"/>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E024CC3B-1936-4C0D-BBBB-F3368248C6EB}" type="TxLink">
            <a:rPr lang="en-US" sz="1800" b="1" i="0" u="none" strike="noStrike">
              <a:solidFill>
                <a:srgbClr val="000000"/>
              </a:solidFill>
              <a:latin typeface="Calibri"/>
              <a:cs typeface="Calibri"/>
            </a:rPr>
            <a:pPr algn="ctr"/>
            <a:t>Sum of Searches</a:t>
          </a:fld>
          <a:endParaRPr lang="en-US" sz="1800" b="1"/>
        </a:p>
      </cdr:txBody>
    </cdr:sp>
  </cdr:relSizeAnchor>
</c:userShapes>
</file>

<file path=xl/drawings/drawing9.xml><?xml version="1.0" encoding="utf-8"?>
<xdr:wsDr xmlns:xdr="http://schemas.openxmlformats.org/drawingml/2006/spreadsheetDrawing" xmlns:a="http://schemas.openxmlformats.org/drawingml/2006/main">
  <xdr:oneCellAnchor>
    <xdr:from>
      <xdr:col>0</xdr:col>
      <xdr:colOff>66675</xdr:colOff>
      <xdr:row>0</xdr:row>
      <xdr:rowOff>19050</xdr:rowOff>
    </xdr:from>
    <xdr:ext cx="1828800" cy="630555"/>
    <mc:AlternateContent xmlns:mc="http://schemas.openxmlformats.org/markup-compatibility/2006" xmlns:a14="http://schemas.microsoft.com/office/drawing/2010/main">
      <mc:Choice Requires="a14">
        <xdr:graphicFrame macro="">
          <xdr:nvGraphicFramePr>
            <xdr:cNvPr id="3" name="Location"/>
            <xdr:cNvGraphicFramePr/>
          </xdr:nvGraphicFramePr>
          <xdr:xfrm>
            <a:off x="0" y="0"/>
            <a:ext cx="0" cy="0"/>
          </xdr:xfrm>
          <a:graphic>
            <a:graphicData uri="http://schemas.microsoft.com/office/drawing/2010/slicer">
              <sle:slicer xmlns:sle="http://schemas.microsoft.com/office/drawing/2010/slicer" name="Location"/>
            </a:graphicData>
          </a:graphic>
        </xdr:graphicFrame>
      </mc:Choice>
      <mc:Fallback xmlns="">
        <xdr:sp macro="" textlink="">
          <xdr:nvSpPr>
            <xdr:cNvPr id="0" name=""/>
            <xdr:cNvSpPr>
              <a:spLocks noTextEdit="1"/>
            </xdr:cNvSpPr>
          </xdr:nvSpPr>
          <xdr:spPr>
            <a:xfrm>
              <a:off x="66675" y="19050"/>
              <a:ext cx="1828800" cy="63055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oneCellAnchor>
  <xdr:twoCellAnchor editAs="oneCell">
    <xdr:from>
      <xdr:col>1</xdr:col>
      <xdr:colOff>83820</xdr:colOff>
      <xdr:row>0</xdr:row>
      <xdr:rowOff>19050</xdr:rowOff>
    </xdr:from>
    <xdr:to>
      <xdr:col>3</xdr:col>
      <xdr:colOff>415290</xdr:colOff>
      <xdr:row>2</xdr:row>
      <xdr:rowOff>116204</xdr:rowOff>
    </xdr:to>
    <mc:AlternateContent xmlns:mc="http://schemas.openxmlformats.org/markup-compatibility/2006" xmlns:a14="http://schemas.microsoft.com/office/drawing/2010/main">
      <mc:Choice Requires="a14">
        <xdr:graphicFrame macro="">
          <xdr:nvGraphicFramePr>
            <xdr:cNvPr id="6" name="County"/>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2846070" y="19050"/>
              <a:ext cx="1828800" cy="621029"/>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ivisions/Library%20Development/Databases/Usage%20Statistics/Library_master_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LibPAS_data"/>
      <sheetName val="Sheet1"/>
    </sheetNames>
    <sheetDataSet>
      <sheetData sheetId="0"/>
      <sheetData sheetId="1">
        <row r="1">
          <cell r="A1" t="str">
            <v>masterLocationid</v>
          </cell>
          <cell r="B1" t="str">
            <v>Location</v>
          </cell>
          <cell r="C1" t="str">
            <v>County</v>
          </cell>
        </row>
        <row r="2">
          <cell r="A2" t="str">
            <v>acacia_az</v>
          </cell>
          <cell r="B2" t="str">
            <v>Acacia Library</v>
          </cell>
          <cell r="C2" t="str">
            <v>Maricopa</v>
          </cell>
          <cell r="D2" t="e">
            <v>#N/A</v>
          </cell>
          <cell r="E2">
            <v>26</v>
          </cell>
        </row>
        <row r="3">
          <cell r="A3" t="str">
            <v>agave_az</v>
          </cell>
          <cell r="B3" t="str">
            <v>Agave Library</v>
          </cell>
          <cell r="C3" t="str">
            <v>Maricopa</v>
          </cell>
          <cell r="D3" t="e">
            <v>#N/A</v>
          </cell>
          <cell r="E3">
            <v>50</v>
          </cell>
        </row>
        <row r="4">
          <cell r="A4" t="str">
            <v>aguila_az</v>
          </cell>
          <cell r="B4" t="str">
            <v>Aguila Branch Library</v>
          </cell>
          <cell r="C4" t="str">
            <v>Maricopa</v>
          </cell>
          <cell r="D4" t="e">
            <v>#N/A</v>
          </cell>
          <cell r="E4">
            <v>8</v>
          </cell>
        </row>
        <row r="5">
          <cell r="A5" t="str">
            <v>akchin_az</v>
          </cell>
          <cell r="B5" t="str">
            <v>Ak-Chin Indian Community Library</v>
          </cell>
          <cell r="C5" t="str">
            <v>Pinal</v>
          </cell>
          <cell r="D5">
            <v>1188</v>
          </cell>
          <cell r="E5" t="str">
            <v>N/A</v>
          </cell>
        </row>
        <row r="6">
          <cell r="A6" t="str">
            <v>azsunizona</v>
          </cell>
          <cell r="B6" t="str">
            <v>Alice Woods Sunizona Library</v>
          </cell>
          <cell r="C6" t="str">
            <v>Cochise</v>
          </cell>
          <cell r="D6" t="e">
            <v>#N/A</v>
          </cell>
          <cell r="E6">
            <v>4</v>
          </cell>
        </row>
        <row r="7">
          <cell r="A7" t="str">
            <v>azalpine</v>
          </cell>
          <cell r="B7" t="str">
            <v>Alpine Public Library</v>
          </cell>
          <cell r="C7" t="str">
            <v>Apache</v>
          </cell>
          <cell r="D7" t="e">
            <v>#N/A</v>
          </cell>
          <cell r="E7">
            <v>19</v>
          </cell>
        </row>
        <row r="8">
          <cell r="A8" t="str">
            <v>azapachecpl</v>
          </cell>
          <cell r="B8" t="str">
            <v>Apache County Library District Office</v>
          </cell>
          <cell r="C8" t="str">
            <v>Apache</v>
          </cell>
          <cell r="D8">
            <v>11452</v>
          </cell>
          <cell r="E8">
            <v>129</v>
          </cell>
        </row>
        <row r="9">
          <cell r="A9" t="str">
            <v>azapachejct</v>
          </cell>
          <cell r="B9" t="str">
            <v>Apache Junction Public Library</v>
          </cell>
          <cell r="C9" t="str">
            <v>Pinal</v>
          </cell>
          <cell r="D9">
            <v>63208</v>
          </cell>
          <cell r="E9">
            <v>111</v>
          </cell>
        </row>
        <row r="10">
          <cell r="A10" t="str">
            <v>appaloosa_az</v>
          </cell>
          <cell r="B10" t="str">
            <v>Appaloosa Library</v>
          </cell>
          <cell r="C10" t="str">
            <v>Maricopa</v>
          </cell>
          <cell r="D10" t="e">
            <v>#N/A</v>
          </cell>
          <cell r="E10"/>
        </row>
        <row r="11">
          <cell r="A11" t="str">
            <v>arabian_az</v>
          </cell>
          <cell r="B11" t="str">
            <v>Arabian Library</v>
          </cell>
          <cell r="C11" t="str">
            <v>Maricopa</v>
          </cell>
          <cell r="D11" t="e">
            <v>#N/A</v>
          </cell>
          <cell r="E11"/>
        </row>
        <row r="12">
          <cell r="A12" t="str">
            <v>azarizonacity</v>
          </cell>
          <cell r="B12" t="str">
            <v>Arizona City Community Library</v>
          </cell>
          <cell r="C12" t="str">
            <v>Pinal</v>
          </cell>
          <cell r="D12" t="e">
            <v>#N/A</v>
          </cell>
          <cell r="E12">
            <v>10</v>
          </cell>
        </row>
        <row r="13">
          <cell r="A13" t="str">
            <v>azstatelibdev</v>
          </cell>
          <cell r="B13" t="str">
            <v>Arizona State Library</v>
          </cell>
          <cell r="C13" t="str">
            <v>State</v>
          </cell>
          <cell r="D13" t="e">
            <v>#N/A</v>
          </cell>
          <cell r="E13"/>
        </row>
        <row r="14">
          <cell r="A14" t="str">
            <v>azstlib</v>
          </cell>
          <cell r="B14" t="str">
            <v>Arizona State Library-Law Library</v>
          </cell>
          <cell r="C14" t="str">
            <v>State</v>
          </cell>
          <cell r="D14" t="e">
            <v>#N/A</v>
          </cell>
          <cell r="E14"/>
        </row>
        <row r="15">
          <cell r="A15" t="str">
            <v>awc</v>
          </cell>
          <cell r="B15" t="str">
            <v>Arizona Western College</v>
          </cell>
          <cell r="C15" t="str">
            <v>Yuma</v>
          </cell>
          <cell r="D15" t="e">
            <v>#N/A</v>
          </cell>
          <cell r="E15"/>
        </row>
        <row r="16">
          <cell r="A16" t="str">
            <v>azashfork</v>
          </cell>
          <cell r="B16" t="str">
            <v>Ash Fork Public Library</v>
          </cell>
          <cell r="C16" t="str">
            <v>Yavapai</v>
          </cell>
          <cell r="D16" t="e">
            <v>#N/A</v>
          </cell>
          <cell r="E16">
            <v>10</v>
          </cell>
        </row>
        <row r="17">
          <cell r="A17" t="str">
            <v>azavaich</v>
          </cell>
          <cell r="B17" t="str">
            <v>Ava Ich Asiit Tribal Library</v>
          </cell>
          <cell r="C17" t="str">
            <v>Mohave</v>
          </cell>
          <cell r="D17" t="str">
            <v>N/A</v>
          </cell>
          <cell r="E17" t="str">
            <v/>
          </cell>
        </row>
        <row r="18">
          <cell r="A18" t="str">
            <v>avondale_az</v>
          </cell>
          <cell r="B18" t="str">
            <v>Avondale Public Library</v>
          </cell>
          <cell r="C18" t="str">
            <v>Maricopa</v>
          </cell>
          <cell r="D18">
            <v>22669</v>
          </cell>
          <cell r="E18">
            <v>80</v>
          </cell>
        </row>
        <row r="19">
          <cell r="A19" t="str">
            <v>azbagdad</v>
          </cell>
          <cell r="B19" t="str">
            <v>Bagdad Public Library</v>
          </cell>
          <cell r="C19" t="str">
            <v>Yavapai</v>
          </cell>
          <cell r="D19" t="e">
            <v>#N/A</v>
          </cell>
          <cell r="E19">
            <v>7</v>
          </cell>
        </row>
        <row r="20">
          <cell r="A20" t="str">
            <v>basha_az</v>
          </cell>
          <cell r="B20" t="str">
            <v>Basha Library</v>
          </cell>
          <cell r="C20" t="str">
            <v>Maricopa</v>
          </cell>
          <cell r="D20" t="e">
            <v>#N/A</v>
          </cell>
          <cell r="E20">
            <v>71</v>
          </cell>
        </row>
        <row r="21">
          <cell r="A21" t="str">
            <v>beaver_az</v>
          </cell>
          <cell r="B21" t="str">
            <v>Beaver Creek Public School Library</v>
          </cell>
          <cell r="C21" t="str">
            <v>Yavapai</v>
          </cell>
          <cell r="D21" t="e">
            <v>#N/A</v>
          </cell>
          <cell r="E21">
            <v>5</v>
          </cell>
        </row>
        <row r="22">
          <cell r="A22" t="str">
            <v>azbenson</v>
          </cell>
          <cell r="B22" t="str">
            <v>Benson Public Library</v>
          </cell>
          <cell r="C22" t="str">
            <v>Cochise</v>
          </cell>
          <cell r="D22">
            <v>6821</v>
          </cell>
          <cell r="E22">
            <v>18</v>
          </cell>
        </row>
        <row r="23">
          <cell r="A23" t="str">
            <v>azblackcyn</v>
          </cell>
          <cell r="B23" t="str">
            <v>Black Canyon City Community Library</v>
          </cell>
          <cell r="C23" t="str">
            <v>Yavapai</v>
          </cell>
          <cell r="D23" t="e">
            <v>#N/A</v>
          </cell>
          <cell r="E23">
            <v>12</v>
          </cell>
        </row>
        <row r="24">
          <cell r="A24" t="str">
            <v>azbluepub</v>
          </cell>
          <cell r="B24" t="str">
            <v>Blue Public Library</v>
          </cell>
          <cell r="C24" t="str">
            <v>Greenlee</v>
          </cell>
          <cell r="D24" t="e">
            <v>#N/A</v>
          </cell>
          <cell r="E24">
            <v>1</v>
          </cell>
        </row>
        <row r="25">
          <cell r="A25" t="str">
            <v>azbouse</v>
          </cell>
          <cell r="B25" t="str">
            <v>Bouse Public Library</v>
          </cell>
          <cell r="C25" t="str">
            <v>La Paz</v>
          </cell>
          <cell r="D25" t="e">
            <v>#N/A</v>
          </cell>
          <cell r="E25">
            <v>16</v>
          </cell>
        </row>
        <row r="26">
          <cell r="A26" t="str">
            <v>buckeye_az</v>
          </cell>
          <cell r="B26" t="str">
            <v>Buckeye Public Library</v>
          </cell>
          <cell r="C26" t="str">
            <v>Maricopa</v>
          </cell>
          <cell r="D26" t="str">
            <v>N/A</v>
          </cell>
          <cell r="E26">
            <v>21</v>
          </cell>
        </row>
        <row r="27">
          <cell r="A27" t="str">
            <v>azbullhead</v>
          </cell>
          <cell r="B27" t="str">
            <v>Bullhead City Branch Library</v>
          </cell>
          <cell r="C27" t="str">
            <v>Mohave</v>
          </cell>
          <cell r="D27" t="e">
            <v>#N/A</v>
          </cell>
          <cell r="E27">
            <v>85</v>
          </cell>
        </row>
        <row r="28">
          <cell r="A28" t="str">
            <v>burtonbar_az</v>
          </cell>
          <cell r="B28" t="str">
            <v>Burton Barr Central Library</v>
          </cell>
          <cell r="C28" t="str">
            <v>Maricopa</v>
          </cell>
          <cell r="D28" t="e">
            <v>#N/A</v>
          </cell>
          <cell r="E28">
            <v>105</v>
          </cell>
        </row>
        <row r="29">
          <cell r="A29" t="str">
            <v>azcampverde</v>
          </cell>
          <cell r="B29" t="str">
            <v>Camp Verde Community Library</v>
          </cell>
          <cell r="C29" t="str">
            <v>Yavapai</v>
          </cell>
          <cell r="D29">
            <v>3311</v>
          </cell>
          <cell r="E29">
            <v>14</v>
          </cell>
        </row>
        <row r="30">
          <cell r="A30" t="str">
            <v>azcasagrande</v>
          </cell>
          <cell r="B30" t="str">
            <v>Casa Grande Public Library</v>
          </cell>
          <cell r="C30" t="str">
            <v>Pinal</v>
          </cell>
          <cell r="D30">
            <v>48762</v>
          </cell>
          <cell r="E30">
            <v>34</v>
          </cell>
        </row>
        <row r="31">
          <cell r="A31" t="str">
            <v>azcaviglia</v>
          </cell>
          <cell r="B31" t="str">
            <v>Caviglia-Arivaca Branch Library</v>
          </cell>
          <cell r="C31" t="str">
            <v>Pima</v>
          </cell>
          <cell r="D31" t="e">
            <v>#N/A</v>
          </cell>
          <cell r="E31">
            <v>6</v>
          </cell>
        </row>
        <row r="32">
          <cell r="A32" t="str">
            <v>azcentennial</v>
          </cell>
          <cell r="B32" t="str">
            <v>Centennial Public Library</v>
          </cell>
          <cell r="C32" t="str">
            <v>Yavapai</v>
          </cell>
          <cell r="D32" t="e">
            <v>#N/A</v>
          </cell>
          <cell r="E32">
            <v>20</v>
          </cell>
        </row>
        <row r="33">
          <cell r="A33" t="str">
            <v>central</v>
          </cell>
          <cell r="B33" t="str">
            <v>Central Arizona College</v>
          </cell>
          <cell r="C33" t="str">
            <v>Pinal</v>
          </cell>
          <cell r="E33"/>
        </row>
        <row r="34">
          <cell r="A34" t="str">
            <v>century_az</v>
          </cell>
          <cell r="B34" t="str">
            <v>Century Library</v>
          </cell>
          <cell r="C34" t="str">
            <v>Maricopa</v>
          </cell>
          <cell r="D34" t="e">
            <v>#N/A</v>
          </cell>
          <cell r="E34">
            <v>18</v>
          </cell>
        </row>
        <row r="35">
          <cell r="A35" t="str">
            <v>cesar_az</v>
          </cell>
          <cell r="B35" t="str">
            <v>Cesar Chavez Library</v>
          </cell>
          <cell r="C35" t="str">
            <v>Maricopa</v>
          </cell>
          <cell r="D35" t="e">
            <v>#N/A</v>
          </cell>
          <cell r="E35">
            <v>58</v>
          </cell>
        </row>
        <row r="36">
          <cell r="A36" t="str">
            <v>chandler_informe</v>
          </cell>
          <cell r="B36" t="str">
            <v>Chandler Public Library</v>
          </cell>
          <cell r="C36" t="str">
            <v>Maricopa</v>
          </cell>
          <cell r="E36">
            <v>109</v>
          </cell>
        </row>
        <row r="37">
          <cell r="A37" t="str">
            <v>chandler_main</v>
          </cell>
          <cell r="B37" t="str">
            <v xml:space="preserve">Chandler Public Library </v>
          </cell>
          <cell r="C37" t="str">
            <v>Maricopa</v>
          </cell>
          <cell r="D37">
            <v>309229</v>
          </cell>
          <cell r="E37">
            <v>109</v>
          </cell>
        </row>
        <row r="38">
          <cell r="A38" t="str">
            <v>cgcc</v>
          </cell>
          <cell r="B38" t="str">
            <v>Chandler-Gilbert Community College</v>
          </cell>
          <cell r="C38" t="str">
            <v>Maricopa</v>
          </cell>
          <cell r="D38" t="e">
            <v>#N/A</v>
          </cell>
          <cell r="E38"/>
        </row>
        <row r="39">
          <cell r="A39" t="str">
            <v>azchinovalley</v>
          </cell>
          <cell r="B39" t="str">
            <v>Chino Valley Public Library</v>
          </cell>
          <cell r="C39" t="str">
            <v>Yavapai</v>
          </cell>
          <cell r="D39">
            <v>10528</v>
          </cell>
          <cell r="E39">
            <v>10</v>
          </cell>
        </row>
        <row r="40">
          <cell r="A40" t="str">
            <v>azchloride</v>
          </cell>
          <cell r="B40" t="str">
            <v>Chloride Community Library</v>
          </cell>
          <cell r="C40" t="str">
            <v>Mohave</v>
          </cell>
          <cell r="D40" t="e">
            <v>#N/A</v>
          </cell>
          <cell r="E40">
            <v>4</v>
          </cell>
        </row>
        <row r="41">
          <cell r="A41" t="str">
            <v>cholla_az</v>
          </cell>
          <cell r="B41" t="str">
            <v>Cholla Library</v>
          </cell>
          <cell r="C41" t="str">
            <v>Maricopa</v>
          </cell>
          <cell r="D41" t="e">
            <v>#N/A</v>
          </cell>
          <cell r="E41">
            <v>40</v>
          </cell>
        </row>
        <row r="42">
          <cell r="A42" t="str">
            <v>azcibecu</v>
          </cell>
          <cell r="B42" t="str">
            <v>Cibecue Community Library</v>
          </cell>
          <cell r="C42" t="str">
            <v>Navajo</v>
          </cell>
          <cell r="D42" t="e">
            <v>#N/A</v>
          </cell>
          <cell r="E42">
            <v>14</v>
          </cell>
        </row>
        <row r="43">
          <cell r="A43" t="str">
            <v>civic_az</v>
          </cell>
          <cell r="B43" t="str">
            <v>Civic Center Library</v>
          </cell>
          <cell r="C43" t="str">
            <v>Maricopa</v>
          </cell>
          <cell r="D43" t="e">
            <v>#N/A</v>
          </cell>
          <cell r="E43">
            <v>39</v>
          </cell>
        </row>
        <row r="44">
          <cell r="A44" t="str">
            <v>azclarkdale</v>
          </cell>
          <cell r="B44" t="str">
            <v>Clark Memorial</v>
          </cell>
          <cell r="C44" t="str">
            <v>Yavapai</v>
          </cell>
          <cell r="D44">
            <v>534</v>
          </cell>
          <cell r="E44">
            <v>10</v>
          </cell>
        </row>
        <row r="45">
          <cell r="A45" t="str">
            <v>azclaysprings</v>
          </cell>
          <cell r="B45" t="str">
            <v>Clay Springs Public Library</v>
          </cell>
          <cell r="C45" t="str">
            <v>Navajo</v>
          </cell>
          <cell r="D45" t="e">
            <v>#N/A</v>
          </cell>
          <cell r="E45">
            <v>16</v>
          </cell>
        </row>
        <row r="46">
          <cell r="A46" t="str">
            <v>azclifton</v>
          </cell>
          <cell r="B46" t="str">
            <v>Clifton Public Library</v>
          </cell>
          <cell r="C46" t="str">
            <v>Greenlee</v>
          </cell>
          <cell r="D46">
            <v>503</v>
          </cell>
          <cell r="E46">
            <v>6</v>
          </cell>
        </row>
        <row r="47">
          <cell r="A47" t="str">
            <v>azccldo</v>
          </cell>
          <cell r="B47" t="str">
            <v>Cochise County Library District</v>
          </cell>
          <cell r="C47" t="str">
            <v>Cochise</v>
          </cell>
          <cell r="D47">
            <v>1469</v>
          </cell>
          <cell r="E47">
            <v>25</v>
          </cell>
        </row>
        <row r="48">
          <cell r="A48" t="str">
            <v>azcocopah</v>
          </cell>
          <cell r="B48" t="str">
            <v>Cocopah Tribal Library</v>
          </cell>
          <cell r="C48" t="str">
            <v>Yuma</v>
          </cell>
          <cell r="D48">
            <v>150</v>
          </cell>
          <cell r="E48">
            <v>1</v>
          </cell>
        </row>
        <row r="49">
          <cell r="A49" t="str">
            <v>azlapazcs</v>
          </cell>
          <cell r="B49" t="str">
            <v>Colorado River Indian Tribes Library</v>
          </cell>
          <cell r="C49" t="str">
            <v>La Paz</v>
          </cell>
          <cell r="D49">
            <v>3352</v>
          </cell>
          <cell r="E49">
            <v>5</v>
          </cell>
        </row>
        <row r="50">
          <cell r="A50" t="str">
            <v>azconcho</v>
          </cell>
          <cell r="B50" t="str">
            <v>Concho Public Library</v>
          </cell>
          <cell r="C50" t="str">
            <v>Apache</v>
          </cell>
          <cell r="D50" t="e">
            <v>#N/A</v>
          </cell>
          <cell r="E50">
            <v>12</v>
          </cell>
        </row>
        <row r="51">
          <cell r="A51" t="str">
            <v>azcongress</v>
          </cell>
          <cell r="B51" t="str">
            <v>Congress Public Library</v>
          </cell>
          <cell r="C51" t="str">
            <v>Yavapai</v>
          </cell>
          <cell r="D51" t="e">
            <v>#N/A</v>
          </cell>
          <cell r="E51">
            <v>8</v>
          </cell>
        </row>
        <row r="52">
          <cell r="A52" t="str">
            <v>azcollidge</v>
          </cell>
          <cell r="B52" t="str">
            <v>Coolidge Public Library</v>
          </cell>
          <cell r="C52" t="str">
            <v>Pinal</v>
          </cell>
          <cell r="D52">
            <v>9676</v>
          </cell>
          <cell r="E52">
            <v>27</v>
          </cell>
        </row>
        <row r="53">
          <cell r="A53" t="str">
            <v>azbisbee</v>
          </cell>
          <cell r="B53" t="str">
            <v>Copper Queen Library</v>
          </cell>
          <cell r="C53" t="str">
            <v>Cochise</v>
          </cell>
          <cell r="D53">
            <v>7546</v>
          </cell>
          <cell r="E53">
            <v>14</v>
          </cell>
        </row>
        <row r="54">
          <cell r="A54" t="str">
            <v>azcordeslakes</v>
          </cell>
          <cell r="B54" t="str">
            <v>Cordes Lakes Public Library</v>
          </cell>
          <cell r="C54" t="str">
            <v>Yavapai</v>
          </cell>
          <cell r="D54" t="e">
            <v>#N/A</v>
          </cell>
          <cell r="E54">
            <v>8</v>
          </cell>
        </row>
        <row r="55">
          <cell r="A55" t="str">
            <v>azcottonwood</v>
          </cell>
          <cell r="B55" t="str">
            <v>Cottonwood Public Library</v>
          </cell>
          <cell r="C55" t="str">
            <v>Yavapai</v>
          </cell>
          <cell r="D55">
            <v>12610</v>
          </cell>
          <cell r="E55">
            <v>23</v>
          </cell>
        </row>
        <row r="56">
          <cell r="A56" t="str">
            <v>azcrownking</v>
          </cell>
          <cell r="B56" t="str">
            <v>Crown King Public Library</v>
          </cell>
          <cell r="C56" t="str">
            <v>Yavapai</v>
          </cell>
          <cell r="D56" t="e">
            <v>#N/A</v>
          </cell>
          <cell r="E56">
            <v>2</v>
          </cell>
        </row>
        <row r="57">
          <cell r="A57" t="str">
            <v>azdateland</v>
          </cell>
          <cell r="B57" t="str">
            <v>Dateland Branch Library</v>
          </cell>
          <cell r="C57" t="str">
            <v>Yuma</v>
          </cell>
          <cell r="D57" t="e">
            <v>#N/A</v>
          </cell>
          <cell r="E57">
            <v>32</v>
          </cell>
        </row>
        <row r="58">
          <cell r="A58" t="str">
            <v>desertbroom_az</v>
          </cell>
          <cell r="B58" t="str">
            <v>Desert Broom Library</v>
          </cell>
          <cell r="C58" t="str">
            <v>Maricopa</v>
          </cell>
          <cell r="D58" t="e">
            <v>#N/A</v>
          </cell>
          <cell r="E58">
            <v>31</v>
          </cell>
        </row>
        <row r="59">
          <cell r="A59" t="str">
            <v>desertfh_az</v>
          </cell>
          <cell r="B59" t="str">
            <v>Desert Foothills Branch Library</v>
          </cell>
          <cell r="C59" t="str">
            <v>Maricopa</v>
          </cell>
          <cell r="D59">
            <v>7004</v>
          </cell>
          <cell r="E59">
            <v>23</v>
          </cell>
        </row>
        <row r="60">
          <cell r="A60" t="str">
            <v>desertsage_az</v>
          </cell>
          <cell r="B60" t="str">
            <v>Desert Sage Library</v>
          </cell>
          <cell r="C60" t="str">
            <v>Maricopa</v>
          </cell>
          <cell r="D60" t="e">
            <v>#N/A</v>
          </cell>
          <cell r="E60">
            <v>29</v>
          </cell>
        </row>
        <row r="61">
          <cell r="A61" t="str">
            <v>dewey_az</v>
          </cell>
          <cell r="B61" t="str">
            <v>Dewey-Humboldt Town Library</v>
          </cell>
          <cell r="C61" t="str">
            <v>Yavapai</v>
          </cell>
          <cell r="D61" t="e">
            <v>#N/A</v>
          </cell>
          <cell r="E61">
            <v>11</v>
          </cell>
        </row>
        <row r="62">
          <cell r="A62" t="str">
            <v>azdewhirst</v>
          </cell>
          <cell r="B62" t="str">
            <v>Dewhirst-Catalina Branch Library</v>
          </cell>
          <cell r="C62" t="str">
            <v>Pima</v>
          </cell>
          <cell r="D62" t="e">
            <v>#N/A</v>
          </cell>
          <cell r="E62">
            <v>6</v>
          </cell>
        </row>
        <row r="63">
          <cell r="A63" t="str">
            <v>dine</v>
          </cell>
          <cell r="B63" t="str">
            <v>Dine College Library</v>
          </cell>
          <cell r="C63" t="str">
            <v>Apache</v>
          </cell>
          <cell r="D63" t="e">
            <v>#N/A</v>
          </cell>
          <cell r="E63"/>
        </row>
        <row r="64">
          <cell r="A64" t="str">
            <v>dobson_az</v>
          </cell>
          <cell r="B64" t="str">
            <v>Dobson Ranch Library</v>
          </cell>
          <cell r="C64" t="str">
            <v>Maricopa</v>
          </cell>
          <cell r="D64" t="e">
            <v>#N/A</v>
          </cell>
          <cell r="E64">
            <v>16</v>
          </cell>
        </row>
        <row r="65">
          <cell r="A65" t="str">
            <v>azdolansprings</v>
          </cell>
          <cell r="B65" t="str">
            <v>Dolan Springs Library</v>
          </cell>
          <cell r="C65" t="str">
            <v>Mohave</v>
          </cell>
          <cell r="D65" t="e">
            <v>#N/A</v>
          </cell>
          <cell r="E65">
            <v>9</v>
          </cell>
        </row>
        <row r="66">
          <cell r="A66" t="str">
            <v>azdouglas</v>
          </cell>
          <cell r="B66" t="str">
            <v>Douglas Public Library</v>
          </cell>
          <cell r="C66" t="str">
            <v>Cochise</v>
          </cell>
          <cell r="D66">
            <v>21526</v>
          </cell>
          <cell r="E66">
            <v>31</v>
          </cell>
        </row>
        <row r="67">
          <cell r="A67" t="str">
            <v>azfernando</v>
          </cell>
          <cell r="B67" t="str">
            <v>Dr. Fernando Escalante Comm Library</v>
          </cell>
          <cell r="C67" t="str">
            <v>Pima</v>
          </cell>
          <cell r="D67" t="e">
            <v>#N/A</v>
          </cell>
          <cell r="E67" t="str">
            <v>N/A</v>
          </cell>
        </row>
        <row r="68">
          <cell r="A68" t="str">
            <v>azduncan</v>
          </cell>
          <cell r="B68" t="str">
            <v>Duncan Public Library</v>
          </cell>
          <cell r="C68" t="str">
            <v>Greenlee</v>
          </cell>
          <cell r="D68">
            <v>1264</v>
          </cell>
          <cell r="E68">
            <v>5</v>
          </cell>
        </row>
        <row r="69">
          <cell r="A69" t="str">
            <v>azdusenberry</v>
          </cell>
          <cell r="B69" t="str">
            <v>Dusenberry-River Branch Library</v>
          </cell>
          <cell r="C69" t="str">
            <v>Pima</v>
          </cell>
          <cell r="D69" t="e">
            <v>#N/A</v>
          </cell>
          <cell r="E69">
            <v>9</v>
          </cell>
        </row>
        <row r="70">
          <cell r="A70" t="str">
            <v>azeflagstaff</v>
          </cell>
          <cell r="B70" t="str">
            <v>East Flagstaff Community Library</v>
          </cell>
          <cell r="C70" t="str">
            <v>Coconino</v>
          </cell>
          <cell r="D70" t="e">
            <v>#N/A</v>
          </cell>
          <cell r="E70">
            <v>60</v>
          </cell>
        </row>
        <row r="71">
          <cell r="A71" t="str">
            <v>eac</v>
          </cell>
          <cell r="B71" t="str">
            <v>Eastern Arizona College</v>
          </cell>
          <cell r="C71" t="str">
            <v>Graham</v>
          </cell>
          <cell r="D71" t="e">
            <v>#N/A</v>
          </cell>
          <cell r="E71"/>
        </row>
        <row r="72">
          <cell r="A72" t="str">
            <v>azeckstrom</v>
          </cell>
          <cell r="B72" t="str">
            <v>Eckstrom-Columbus Branch Library</v>
          </cell>
          <cell r="C72" t="str">
            <v>Pima</v>
          </cell>
          <cell r="D72" t="e">
            <v>#N/A</v>
          </cell>
          <cell r="E72">
            <v>51</v>
          </cell>
        </row>
        <row r="73">
          <cell r="A73" t="str">
            <v>edrobson_az</v>
          </cell>
          <cell r="B73" t="str">
            <v>Ed Robson Branch Library</v>
          </cell>
          <cell r="C73" t="str">
            <v>Maricopa</v>
          </cell>
          <cell r="D73" t="e">
            <v>#N/A</v>
          </cell>
          <cell r="E73">
            <v>9</v>
          </cell>
        </row>
        <row r="74">
          <cell r="A74" t="str">
            <v>elmirage_az</v>
          </cell>
          <cell r="B74" t="str">
            <v>El Mirage Branch Library</v>
          </cell>
          <cell r="C74" t="str">
            <v>Maricopa</v>
          </cell>
          <cell r="D74" t="e">
            <v>#N/A</v>
          </cell>
          <cell r="E74">
            <v>8</v>
          </cell>
        </row>
        <row r="75">
          <cell r="A75" t="str">
            <v>azelpueblo</v>
          </cell>
          <cell r="B75" t="str">
            <v>El Pueblo Branch Library</v>
          </cell>
          <cell r="C75" t="str">
            <v>Pima</v>
          </cell>
          <cell r="D75" t="e">
            <v>#N/A</v>
          </cell>
          <cell r="E75">
            <v>13</v>
          </cell>
        </row>
        <row r="76">
          <cell r="A76" t="str">
            <v>azelrio</v>
          </cell>
          <cell r="B76" t="str">
            <v>El Rio Branch Library</v>
          </cell>
          <cell r="C76" t="str">
            <v>Pima</v>
          </cell>
          <cell r="D76" t="e">
            <v>#N/A</v>
          </cell>
          <cell r="E76">
            <v>6</v>
          </cell>
        </row>
        <row r="77">
          <cell r="A77" t="str">
            <v>azelfrida</v>
          </cell>
          <cell r="B77" t="str">
            <v>Elfrida Library</v>
          </cell>
          <cell r="C77" t="str">
            <v>Cochise</v>
          </cell>
          <cell r="D77" t="e">
            <v>#N/A</v>
          </cell>
          <cell r="E77">
            <v>4</v>
          </cell>
        </row>
        <row r="78">
          <cell r="A78" t="str">
            <v>azeloy</v>
          </cell>
          <cell r="B78" t="str">
            <v>Eloy Santa Cruz Library</v>
          </cell>
          <cell r="C78" t="str">
            <v>Pinal</v>
          </cell>
          <cell r="D78">
            <v>3457</v>
          </cell>
          <cell r="E78">
            <v>20</v>
          </cell>
        </row>
        <row r="79">
          <cell r="A79" t="str">
            <v>azwilcox</v>
          </cell>
          <cell r="B79" t="str">
            <v>Elsie S. Hogan community Library</v>
          </cell>
          <cell r="C79" t="str">
            <v>Cochise</v>
          </cell>
          <cell r="D79">
            <v>6415</v>
          </cell>
          <cell r="E79">
            <v>17</v>
          </cell>
        </row>
        <row r="80">
          <cell r="A80" t="str">
            <v>emcc</v>
          </cell>
          <cell r="B80" t="str">
            <v>Estrella Mountain Community College Library</v>
          </cell>
          <cell r="C80" t="str">
            <v>Maricopa</v>
          </cell>
          <cell r="D80" t="e">
            <v>#N/A</v>
          </cell>
          <cell r="E80"/>
        </row>
        <row r="81">
          <cell r="A81" t="str">
            <v>fairwaybr_az</v>
          </cell>
          <cell r="B81" t="str">
            <v>Fairway Branch Library</v>
          </cell>
          <cell r="C81" t="str">
            <v>Maricopa</v>
          </cell>
          <cell r="D81" t="e">
            <v>#N/A</v>
          </cell>
          <cell r="E81">
            <v>8</v>
          </cell>
        </row>
        <row r="82">
          <cell r="A82" t="str">
            <v>azflagstaff</v>
          </cell>
          <cell r="B82" t="str">
            <v>Flagstaff City-Coconino County Public Library</v>
          </cell>
          <cell r="C82" t="str">
            <v>Coconino</v>
          </cell>
          <cell r="D82">
            <v>72247</v>
          </cell>
          <cell r="E82">
            <v>78</v>
          </cell>
        </row>
        <row r="83">
          <cell r="A83" t="str">
            <v>azflorence</v>
          </cell>
          <cell r="B83" t="str">
            <v>Florence Community Library</v>
          </cell>
          <cell r="C83" t="str">
            <v>Pinal</v>
          </cell>
          <cell r="D83">
            <v>12585</v>
          </cell>
          <cell r="E83">
            <v>51</v>
          </cell>
        </row>
        <row r="84">
          <cell r="A84" t="str">
            <v>azflowing</v>
          </cell>
          <cell r="B84" t="str">
            <v>Flowing Wells Branch Library</v>
          </cell>
          <cell r="C84" t="str">
            <v>Pima</v>
          </cell>
          <cell r="D84" t="e">
            <v>#N/A</v>
          </cell>
          <cell r="E84">
            <v>35</v>
          </cell>
        </row>
        <row r="85">
          <cell r="A85" t="str">
            <v>foothills_az</v>
          </cell>
          <cell r="B85" t="str">
            <v>Foothills Branch Library</v>
          </cell>
          <cell r="C85" t="str">
            <v>Maricopa</v>
          </cell>
          <cell r="D85" t="e">
            <v>#N/A</v>
          </cell>
          <cell r="E85">
            <v>64</v>
          </cell>
        </row>
        <row r="86">
          <cell r="A86" t="str">
            <v>azfoothills</v>
          </cell>
          <cell r="B86" t="str">
            <v>Foothills Branch Library</v>
          </cell>
          <cell r="C86" t="str">
            <v>Yuma</v>
          </cell>
          <cell r="D86" t="e">
            <v>#N/A</v>
          </cell>
          <cell r="E86">
            <v>55</v>
          </cell>
        </row>
        <row r="87">
          <cell r="A87" t="str">
            <v>azforestlakes</v>
          </cell>
          <cell r="B87" t="str">
            <v>Forest Lakes Community Library</v>
          </cell>
          <cell r="C87" t="str">
            <v>Coconino</v>
          </cell>
          <cell r="D87" t="e">
            <v>#N/A</v>
          </cell>
          <cell r="E87">
            <v>12</v>
          </cell>
        </row>
        <row r="88">
          <cell r="A88" t="str">
            <v>fountain_az</v>
          </cell>
          <cell r="B88" t="str">
            <v>Fountain Hills Branch Library</v>
          </cell>
          <cell r="C88" t="str">
            <v>Maricopa</v>
          </cell>
          <cell r="D88" t="e">
            <v>#N/A</v>
          </cell>
          <cell r="E88">
            <v>36</v>
          </cell>
        </row>
        <row r="89">
          <cell r="A89" t="str">
            <v>azfredonia</v>
          </cell>
          <cell r="B89" t="str">
            <v>Fredonia Public Library</v>
          </cell>
          <cell r="C89" t="str">
            <v>Coconino</v>
          </cell>
          <cell r="D89">
            <v>1945</v>
          </cell>
          <cell r="E89">
            <v>13</v>
          </cell>
        </row>
        <row r="90">
          <cell r="A90" t="str">
            <v>mcdowell_az</v>
          </cell>
          <cell r="B90" t="str">
            <v>Ft. McDowell Yavapai Nation Tribal Lib</v>
          </cell>
          <cell r="C90" t="str">
            <v>Maricopa</v>
          </cell>
          <cell r="D90">
            <v>829</v>
          </cell>
          <cell r="E90">
            <v>22</v>
          </cell>
        </row>
        <row r="91">
          <cell r="A91" t="str">
            <v>gatewaycc</v>
          </cell>
          <cell r="B91" t="str">
            <v>Gateway Community College Library</v>
          </cell>
          <cell r="C91" t="str">
            <v>Maricopa</v>
          </cell>
          <cell r="D91" t="e">
            <v>#N/A</v>
          </cell>
          <cell r="E91"/>
        </row>
        <row r="92">
          <cell r="A92" t="str">
            <v>azgeasa</v>
          </cell>
          <cell r="B92" t="str">
            <v>Geasa-Marana Branch Library</v>
          </cell>
          <cell r="C92" t="str">
            <v>Pima</v>
          </cell>
          <cell r="D92" t="e">
            <v>#N/A</v>
          </cell>
          <cell r="E92">
            <v>7</v>
          </cell>
        </row>
        <row r="93">
          <cell r="A93" t="str">
            <v>gilabend_az</v>
          </cell>
          <cell r="B93" t="str">
            <v>Gila Bend Branch Library</v>
          </cell>
          <cell r="C93" t="str">
            <v>Maricopa</v>
          </cell>
          <cell r="D93" t="e">
            <v>#N/A</v>
          </cell>
          <cell r="E93">
            <v>5</v>
          </cell>
        </row>
        <row r="94">
          <cell r="A94" t="str">
            <v>gilacc</v>
          </cell>
          <cell r="B94" t="str">
            <v>Gila County Community College Library</v>
          </cell>
          <cell r="C94" t="str">
            <v>Gila</v>
          </cell>
          <cell r="D94" t="e">
            <v>#N/A</v>
          </cell>
          <cell r="E94"/>
        </row>
        <row r="95">
          <cell r="A95" t="str">
            <v>azgcldo</v>
          </cell>
          <cell r="B95" t="str">
            <v>Gila County Library District</v>
          </cell>
          <cell r="C95" t="str">
            <v>Gila</v>
          </cell>
          <cell r="D95">
            <v>72</v>
          </cell>
          <cell r="E95">
            <v>0</v>
          </cell>
        </row>
        <row r="96">
          <cell r="A96" t="str">
            <v>gcc</v>
          </cell>
          <cell r="B96" t="str">
            <v>Glendale Community College Library</v>
          </cell>
          <cell r="C96" t="str">
            <v>Maricopa</v>
          </cell>
          <cell r="D96" t="e">
            <v>#N/A</v>
          </cell>
          <cell r="E96"/>
        </row>
        <row r="97">
          <cell r="A97" t="str">
            <v>glendale_main</v>
          </cell>
          <cell r="B97" t="str">
            <v xml:space="preserve">Glendale Public Library </v>
          </cell>
          <cell r="C97" t="str">
            <v>Maricopa</v>
          </cell>
          <cell r="D97">
            <v>102303</v>
          </cell>
          <cell r="E97">
            <v>83</v>
          </cell>
        </row>
        <row r="98">
          <cell r="A98" t="str">
            <v>azglobe</v>
          </cell>
          <cell r="B98" t="str">
            <v>Globe Public Library</v>
          </cell>
          <cell r="C98" t="str">
            <v>Gila</v>
          </cell>
          <cell r="D98">
            <v>8295</v>
          </cell>
          <cell r="E98">
            <v>10</v>
          </cell>
        </row>
        <row r="99">
          <cell r="A99" t="str">
            <v>aztopock</v>
          </cell>
          <cell r="B99" t="str">
            <v>Golden Shores/Topock Community Library</v>
          </cell>
          <cell r="C99" t="str">
            <v>Mohave</v>
          </cell>
          <cell r="D99" t="e">
            <v>#N/A</v>
          </cell>
          <cell r="E99">
            <v>5</v>
          </cell>
        </row>
        <row r="100">
          <cell r="A100" t="str">
            <v>azkingman</v>
          </cell>
          <cell r="B100" t="str">
            <v>Golden Valley Community Library</v>
          </cell>
          <cell r="C100" t="str">
            <v>Mohave</v>
          </cell>
          <cell r="D100" t="e">
            <v>#N/A</v>
          </cell>
          <cell r="E100">
            <v>9</v>
          </cell>
        </row>
        <row r="101">
          <cell r="A101" t="str">
            <v>goodyear_az</v>
          </cell>
          <cell r="B101" t="str">
            <v>Goodyear Branch Library</v>
          </cell>
          <cell r="C101" t="str">
            <v>Maricopa</v>
          </cell>
          <cell r="D101" t="e">
            <v>#N/A</v>
          </cell>
          <cell r="E101">
            <v>6</v>
          </cell>
        </row>
        <row r="102">
          <cell r="A102" t="str">
            <v>azgcanyoncl</v>
          </cell>
          <cell r="B102" t="str">
            <v>Grand Canyon Community Library</v>
          </cell>
          <cell r="C102" t="str">
            <v>Coconino</v>
          </cell>
          <cell r="D102" t="e">
            <v>#N/A</v>
          </cell>
          <cell r="E102">
            <v>14</v>
          </cell>
        </row>
        <row r="103">
          <cell r="A103" t="str">
            <v>azgreenl</v>
          </cell>
          <cell r="B103" t="str">
            <v>Greenlee County Library</v>
          </cell>
          <cell r="C103" t="str">
            <v>Greenlee</v>
          </cell>
          <cell r="D103" t="e">
            <v>#N/A</v>
          </cell>
          <cell r="E103"/>
        </row>
        <row r="104">
          <cell r="A104" t="str">
            <v>azgreer</v>
          </cell>
          <cell r="B104" t="str">
            <v>Greer Memorial Library</v>
          </cell>
          <cell r="C104" t="str">
            <v>Apache</v>
          </cell>
          <cell r="D104" t="e">
            <v>#N/A</v>
          </cell>
          <cell r="E104">
            <v>4</v>
          </cell>
        </row>
        <row r="105">
          <cell r="A105" t="str">
            <v>guadalupe_az</v>
          </cell>
          <cell r="B105" t="str">
            <v>Guadalupe Branch Library</v>
          </cell>
          <cell r="C105" t="str">
            <v>Maricopa</v>
          </cell>
          <cell r="D105" t="e">
            <v>#N/A</v>
          </cell>
          <cell r="E105">
            <v>10</v>
          </cell>
        </row>
        <row r="106">
          <cell r="A106" t="str">
            <v>hamilton_az</v>
          </cell>
          <cell r="B106" t="str">
            <v>Hamilton Library</v>
          </cell>
          <cell r="C106" t="str">
            <v>Maricopa</v>
          </cell>
          <cell r="D106" t="e">
            <v>#N/A</v>
          </cell>
          <cell r="E106">
            <v>63</v>
          </cell>
        </row>
        <row r="107">
          <cell r="A107" t="str">
            <v>harmon_az</v>
          </cell>
          <cell r="B107" t="str">
            <v>Harmon Library</v>
          </cell>
          <cell r="C107" t="str">
            <v>Maricopa</v>
          </cell>
          <cell r="D107" t="e">
            <v>#N/A</v>
          </cell>
          <cell r="E107">
            <v>34</v>
          </cell>
        </row>
        <row r="108">
          <cell r="A108" t="str">
            <v>azhayden</v>
          </cell>
          <cell r="B108" t="str">
            <v>Hayden Public</v>
          </cell>
          <cell r="C108" t="str">
            <v>Gila</v>
          </cell>
          <cell r="D108">
            <v>1518</v>
          </cell>
          <cell r="E108">
            <v>10</v>
          </cell>
        </row>
        <row r="109">
          <cell r="A109" t="str">
            <v>azheritage</v>
          </cell>
          <cell r="B109" t="str">
            <v>Heritage Branch Library</v>
          </cell>
          <cell r="C109" t="str">
            <v>Yuma</v>
          </cell>
          <cell r="D109" t="e">
            <v>#N/A</v>
          </cell>
          <cell r="E109">
            <v>48</v>
          </cell>
        </row>
        <row r="110">
          <cell r="A110" t="str">
            <v>azhimmel</v>
          </cell>
          <cell r="B110" t="str">
            <v>Himmel Park Branch Library</v>
          </cell>
          <cell r="C110" t="str">
            <v>Pima</v>
          </cell>
          <cell r="D110" t="e">
            <v>#N/A</v>
          </cell>
          <cell r="E110">
            <v>11</v>
          </cell>
        </row>
        <row r="111">
          <cell r="A111" t="str">
            <v>azholbrook</v>
          </cell>
          <cell r="B111" t="str">
            <v>Holbrook Public Library</v>
          </cell>
          <cell r="C111" t="str">
            <v>Navajo</v>
          </cell>
          <cell r="D111">
            <v>2397</v>
          </cell>
          <cell r="E111">
            <v>17</v>
          </cell>
        </row>
        <row r="112">
          <cell r="A112" t="str">
            <v>hollyhock_az</v>
          </cell>
          <cell r="B112" t="str">
            <v>Hollyhock Branch Library</v>
          </cell>
          <cell r="C112" t="str">
            <v>Maricopa</v>
          </cell>
          <cell r="D112" t="e">
            <v>#N/A</v>
          </cell>
          <cell r="E112">
            <v>5</v>
          </cell>
        </row>
        <row r="113">
          <cell r="A113" t="str">
            <v>hopi</v>
          </cell>
          <cell r="B113" t="str">
            <v>Hopi Public Library</v>
          </cell>
          <cell r="C113" t="str">
            <v>Navajo</v>
          </cell>
          <cell r="D113">
            <v>1827</v>
          </cell>
          <cell r="E113">
            <v>0</v>
          </cell>
        </row>
        <row r="114">
          <cell r="A114" t="str">
            <v>azhuachuca</v>
          </cell>
          <cell r="B114" t="str">
            <v>Huachuca City Public Library</v>
          </cell>
          <cell r="C114" t="str">
            <v>Cochise</v>
          </cell>
          <cell r="D114">
            <v>1694</v>
          </cell>
          <cell r="E114">
            <v>16</v>
          </cell>
        </row>
        <row r="115">
          <cell r="A115" t="str">
            <v>irahayes_az</v>
          </cell>
          <cell r="B115" t="str">
            <v>Ira H. Hayes Memorial Library</v>
          </cell>
          <cell r="C115" t="str">
            <v>Pinal</v>
          </cell>
          <cell r="D115" t="str">
            <v>N/A</v>
          </cell>
          <cell r="E115" t="str">
            <v>N/A</v>
          </cell>
        </row>
        <row r="116">
          <cell r="A116" t="str">
            <v>ironwood_az</v>
          </cell>
          <cell r="B116" t="str">
            <v>Ironwood Library</v>
          </cell>
          <cell r="C116" t="str">
            <v>Maricopa</v>
          </cell>
          <cell r="D116" t="e">
            <v>#N/A</v>
          </cell>
          <cell r="E116">
            <v>27</v>
          </cell>
        </row>
        <row r="117">
          <cell r="A117" t="str">
            <v>azpinestrawb</v>
          </cell>
          <cell r="B117" t="str">
            <v>Isabelle Hunt Memorial Public Library</v>
          </cell>
          <cell r="C117" t="str">
            <v>Gila</v>
          </cell>
          <cell r="D117">
            <v>2991</v>
          </cell>
          <cell r="E117">
            <v>6</v>
          </cell>
        </row>
        <row r="118">
          <cell r="A118" t="str">
            <v>azjerome</v>
          </cell>
          <cell r="B118" t="str">
            <v>Jerome Public</v>
          </cell>
          <cell r="C118" t="str">
            <v>Yavapai</v>
          </cell>
          <cell r="D118">
            <v>663</v>
          </cell>
          <cell r="E118">
            <v>5</v>
          </cell>
        </row>
        <row r="119">
          <cell r="A119" t="str">
            <v>azbowie</v>
          </cell>
          <cell r="B119" t="str">
            <v>Jimmie Libhart Library</v>
          </cell>
          <cell r="C119" t="str">
            <v>Cochise</v>
          </cell>
          <cell r="D119" t="e">
            <v>#N/A</v>
          </cell>
          <cell r="E119">
            <v>6</v>
          </cell>
        </row>
        <row r="120">
          <cell r="A120" t="str">
            <v>azvaldez</v>
          </cell>
          <cell r="B120" t="str">
            <v>Joel D. Valdez Main Library</v>
          </cell>
          <cell r="C120" t="str">
            <v>Pima</v>
          </cell>
          <cell r="D120" t="e">
            <v>#N/A</v>
          </cell>
          <cell r="E120">
            <v>63</v>
          </cell>
        </row>
        <row r="121">
          <cell r="A121" t="str">
            <v>azjoyner</v>
          </cell>
          <cell r="B121" t="str">
            <v>Joyner-Green Valley Branch Library</v>
          </cell>
          <cell r="C121" t="str">
            <v>Pima</v>
          </cell>
          <cell r="D121" t="e">
            <v>#N/A</v>
          </cell>
          <cell r="E121">
            <v>24</v>
          </cell>
        </row>
        <row r="122">
          <cell r="A122" t="str">
            <v>juniper_az</v>
          </cell>
          <cell r="B122" t="str">
            <v>Juniper Library</v>
          </cell>
          <cell r="C122" t="str">
            <v>Maricopa</v>
          </cell>
          <cell r="D122" t="e">
            <v>#N/A</v>
          </cell>
          <cell r="E122">
            <v>28</v>
          </cell>
        </row>
        <row r="123">
          <cell r="A123" t="str">
            <v>azkaibabppl</v>
          </cell>
          <cell r="B123" t="str">
            <v>Kaibab Paiute Public Library</v>
          </cell>
          <cell r="C123" t="str">
            <v>Mohave</v>
          </cell>
          <cell r="D123" t="str">
            <v>N/A</v>
          </cell>
          <cell r="E123" t="str">
            <v>N/A</v>
          </cell>
        </row>
        <row r="124">
          <cell r="A124" t="str">
            <v>azkayenta</v>
          </cell>
          <cell r="B124" t="str">
            <v>Kayenta Community Library</v>
          </cell>
          <cell r="C124" t="str">
            <v>Navajo</v>
          </cell>
          <cell r="D124" t="e">
            <v>#N/A</v>
          </cell>
          <cell r="E124">
            <v>7</v>
          </cell>
        </row>
        <row r="125">
          <cell r="A125" t="str">
            <v>kearny_az</v>
          </cell>
          <cell r="B125" t="str">
            <v>Kearny Public Library</v>
          </cell>
          <cell r="C125" t="str">
            <v>Pinal</v>
          </cell>
          <cell r="D125">
            <v>1024</v>
          </cell>
          <cell r="E125">
            <v>16</v>
          </cell>
        </row>
        <row r="126">
          <cell r="A126" t="str">
            <v>azvallevista</v>
          </cell>
          <cell r="B126" t="str">
            <v>Kingman Branch Library</v>
          </cell>
          <cell r="C126" t="str">
            <v>Mohave</v>
          </cell>
          <cell r="D126" t="e">
            <v>#N/A</v>
          </cell>
          <cell r="E126">
            <v>33</v>
          </cell>
        </row>
        <row r="127">
          <cell r="A127" t="str">
            <v>azkirkbear</v>
          </cell>
          <cell r="B127" t="str">
            <v>Kirk-Bear Canyon Branch Library</v>
          </cell>
          <cell r="C127" t="str">
            <v>Pima</v>
          </cell>
          <cell r="D127" t="e">
            <v>#N/A</v>
          </cell>
          <cell r="E127">
            <v>19</v>
          </cell>
        </row>
        <row r="128">
          <cell r="A128" t="str">
            <v>lapaz</v>
          </cell>
          <cell r="B128" t="str">
            <v>La Paz County Library Services</v>
          </cell>
          <cell r="C128" t="str">
            <v>La Paz</v>
          </cell>
          <cell r="D128">
            <v>3139</v>
          </cell>
          <cell r="E128"/>
        </row>
        <row r="129">
          <cell r="A129" t="str">
            <v>azmeadview</v>
          </cell>
          <cell r="B129" t="str">
            <v>Lake Havasu Branch Library</v>
          </cell>
          <cell r="C129" t="str">
            <v>Mohave</v>
          </cell>
          <cell r="D129" t="e">
            <v>#N/A</v>
          </cell>
          <cell r="E129">
            <v>73</v>
          </cell>
        </row>
        <row r="130">
          <cell r="A130" t="str">
            <v>azpinetop</v>
          </cell>
          <cell r="B130" t="str">
            <v>Larson Memorial Public Library</v>
          </cell>
          <cell r="C130" t="str">
            <v>Navajo</v>
          </cell>
          <cell r="D130">
            <v>4423</v>
          </cell>
          <cell r="E130">
            <v>15</v>
          </cell>
        </row>
        <row r="131">
          <cell r="A131" t="str">
            <v>litchfield_az</v>
          </cell>
          <cell r="B131" t="str">
            <v>Litchfield Park Branch Library</v>
          </cell>
          <cell r="C131" t="str">
            <v>Maricopa</v>
          </cell>
          <cell r="D131" t="e">
            <v>#N/A</v>
          </cell>
          <cell r="E131">
            <v>11</v>
          </cell>
        </row>
        <row r="132">
          <cell r="A132" t="str">
            <v>azmammoth</v>
          </cell>
          <cell r="B132" t="str">
            <v>Mammoth Public Library</v>
          </cell>
          <cell r="C132" t="str">
            <v>Pinal</v>
          </cell>
          <cell r="D132">
            <v>1032</v>
          </cell>
          <cell r="E132">
            <v>17</v>
          </cell>
        </row>
        <row r="133">
          <cell r="A133" t="str">
            <v>azmaricopacom</v>
          </cell>
          <cell r="B133" t="str">
            <v>Maricopa Community Library</v>
          </cell>
          <cell r="C133" t="str">
            <v>Pinal</v>
          </cell>
          <cell r="D133">
            <v>33183</v>
          </cell>
          <cell r="E133">
            <v>20</v>
          </cell>
        </row>
        <row r="134">
          <cell r="A134" t="str">
            <v>mcccd</v>
          </cell>
          <cell r="B134" t="str">
            <v>Maricopa County Community College District</v>
          </cell>
          <cell r="C134" t="str">
            <v>Maricopa</v>
          </cell>
          <cell r="D134" t="e">
            <v>#N/A</v>
          </cell>
          <cell r="E134"/>
        </row>
        <row r="135">
          <cell r="A135" t="str">
            <v>maricopa_main</v>
          </cell>
          <cell r="B135" t="str">
            <v>Maricopa County Library District</v>
          </cell>
          <cell r="C135" t="str">
            <v>Maricopa</v>
          </cell>
          <cell r="D135">
            <v>145358</v>
          </cell>
          <cell r="E135">
            <v>396</v>
          </cell>
        </row>
        <row r="136">
          <cell r="A136" t="str">
            <v>mcld2</v>
          </cell>
          <cell r="B136" t="str">
            <v>Maricopa County Library District GVRL 2</v>
          </cell>
          <cell r="C136" t="str">
            <v>Maricopa</v>
          </cell>
          <cell r="D136" t="e">
            <v>#N/A</v>
          </cell>
          <cell r="E136"/>
        </row>
        <row r="137">
          <cell r="A137" t="str">
            <v>mcld1</v>
          </cell>
          <cell r="B137" t="str">
            <v>Maricopa County Library District GVRL T</v>
          </cell>
          <cell r="C137" t="str">
            <v>Maricopa</v>
          </cell>
          <cell r="D137" t="e">
            <v>#N/A</v>
          </cell>
          <cell r="E137"/>
        </row>
        <row r="138">
          <cell r="A138" t="str">
            <v>azcooper</v>
          </cell>
          <cell r="B138" t="str">
            <v>Martha Cooper Branch Library</v>
          </cell>
          <cell r="C138" t="str">
            <v>Pima</v>
          </cell>
          <cell r="D138" t="e">
            <v>#N/A</v>
          </cell>
          <cell r="E138">
            <v>23</v>
          </cell>
        </row>
        <row r="139">
          <cell r="A139" t="str">
            <v>azmayer</v>
          </cell>
          <cell r="B139" t="str">
            <v>Mayer Public Library</v>
          </cell>
          <cell r="C139" t="str">
            <v>Yavapai</v>
          </cell>
          <cell r="D139" t="e">
            <v>#N/A</v>
          </cell>
          <cell r="E139">
            <v>8</v>
          </cell>
        </row>
        <row r="140">
          <cell r="A140" t="str">
            <v>mcnary_az</v>
          </cell>
          <cell r="B140" t="str">
            <v>McNary Community Library</v>
          </cell>
          <cell r="C140" t="str">
            <v>Navajo</v>
          </cell>
          <cell r="D140" t="e">
            <v>#N/A</v>
          </cell>
          <cell r="E140">
            <v>2</v>
          </cell>
        </row>
        <row r="141">
          <cell r="A141" t="str">
            <v>azmohavevalley</v>
          </cell>
          <cell r="B141" t="str">
            <v>Meadview Community Library</v>
          </cell>
          <cell r="C141" t="str">
            <v>Mohave</v>
          </cell>
          <cell r="D141" t="e">
            <v>#N/A</v>
          </cell>
          <cell r="E141">
            <v>5</v>
          </cell>
        </row>
        <row r="142">
          <cell r="A142" t="str">
            <v>mesacc</v>
          </cell>
          <cell r="B142" t="str">
            <v>Mesa Community College Library</v>
          </cell>
          <cell r="C142" t="str">
            <v>Maricopa</v>
          </cell>
          <cell r="D142" t="e">
            <v>#N/A</v>
          </cell>
          <cell r="E142"/>
        </row>
        <row r="143">
          <cell r="A143" t="str">
            <v>mesa_az</v>
          </cell>
          <cell r="B143" t="str">
            <v>Mesa Express Library</v>
          </cell>
          <cell r="C143" t="str">
            <v>Maricopa</v>
          </cell>
          <cell r="D143" t="e">
            <v>#N/A</v>
          </cell>
          <cell r="E143">
            <v>10</v>
          </cell>
        </row>
        <row r="144">
          <cell r="A144" t="str">
            <v>mesa86532</v>
          </cell>
          <cell r="B144" t="str">
            <v>Mesa Public Library</v>
          </cell>
          <cell r="C144" t="str">
            <v>Maricopa</v>
          </cell>
          <cell r="D144">
            <v>147983</v>
          </cell>
          <cell r="E144">
            <v>147</v>
          </cell>
        </row>
        <row r="145">
          <cell r="A145" t="str">
            <v>mesared_az</v>
          </cell>
          <cell r="B145" t="str">
            <v>Mesa Red Mountain Library</v>
          </cell>
          <cell r="C145" t="str">
            <v>Maricopa</v>
          </cell>
          <cell r="D145" t="e">
            <v>#N/A</v>
          </cell>
          <cell r="E145"/>
        </row>
        <row r="146">
          <cell r="A146" t="str">
            <v>mesquite_az</v>
          </cell>
          <cell r="B146" t="str">
            <v>Mesquite Library</v>
          </cell>
          <cell r="C146" t="str">
            <v>Maricopa</v>
          </cell>
          <cell r="D146" t="e">
            <v>#N/A</v>
          </cell>
          <cell r="E146">
            <v>38</v>
          </cell>
        </row>
        <row r="147">
          <cell r="A147" t="str">
            <v>azmiami</v>
          </cell>
          <cell r="B147" t="str">
            <v>Miami Memorial Public Library</v>
          </cell>
          <cell r="C147" t="str">
            <v>Gila</v>
          </cell>
          <cell r="D147">
            <v>3750</v>
          </cell>
          <cell r="E147">
            <v>10</v>
          </cell>
        </row>
        <row r="148">
          <cell r="A148" t="str">
            <v>azmillergolf</v>
          </cell>
          <cell r="B148" t="str">
            <v>Miller-Golf Links Branch Library</v>
          </cell>
          <cell r="C148" t="str">
            <v>Pima</v>
          </cell>
          <cell r="D148" t="e">
            <v>#N/A</v>
          </cell>
          <cell r="E148">
            <v>23</v>
          </cell>
        </row>
        <row r="149">
          <cell r="A149" t="str">
            <v>azmission</v>
          </cell>
          <cell r="B149" t="str">
            <v>Mission Branch Library</v>
          </cell>
          <cell r="C149" t="str">
            <v>Pima</v>
          </cell>
          <cell r="D149" t="e">
            <v>#N/A</v>
          </cell>
          <cell r="E149">
            <v>21</v>
          </cell>
        </row>
        <row r="150">
          <cell r="A150" t="str">
            <v>mccc</v>
          </cell>
          <cell r="B150" t="str">
            <v>Mohave County Community College</v>
          </cell>
          <cell r="C150" t="str">
            <v>Mohave</v>
          </cell>
          <cell r="D150" t="e">
            <v>#N/A</v>
          </cell>
          <cell r="E150"/>
        </row>
        <row r="151">
          <cell r="A151" t="str">
            <v>azmohave</v>
          </cell>
          <cell r="B151" t="str">
            <v>Mohave County Library District</v>
          </cell>
          <cell r="C151" t="str">
            <v>Mohave</v>
          </cell>
          <cell r="D151">
            <v>87143</v>
          </cell>
          <cell r="E151">
            <v>239</v>
          </cell>
        </row>
        <row r="152">
          <cell r="A152" t="str">
            <v>azmorenci</v>
          </cell>
          <cell r="B152" t="str">
            <v>Morenci Community Library</v>
          </cell>
          <cell r="C152" t="str">
            <v>Greenlee</v>
          </cell>
          <cell r="D152">
            <v>2934</v>
          </cell>
          <cell r="E152">
            <v>6</v>
          </cell>
        </row>
        <row r="153">
          <cell r="A153" t="str">
            <v>more78132</v>
          </cell>
          <cell r="B153" t="str">
            <v>Morenci Public Library</v>
          </cell>
          <cell r="C153" t="str">
            <v>Greenlee</v>
          </cell>
          <cell r="D153" t="e">
            <v>#N/A</v>
          </cell>
          <cell r="E153">
            <v>0</v>
          </cell>
        </row>
        <row r="154">
          <cell r="A154" t="str">
            <v>azmurphy</v>
          </cell>
          <cell r="B154" t="str">
            <v>Murphy-Wilmot Branch Library</v>
          </cell>
          <cell r="C154" t="str">
            <v>Pima</v>
          </cell>
          <cell r="D154" t="e">
            <v>#N/A</v>
          </cell>
          <cell r="E154">
            <v>40</v>
          </cell>
        </row>
        <row r="155">
          <cell r="A155" t="str">
            <v>morristown_az</v>
          </cell>
          <cell r="B155" t="str">
            <v>Morristown Library</v>
          </cell>
          <cell r="C155" t="str">
            <v>Maricopa</v>
          </cell>
          <cell r="D155" t="e">
            <v>#N/A</v>
          </cell>
          <cell r="E155"/>
        </row>
        <row r="156">
          <cell r="A156" t="str">
            <v>mustang_az</v>
          </cell>
          <cell r="B156" t="str">
            <v>Mustang Library</v>
          </cell>
          <cell r="C156" t="str">
            <v>Maricopa</v>
          </cell>
          <cell r="D156" t="e">
            <v>#N/A</v>
          </cell>
          <cell r="E156">
            <v>39</v>
          </cell>
        </row>
        <row r="157">
          <cell r="A157" t="str">
            <v>azportal</v>
          </cell>
          <cell r="B157" t="str">
            <v>Myrtle Kraft Library</v>
          </cell>
          <cell r="C157" t="str">
            <v>Cochise</v>
          </cell>
          <cell r="D157" t="e">
            <v>#N/A</v>
          </cell>
          <cell r="E157">
            <v>5</v>
          </cell>
        </row>
        <row r="158">
          <cell r="A158" t="str">
            <v>aznanini</v>
          </cell>
          <cell r="B158" t="str">
            <v>Nanini Branch Library</v>
          </cell>
          <cell r="C158" t="str">
            <v>Pima</v>
          </cell>
          <cell r="D158" t="e">
            <v>#N/A</v>
          </cell>
          <cell r="E158">
            <v>19</v>
          </cell>
        </row>
        <row r="159">
          <cell r="A159" t="str">
            <v>azncldo</v>
          </cell>
          <cell r="B159" t="str">
            <v>Navajo County Library District</v>
          </cell>
          <cell r="C159" t="str">
            <v>Navajo</v>
          </cell>
          <cell r="D159">
            <v>2461</v>
          </cell>
          <cell r="E159">
            <v>45</v>
          </cell>
        </row>
        <row r="160">
          <cell r="A160" t="str">
            <v>aznnls</v>
          </cell>
          <cell r="B160" t="str">
            <v>Navajo Nation Library System</v>
          </cell>
          <cell r="C160" t="str">
            <v>Apache</v>
          </cell>
          <cell r="D160">
            <v>19768</v>
          </cell>
          <cell r="E160">
            <v>11</v>
          </cell>
        </row>
        <row r="161">
          <cell r="A161" t="str">
            <v>aznogales</v>
          </cell>
          <cell r="B161" t="str">
            <v>Nogales/Santa Cruz County Public Library</v>
          </cell>
          <cell r="C161" t="str">
            <v>Santa Cruz</v>
          </cell>
          <cell r="D161">
            <v>23601</v>
          </cell>
          <cell r="E161">
            <v>38</v>
          </cell>
        </row>
        <row r="162">
          <cell r="A162" t="str">
            <v>northvalley_az</v>
          </cell>
          <cell r="B162" t="str">
            <v>North Valley Regional Library</v>
          </cell>
          <cell r="C162" t="str">
            <v>Maricopa</v>
          </cell>
          <cell r="D162" t="e">
            <v>#N/A</v>
          </cell>
          <cell r="E162">
            <v>50</v>
          </cell>
        </row>
        <row r="163">
          <cell r="A163" t="str">
            <v>npc</v>
          </cell>
          <cell r="B163" t="str">
            <v>Northern Pioneer College</v>
          </cell>
          <cell r="C163" t="str">
            <v>Navajo</v>
          </cell>
          <cell r="D163" t="e">
            <v>#N/A</v>
          </cell>
          <cell r="E163"/>
        </row>
        <row r="164">
          <cell r="A164" t="str">
            <v>northwestreg_az</v>
          </cell>
          <cell r="B164" t="str">
            <v>Northwest Regional Library</v>
          </cell>
          <cell r="C164" t="str">
            <v>Maricopa</v>
          </cell>
          <cell r="D164" t="e">
            <v>#N/A</v>
          </cell>
          <cell r="E164">
            <v>63</v>
          </cell>
        </row>
        <row r="165">
          <cell r="A165" t="str">
            <v>ocotillo_az</v>
          </cell>
          <cell r="B165" t="str">
            <v>Ocotillo Library</v>
          </cell>
          <cell r="C165" t="str">
            <v>Maricopa</v>
          </cell>
          <cell r="D165" t="e">
            <v>#N/A</v>
          </cell>
          <cell r="E165">
            <v>39</v>
          </cell>
        </row>
        <row r="166">
          <cell r="A166" t="str">
            <v>azoracle</v>
          </cell>
          <cell r="B166" t="str">
            <v>Oracle Public Library</v>
          </cell>
          <cell r="C166" t="str">
            <v>Pinal</v>
          </cell>
          <cell r="D166" t="e">
            <v>#N/A</v>
          </cell>
          <cell r="E166">
            <v>9</v>
          </cell>
        </row>
        <row r="167">
          <cell r="A167" t="str">
            <v>azorovalley</v>
          </cell>
          <cell r="B167" t="str">
            <v>Oro Valley Public Library</v>
          </cell>
          <cell r="C167" t="str">
            <v>Pinal</v>
          </cell>
          <cell r="D167" t="e">
            <v>#N/A</v>
          </cell>
          <cell r="E167">
            <v>37</v>
          </cell>
        </row>
        <row r="168">
          <cell r="A168" t="str">
            <v>azpage</v>
          </cell>
          <cell r="B168" t="str">
            <v>Page Public Library</v>
          </cell>
          <cell r="C168" t="str">
            <v>Coconino</v>
          </cell>
          <cell r="D168" t="str">
            <v>N/A</v>
          </cell>
          <cell r="E168">
            <v>36</v>
          </cell>
        </row>
        <row r="169">
          <cell r="A169" t="str">
            <v>paloverde_az</v>
          </cell>
          <cell r="B169" t="str">
            <v>Palo Verde Library</v>
          </cell>
          <cell r="C169" t="str">
            <v>Maricopa</v>
          </cell>
          <cell r="D169" t="e">
            <v>#N/A</v>
          </cell>
          <cell r="E169">
            <v>36</v>
          </cell>
        </row>
        <row r="170">
          <cell r="A170" t="str">
            <v>palomino_az</v>
          </cell>
          <cell r="B170" t="str">
            <v>Palomino Library</v>
          </cell>
          <cell r="C170" t="str">
            <v>Maricopa</v>
          </cell>
          <cell r="D170" t="e">
            <v>#N/A</v>
          </cell>
          <cell r="E170">
            <v>32</v>
          </cell>
        </row>
        <row r="171">
          <cell r="A171" t="str">
            <v>pvcc</v>
          </cell>
          <cell r="B171" t="str">
            <v>Paradise Valley Community College</v>
          </cell>
          <cell r="C171" t="str">
            <v>Maricopa</v>
          </cell>
          <cell r="D171" t="e">
            <v>#N/A</v>
          </cell>
          <cell r="E171"/>
        </row>
        <row r="172">
          <cell r="A172" t="str">
            <v>azparker</v>
          </cell>
          <cell r="B172" t="str">
            <v>Parker Public Library</v>
          </cell>
          <cell r="C172" t="str">
            <v>La Paz</v>
          </cell>
          <cell r="D172">
            <v>10834</v>
          </cell>
          <cell r="E172">
            <v>20</v>
          </cell>
        </row>
        <row r="173">
          <cell r="A173" t="str">
            <v>azpatagonia</v>
          </cell>
          <cell r="B173" t="str">
            <v>Patagonia Public Library</v>
          </cell>
          <cell r="C173" t="str">
            <v>Santa Cruz</v>
          </cell>
          <cell r="D173">
            <v>811</v>
          </cell>
          <cell r="E173">
            <v>11</v>
          </cell>
        </row>
        <row r="174">
          <cell r="A174" t="str">
            <v>azpaulden</v>
          </cell>
          <cell r="B174" t="str">
            <v>Paulden</v>
          </cell>
          <cell r="C174" t="str">
            <v>Yavapai</v>
          </cell>
          <cell r="E174"/>
        </row>
        <row r="175">
          <cell r="A175" t="str">
            <v>azpayson</v>
          </cell>
          <cell r="B175" t="str">
            <v>Payson Public Library</v>
          </cell>
          <cell r="C175" t="str">
            <v>Gila</v>
          </cell>
          <cell r="D175">
            <v>13597</v>
          </cell>
          <cell r="E175">
            <v>14</v>
          </cell>
        </row>
        <row r="176">
          <cell r="A176" t="str">
            <v>peor29132</v>
          </cell>
          <cell r="B176" t="str">
            <v>Peoria Public Library</v>
          </cell>
          <cell r="C176" t="str">
            <v>Maricopa</v>
          </cell>
          <cell r="D176">
            <v>109952</v>
          </cell>
          <cell r="E176">
            <v>38</v>
          </cell>
        </row>
        <row r="177">
          <cell r="A177" t="str">
            <v>peor29132s</v>
          </cell>
          <cell r="B177" t="str">
            <v>Peoria Public Library</v>
          </cell>
          <cell r="C177" t="str">
            <v>Maricopa</v>
          </cell>
          <cell r="D177" t="e">
            <v>#N/A</v>
          </cell>
          <cell r="E177"/>
        </row>
        <row r="178">
          <cell r="A178" t="str">
            <v>perrybranch_az</v>
          </cell>
          <cell r="B178" t="str">
            <v>Perry Branch Library</v>
          </cell>
          <cell r="C178" t="str">
            <v>Maricopa</v>
          </cell>
          <cell r="D178" t="e">
            <v>#N/A</v>
          </cell>
          <cell r="E178">
            <v>30</v>
          </cell>
        </row>
        <row r="179">
          <cell r="A179" t="str">
            <v>phxcol</v>
          </cell>
          <cell r="B179" t="str">
            <v>Phoenix College Community Library</v>
          </cell>
          <cell r="C179" t="str">
            <v>Maricopa</v>
          </cell>
          <cell r="D179" t="e">
            <v>#N/A</v>
          </cell>
          <cell r="E179"/>
        </row>
        <row r="180">
          <cell r="A180" t="str">
            <v>phx_main</v>
          </cell>
          <cell r="B180" t="str">
            <v>Phoenix Public Library</v>
          </cell>
          <cell r="C180" t="str">
            <v>Maricopa</v>
          </cell>
          <cell r="D180">
            <v>943450</v>
          </cell>
          <cell r="E180" t="e">
            <v>#VALUE!</v>
          </cell>
        </row>
        <row r="181">
          <cell r="A181" t="str">
            <v>phoenixpl</v>
          </cell>
          <cell r="B181" t="str">
            <v>Phoenix Public Library</v>
          </cell>
          <cell r="C181" t="str">
            <v>Maricopa</v>
          </cell>
          <cell r="D181" t="e">
            <v>#N/A</v>
          </cell>
          <cell r="E181"/>
        </row>
        <row r="182">
          <cell r="A182" t="str">
            <v>phx_informe</v>
          </cell>
          <cell r="B182" t="str">
            <v>Phoenix Public Library</v>
          </cell>
          <cell r="C182" t="str">
            <v>Maricopa</v>
          </cell>
          <cell r="D182" t="e">
            <v>#N/A</v>
          </cell>
          <cell r="E182"/>
        </row>
        <row r="183">
          <cell r="A183" t="str">
            <v>pcc</v>
          </cell>
          <cell r="B183" t="str">
            <v>Pima County Community College</v>
          </cell>
          <cell r="C183" t="str">
            <v>Pima</v>
          </cell>
          <cell r="D183" t="e">
            <v>#N/A</v>
          </cell>
          <cell r="E183">
            <v>0</v>
          </cell>
        </row>
        <row r="184">
          <cell r="A184" t="str">
            <v>azpcld</v>
          </cell>
          <cell r="B184" t="str">
            <v>Pima County Public Library</v>
          </cell>
          <cell r="C184" t="str">
            <v>Pima</v>
          </cell>
          <cell r="D184">
            <v>405419</v>
          </cell>
          <cell r="E184">
            <v>622</v>
          </cell>
        </row>
        <row r="185">
          <cell r="A185" t="str">
            <v>azpima</v>
          </cell>
          <cell r="B185" t="str">
            <v>Pima Public Library</v>
          </cell>
          <cell r="C185" t="str">
            <v>Graham</v>
          </cell>
          <cell r="D185">
            <v>1701</v>
          </cell>
          <cell r="E185">
            <v>7</v>
          </cell>
        </row>
        <row r="186">
          <cell r="A186" t="str">
            <v>pinal_az</v>
          </cell>
          <cell r="B186" t="str">
            <v>Pinal County Library District</v>
          </cell>
          <cell r="C186" t="str">
            <v>Pinal</v>
          </cell>
          <cell r="D186">
            <v>8901</v>
          </cell>
          <cell r="E186">
            <v>4</v>
          </cell>
        </row>
        <row r="187">
          <cell r="A187" t="str">
            <v>pinedale</v>
          </cell>
          <cell r="B187" t="str">
            <v>Pinedale Public Library</v>
          </cell>
          <cell r="C187" t="str">
            <v>Navajo</v>
          </cell>
          <cell r="D187" t="e">
            <v>#N/A</v>
          </cell>
          <cell r="E187"/>
        </row>
        <row r="188">
          <cell r="A188" t="str">
            <v>pinetop</v>
          </cell>
          <cell r="B188" t="str">
            <v>Pinetop Lakeside Library</v>
          </cell>
          <cell r="C188" t="str">
            <v>Navajo</v>
          </cell>
          <cell r="D188" t="e">
            <v>#N/A</v>
          </cell>
          <cell r="E188"/>
        </row>
        <row r="189">
          <cell r="A189" t="str">
            <v>prescott_az</v>
          </cell>
          <cell r="B189" t="str">
            <v>Prescott Gateway Branch Library</v>
          </cell>
          <cell r="C189" t="str">
            <v>Yavapai</v>
          </cell>
          <cell r="D189" t="e">
            <v>#N/A</v>
          </cell>
          <cell r="E189"/>
        </row>
        <row r="190">
          <cell r="A190" t="str">
            <v>azprescott</v>
          </cell>
          <cell r="B190" t="str">
            <v>Prescott Public Library</v>
          </cell>
          <cell r="C190" t="str">
            <v>Yavapai</v>
          </cell>
          <cell r="D190">
            <v>29416</v>
          </cell>
          <cell r="E190">
            <v>54</v>
          </cell>
        </row>
        <row r="191">
          <cell r="A191" t="str">
            <v>azprescottval</v>
          </cell>
          <cell r="B191" t="str">
            <v>Prescott Valley Public Library</v>
          </cell>
          <cell r="C191" t="str">
            <v>Yavapai</v>
          </cell>
          <cell r="D191">
            <v>22616</v>
          </cell>
          <cell r="E191">
            <v>59</v>
          </cell>
        </row>
        <row r="192">
          <cell r="A192" t="str">
            <v>azcoriver</v>
          </cell>
          <cell r="B192" t="str">
            <v>Quartzsite Public Library</v>
          </cell>
          <cell r="C192" t="str">
            <v>La Paz</v>
          </cell>
          <cell r="D192">
            <v>5873</v>
          </cell>
          <cell r="E192">
            <v>23</v>
          </cell>
        </row>
        <row r="193">
          <cell r="A193" t="str">
            <v>queencreek_az</v>
          </cell>
          <cell r="B193" t="str">
            <v>Queen Creek Branch Library</v>
          </cell>
          <cell r="C193" t="str">
            <v>Maricopa</v>
          </cell>
          <cell r="D193" t="e">
            <v>#N/A</v>
          </cell>
          <cell r="E193">
            <v>34</v>
          </cell>
        </row>
        <row r="194">
          <cell r="A194" t="str">
            <v>azquincie</v>
          </cell>
          <cell r="B194" t="str">
            <v>Quincie Douglas Branch Library</v>
          </cell>
          <cell r="C194" t="str">
            <v>Pima</v>
          </cell>
          <cell r="D194" t="e">
            <v>#N/A</v>
          </cell>
          <cell r="E194">
            <v>25</v>
          </cell>
        </row>
        <row r="195">
          <cell r="A195" t="str">
            <v>azheber</v>
          </cell>
          <cell r="B195" t="str">
            <v>Rim Community Library</v>
          </cell>
          <cell r="C195" t="str">
            <v>Navajo</v>
          </cell>
          <cell r="D195" t="e">
            <v>#N/A</v>
          </cell>
          <cell r="E195">
            <v>21</v>
          </cell>
        </row>
        <row r="196">
          <cell r="A196" t="str">
            <v>azriorico</v>
          </cell>
          <cell r="B196" t="str">
            <v>Rio RIco Library</v>
          </cell>
          <cell r="C196" t="str">
            <v>Santa Cruz</v>
          </cell>
          <cell r="D196" t="e">
            <v>#N/A</v>
          </cell>
          <cell r="E196">
            <v>7</v>
          </cell>
        </row>
        <row r="197">
          <cell r="A197" t="str">
            <v>rio</v>
          </cell>
          <cell r="B197" t="str">
            <v>Rio Salado Community College</v>
          </cell>
          <cell r="C197" t="str">
            <v>Maricopa</v>
          </cell>
          <cell r="D197" t="e">
            <v>#N/A</v>
          </cell>
          <cell r="E197"/>
        </row>
        <row r="198">
          <cell r="A198" t="str">
            <v>azroll</v>
          </cell>
          <cell r="B198" t="str">
            <v>Roll Branch Library</v>
          </cell>
          <cell r="C198" t="str">
            <v>Yuma</v>
          </cell>
          <cell r="D198" t="e">
            <v>#N/A</v>
          </cell>
          <cell r="E198">
            <v>41</v>
          </cell>
        </row>
        <row r="199">
          <cell r="A199" t="str">
            <v>azsprngr</v>
          </cell>
          <cell r="B199" t="str">
            <v>Round Valley Public Library</v>
          </cell>
          <cell r="C199" t="str">
            <v>Apache</v>
          </cell>
          <cell r="D199" t="e">
            <v>#N/A</v>
          </cell>
          <cell r="E199">
            <v>40</v>
          </cell>
        </row>
        <row r="200">
          <cell r="A200" t="str">
            <v>azsaffordgcl</v>
          </cell>
          <cell r="B200" t="str">
            <v>Safford City - Graham County Library</v>
          </cell>
          <cell r="C200" t="str">
            <v>Graham</v>
          </cell>
          <cell r="D200">
            <v>11980</v>
          </cell>
          <cell r="E200">
            <v>17</v>
          </cell>
        </row>
        <row r="201">
          <cell r="A201" t="str">
            <v>saguaro_az</v>
          </cell>
          <cell r="B201" t="str">
            <v>Saguaro Library</v>
          </cell>
          <cell r="C201" t="str">
            <v>Maricopa</v>
          </cell>
          <cell r="D201" t="e">
            <v>#N/A</v>
          </cell>
          <cell r="E201">
            <v>24</v>
          </cell>
        </row>
        <row r="202">
          <cell r="A202" t="str">
            <v>azsahuarita</v>
          </cell>
          <cell r="B202" t="str">
            <v>Sahuarita Branch Library</v>
          </cell>
          <cell r="C202" t="str">
            <v>Pima</v>
          </cell>
          <cell r="D202" t="e">
            <v>#N/A</v>
          </cell>
          <cell r="E202">
            <v>13</v>
          </cell>
        </row>
        <row r="203">
          <cell r="A203" t="str">
            <v>azsalazarajo</v>
          </cell>
          <cell r="B203" t="str">
            <v>Salazar-Ajo Branch Library</v>
          </cell>
          <cell r="C203" t="str">
            <v>Pima</v>
          </cell>
          <cell r="D203" t="e">
            <v>#N/A</v>
          </cell>
          <cell r="E203">
            <v>6</v>
          </cell>
        </row>
        <row r="204">
          <cell r="A204" t="str">
            <v>saltriver_az</v>
          </cell>
          <cell r="B204" t="str">
            <v>Salt River Tribal Library</v>
          </cell>
          <cell r="C204" t="str">
            <v>Maricopa</v>
          </cell>
          <cell r="D204" t="str">
            <v>N/A</v>
          </cell>
          <cell r="E204" t="str">
            <v>N/A</v>
          </cell>
        </row>
        <row r="205">
          <cell r="A205" t="str">
            <v>samgarcia_az</v>
          </cell>
          <cell r="B205" t="str">
            <v>Sam Garcia Western Avenue Library</v>
          </cell>
          <cell r="C205" t="str">
            <v>Maricopa</v>
          </cell>
          <cell r="D205" t="e">
            <v>#N/A</v>
          </cell>
          <cell r="E205">
            <v>41</v>
          </cell>
        </row>
        <row r="206">
          <cell r="A206" t="str">
            <v>azsamlena</v>
          </cell>
          <cell r="B206" t="str">
            <v>Sam Lena - South Tucson Branch Library</v>
          </cell>
          <cell r="C206" t="str">
            <v>Pima</v>
          </cell>
          <cell r="D206" t="e">
            <v>#N/A</v>
          </cell>
          <cell r="E206">
            <v>27</v>
          </cell>
        </row>
        <row r="207">
          <cell r="A207" t="str">
            <v>azsancarlos</v>
          </cell>
          <cell r="B207" t="str">
            <v>San Carlos Public Library</v>
          </cell>
          <cell r="C207" t="str">
            <v>Gila</v>
          </cell>
          <cell r="D207">
            <v>5625</v>
          </cell>
          <cell r="E207">
            <v>10</v>
          </cell>
        </row>
        <row r="208">
          <cell r="A208" t="str">
            <v>sanlucy_az</v>
          </cell>
          <cell r="B208" t="str">
            <v>San Lucy Library</v>
          </cell>
          <cell r="C208" t="str">
            <v>Maricopa</v>
          </cell>
          <cell r="D208" t="str">
            <v>N/A</v>
          </cell>
          <cell r="E208">
            <v>5</v>
          </cell>
        </row>
        <row r="209">
          <cell r="A209" t="str">
            <v>azsanluis</v>
          </cell>
          <cell r="B209" t="str">
            <v>San Luis Branch Library</v>
          </cell>
          <cell r="C209" t="str">
            <v>Yuma</v>
          </cell>
          <cell r="D209" t="e">
            <v>#N/A</v>
          </cell>
          <cell r="E209">
            <v>62</v>
          </cell>
        </row>
        <row r="210">
          <cell r="A210" t="str">
            <v>azsanmanuel</v>
          </cell>
          <cell r="B210" t="str">
            <v>San Manuel Public Library</v>
          </cell>
          <cell r="C210" t="str">
            <v>Pinal</v>
          </cell>
          <cell r="D210" t="e">
            <v>#N/A</v>
          </cell>
          <cell r="E210">
            <v>23</v>
          </cell>
        </row>
        <row r="211">
          <cell r="A211" t="str">
            <v>aztucson</v>
          </cell>
          <cell r="B211" t="str">
            <v>San Xavier Library Center</v>
          </cell>
          <cell r="C211" t="str">
            <v>Pima</v>
          </cell>
          <cell r="D211">
            <v>360</v>
          </cell>
          <cell r="E211">
            <v>10</v>
          </cell>
        </row>
        <row r="212">
          <cell r="A212" t="str">
            <v>azsanders</v>
          </cell>
          <cell r="B212" t="str">
            <v>Sanders Public Library</v>
          </cell>
          <cell r="C212" t="str">
            <v>Apache</v>
          </cell>
          <cell r="D212" t="e">
            <v>#N/A</v>
          </cell>
          <cell r="E212">
            <v>17</v>
          </cell>
        </row>
        <row r="213">
          <cell r="A213" t="str">
            <v>azsantarosa</v>
          </cell>
          <cell r="B213" t="str">
            <v>Santa Rosa Branch Library</v>
          </cell>
          <cell r="C213" t="str">
            <v>Pima</v>
          </cell>
          <cell r="D213" t="e">
            <v>#N/A</v>
          </cell>
          <cell r="E213">
            <v>38</v>
          </cell>
        </row>
        <row r="214">
          <cell r="A214" t="str">
            <v>scc</v>
          </cell>
          <cell r="B214" t="str">
            <v>Scottsdale Community College</v>
          </cell>
          <cell r="C214" t="str">
            <v>Maricopa</v>
          </cell>
          <cell r="D214" t="e">
            <v>#N/A</v>
          </cell>
          <cell r="E214"/>
        </row>
        <row r="215">
          <cell r="A215" t="str">
            <v>scottsdale_hq</v>
          </cell>
          <cell r="B215" t="str">
            <v>Scottsdale Public Library</v>
          </cell>
          <cell r="C215" t="str">
            <v>Maricopa</v>
          </cell>
          <cell r="D215">
            <v>174482</v>
          </cell>
          <cell r="E215">
            <v>87</v>
          </cell>
        </row>
        <row r="216">
          <cell r="A216" t="str">
            <v>azsedona</v>
          </cell>
          <cell r="B216" t="str">
            <v>Sedona Public Library</v>
          </cell>
          <cell r="C216" t="str">
            <v>Yavapai</v>
          </cell>
          <cell r="D216">
            <v>11000</v>
          </cell>
          <cell r="E216">
            <v>32</v>
          </cell>
        </row>
        <row r="217">
          <cell r="A217" t="str">
            <v>azseligman</v>
          </cell>
          <cell r="B217" t="str">
            <v>Seligman Public Library</v>
          </cell>
          <cell r="C217" t="str">
            <v>Yavapai</v>
          </cell>
          <cell r="D217" t="e">
            <v>#N/A</v>
          </cell>
          <cell r="E217">
            <v>5</v>
          </cell>
        </row>
        <row r="218">
          <cell r="A218" t="str">
            <v>azshowlow</v>
          </cell>
          <cell r="B218" t="str">
            <v>Show Low Public Library</v>
          </cell>
          <cell r="C218" t="str">
            <v>Navajo</v>
          </cell>
          <cell r="D218">
            <v>8021</v>
          </cell>
          <cell r="E218">
            <v>39</v>
          </cell>
        </row>
        <row r="219">
          <cell r="A219" t="str">
            <v>azsierrav</v>
          </cell>
          <cell r="B219" t="str">
            <v>Sierra Vista Public Library</v>
          </cell>
          <cell r="C219" t="str">
            <v>Cochise</v>
          </cell>
          <cell r="D219">
            <v>32811</v>
          </cell>
          <cell r="E219">
            <v>28</v>
          </cell>
        </row>
        <row r="220">
          <cell r="A220" t="str">
            <v>azsnowflake</v>
          </cell>
          <cell r="B220" t="str">
            <v>Snowflake-Taylor Public Library</v>
          </cell>
          <cell r="C220" t="str">
            <v>Navajo</v>
          </cell>
          <cell r="D220">
            <v>6435</v>
          </cell>
          <cell r="E220">
            <v>22</v>
          </cell>
        </row>
        <row r="221">
          <cell r="A221" t="str">
            <v>azsomerton</v>
          </cell>
          <cell r="B221" t="str">
            <v>Somerton Branch Library</v>
          </cell>
          <cell r="C221" t="str">
            <v>Yuma</v>
          </cell>
          <cell r="D221" t="e">
            <v>#N/A</v>
          </cell>
          <cell r="E221">
            <v>46</v>
          </cell>
        </row>
        <row r="222">
          <cell r="A222" t="str">
            <v>azsonoita</v>
          </cell>
          <cell r="B222" t="str">
            <v>Sonoita Community Library</v>
          </cell>
          <cell r="C222" t="str">
            <v>Santa Cruz</v>
          </cell>
          <cell r="D222" t="e">
            <v>#N/A</v>
          </cell>
          <cell r="E222">
            <v>3</v>
          </cell>
        </row>
        <row r="223">
          <cell r="A223" t="str">
            <v>azoatman</v>
          </cell>
          <cell r="B223" t="str">
            <v>South Mohave Valley Community Library</v>
          </cell>
          <cell r="C223" t="str">
            <v>Mohave</v>
          </cell>
          <cell r="D223" t="e">
            <v>#N/A</v>
          </cell>
          <cell r="E223">
            <v>9</v>
          </cell>
        </row>
        <row r="224">
          <cell r="A224" t="str">
            <v>smcc</v>
          </cell>
          <cell r="B224" t="str">
            <v>South Mountain Community College</v>
          </cell>
          <cell r="C224" t="str">
            <v>Maricopa</v>
          </cell>
          <cell r="D224" t="e">
            <v>#N/A</v>
          </cell>
          <cell r="E224"/>
        </row>
        <row r="225">
          <cell r="A225" t="str">
            <v>smoutain_az</v>
          </cell>
          <cell r="B225" t="str">
            <v>South Mountain Community Library</v>
          </cell>
          <cell r="C225" t="str">
            <v>Maricopa</v>
          </cell>
          <cell r="D225" t="e">
            <v>#N/A</v>
          </cell>
          <cell r="E225">
            <v>125</v>
          </cell>
        </row>
        <row r="226">
          <cell r="A226" t="str">
            <v>sregional_az</v>
          </cell>
          <cell r="B226" t="str">
            <v>Southeast Regional Library</v>
          </cell>
          <cell r="C226" t="str">
            <v>Maricopa</v>
          </cell>
          <cell r="D226" t="e">
            <v>#N/A</v>
          </cell>
          <cell r="E226">
            <v>52</v>
          </cell>
        </row>
        <row r="227">
          <cell r="A227" t="str">
            <v>azsouthwest</v>
          </cell>
          <cell r="B227" t="str">
            <v>Southwest Branch Library</v>
          </cell>
          <cell r="C227" t="str">
            <v>Pima</v>
          </cell>
          <cell r="D227" t="e">
            <v>#N/A</v>
          </cell>
          <cell r="E227">
            <v>11</v>
          </cell>
        </row>
        <row r="228">
          <cell r="A228" t="str">
            <v>azstjohns</v>
          </cell>
          <cell r="B228" t="str">
            <v>St. Johns Public Library</v>
          </cell>
          <cell r="C228" t="str">
            <v>Apache</v>
          </cell>
          <cell r="D228" t="e">
            <v>#N/A</v>
          </cell>
          <cell r="E228">
            <v>29</v>
          </cell>
        </row>
        <row r="229">
          <cell r="A229" t="str">
            <v>suncity_az</v>
          </cell>
          <cell r="B229" t="str">
            <v>Sun City Branch Library</v>
          </cell>
          <cell r="C229" t="str">
            <v>Maricopa</v>
          </cell>
          <cell r="D229" t="e">
            <v>#N/A</v>
          </cell>
          <cell r="E229">
            <v>15</v>
          </cell>
        </row>
        <row r="230">
          <cell r="A230" t="str">
            <v>sunrise_az</v>
          </cell>
          <cell r="B230" t="str">
            <v>Sunrise Mountain Branch Library</v>
          </cell>
          <cell r="C230" t="str">
            <v>Maricopa</v>
          </cell>
          <cell r="D230" t="e">
            <v>#N/A</v>
          </cell>
          <cell r="E230">
            <v>37</v>
          </cell>
        </row>
        <row r="231">
          <cell r="A231" t="str">
            <v>sunset_az</v>
          </cell>
          <cell r="B231" t="str">
            <v>Sunset Library</v>
          </cell>
          <cell r="C231" t="str">
            <v>Maricopa</v>
          </cell>
          <cell r="D231" t="e">
            <v>#N/A</v>
          </cell>
          <cell r="E231">
            <v>75</v>
          </cell>
        </row>
        <row r="232">
          <cell r="A232" t="str">
            <v>azsunsites</v>
          </cell>
          <cell r="B232" t="str">
            <v>Sunsites Community Library</v>
          </cell>
          <cell r="C232" t="str">
            <v>Cochise</v>
          </cell>
          <cell r="D232" t="e">
            <v>#N/A</v>
          </cell>
          <cell r="E232">
            <v>5</v>
          </cell>
        </row>
        <row r="233">
          <cell r="A233" t="str">
            <v>azsuperior</v>
          </cell>
          <cell r="B233" t="str">
            <v>Superior Public Library</v>
          </cell>
          <cell r="C233" t="str">
            <v>Pinal</v>
          </cell>
          <cell r="D233">
            <v>2616</v>
          </cell>
          <cell r="E233">
            <v>10</v>
          </cell>
        </row>
        <row r="234">
          <cell r="A234" t="str">
            <v>tempe_main</v>
          </cell>
          <cell r="B234" t="str">
            <v>Tempe Public Library</v>
          </cell>
          <cell r="C234" t="str">
            <v>Maricopa</v>
          </cell>
          <cell r="D234">
            <v>140708</v>
          </cell>
          <cell r="E234">
            <v>142</v>
          </cell>
        </row>
        <row r="235">
          <cell r="A235" t="str">
            <v>tempe_az</v>
          </cell>
          <cell r="B235" t="str">
            <v>Tempe Public Library</v>
          </cell>
          <cell r="C235" t="str">
            <v>Maricopa</v>
          </cell>
          <cell r="E235">
            <v>142</v>
          </cell>
        </row>
        <row r="236">
          <cell r="A236" t="str">
            <v>azpeachsprings</v>
          </cell>
          <cell r="B236" t="str">
            <v>The Edward McElwain Memorial Lib</v>
          </cell>
          <cell r="C236" t="str">
            <v>Mohave</v>
          </cell>
          <cell r="D236" t="str">
            <v>N/A</v>
          </cell>
          <cell r="E236" t="str">
            <v>N/A</v>
          </cell>
        </row>
        <row r="237">
          <cell r="A237" t="str">
            <v>toll30426</v>
          </cell>
          <cell r="B237" t="str">
            <v>Tolleson Public Library</v>
          </cell>
          <cell r="C237" t="str">
            <v>Maricopa</v>
          </cell>
          <cell r="D237">
            <v>4415</v>
          </cell>
          <cell r="E237">
            <v>12</v>
          </cell>
        </row>
        <row r="238">
          <cell r="A238" t="str">
            <v>aztombstone</v>
          </cell>
          <cell r="B238" t="str">
            <v>Tombstone City Library</v>
          </cell>
          <cell r="C238" t="str">
            <v>Cochise</v>
          </cell>
          <cell r="D238">
            <v>1184</v>
          </cell>
          <cell r="E238">
            <v>5</v>
          </cell>
        </row>
        <row r="239">
          <cell r="A239" t="str">
            <v>aztontobasin</v>
          </cell>
          <cell r="B239" t="str">
            <v>Tonto Basin Public</v>
          </cell>
          <cell r="C239" t="str">
            <v>Gila</v>
          </cell>
          <cell r="D239">
            <v>2341</v>
          </cell>
          <cell r="E239">
            <v>8</v>
          </cell>
        </row>
        <row r="240">
          <cell r="A240" t="str">
            <v>aztubacity</v>
          </cell>
          <cell r="B240" t="str">
            <v>Tuba City Public Library</v>
          </cell>
          <cell r="C240" t="str">
            <v>Coconino</v>
          </cell>
          <cell r="D240" t="e">
            <v>#N/A</v>
          </cell>
          <cell r="E240">
            <v>24</v>
          </cell>
        </row>
        <row r="241">
          <cell r="A241" t="str">
            <v>aztubac</v>
          </cell>
          <cell r="B241" t="str">
            <v>Tubac Community Library</v>
          </cell>
          <cell r="C241" t="str">
            <v>Santa Cruz</v>
          </cell>
          <cell r="D241" t="e">
            <v>#N/A</v>
          </cell>
          <cell r="E241">
            <v>3</v>
          </cell>
        </row>
        <row r="242">
          <cell r="A242" t="str">
            <v>azvalencia</v>
          </cell>
          <cell r="B242" t="str">
            <v>Valencia Branch Library</v>
          </cell>
          <cell r="C242" t="str">
            <v>Pima</v>
          </cell>
          <cell r="D242" t="e">
            <v>#N/A</v>
          </cell>
          <cell r="E242">
            <v>35</v>
          </cell>
        </row>
        <row r="243">
          <cell r="A243" t="str">
            <v>azlakehavasu</v>
          </cell>
          <cell r="B243" t="str">
            <v>Valle Vista Community Library</v>
          </cell>
          <cell r="C243" t="str">
            <v>Mohave</v>
          </cell>
          <cell r="D243" t="e">
            <v>#N/A</v>
          </cell>
          <cell r="E243">
            <v>7</v>
          </cell>
        </row>
        <row r="244">
          <cell r="A244" t="str">
            <v>velma_az</v>
          </cell>
          <cell r="B244" t="str">
            <v>Velma Teague Branch Library</v>
          </cell>
          <cell r="C244" t="str">
            <v>Maricopa</v>
          </cell>
          <cell r="D244" t="e">
            <v>#N/A</v>
          </cell>
          <cell r="E244">
            <v>64</v>
          </cell>
        </row>
        <row r="245">
          <cell r="A245" t="str">
            <v>azsellstohono</v>
          </cell>
          <cell r="B245" t="str">
            <v>Venito Garcia Library</v>
          </cell>
          <cell r="C245" t="str">
            <v>Pima</v>
          </cell>
          <cell r="D245">
            <v>1843</v>
          </cell>
          <cell r="E245">
            <v>10</v>
          </cell>
        </row>
        <row r="246">
          <cell r="A246" t="str">
            <v>azvernon</v>
          </cell>
          <cell r="B246" t="str">
            <v>Vernon Public Library</v>
          </cell>
          <cell r="C246" t="str">
            <v>Apache</v>
          </cell>
          <cell r="D246" t="e">
            <v>#N/A</v>
          </cell>
          <cell r="E246">
            <v>8</v>
          </cell>
        </row>
        <row r="247">
          <cell r="A247" t="str">
            <v>village_az</v>
          </cell>
          <cell r="B247" t="str">
            <v>Village of Oak Creek</v>
          </cell>
          <cell r="C247" t="str">
            <v>Yavapai</v>
          </cell>
          <cell r="D247" t="e">
            <v>#N/A</v>
          </cell>
          <cell r="E247">
            <v>28</v>
          </cell>
        </row>
        <row r="248">
          <cell r="A248" t="str">
            <v>vista_az</v>
          </cell>
          <cell r="B248" t="str">
            <v>Vista Grande Library</v>
          </cell>
          <cell r="C248" t="str">
            <v>Pinal</v>
          </cell>
          <cell r="D248" t="e">
            <v>#N/A</v>
          </cell>
          <cell r="E248">
            <v>34</v>
          </cell>
        </row>
        <row r="249">
          <cell r="A249" t="str">
            <v>azwellton</v>
          </cell>
          <cell r="B249" t="str">
            <v>Wellton Branch Library</v>
          </cell>
          <cell r="C249" t="str">
            <v>Yuma</v>
          </cell>
          <cell r="D249" t="e">
            <v>#N/A</v>
          </cell>
          <cell r="E249">
            <v>58</v>
          </cell>
        </row>
        <row r="250">
          <cell r="A250" t="str">
            <v>azwheeler</v>
          </cell>
          <cell r="B250" t="str">
            <v>Wheeler Taft Abbett Sr. Branch Library</v>
          </cell>
          <cell r="C250" t="str">
            <v>Pima</v>
          </cell>
          <cell r="D250" t="e">
            <v>#N/A</v>
          </cell>
          <cell r="E250">
            <v>57</v>
          </cell>
        </row>
        <row r="251">
          <cell r="A251" t="str">
            <v>whitetank_az</v>
          </cell>
          <cell r="B251" t="str">
            <v>White Tank Branch Library</v>
          </cell>
          <cell r="C251" t="str">
            <v>Maricopa</v>
          </cell>
          <cell r="D251" t="e">
            <v>#N/A</v>
          </cell>
          <cell r="E251">
            <v>46</v>
          </cell>
        </row>
        <row r="252">
          <cell r="A252" t="str">
            <v>azwhiteriver</v>
          </cell>
          <cell r="B252" t="str">
            <v>Whiteriver Public Library</v>
          </cell>
          <cell r="C252" t="str">
            <v>Navajo</v>
          </cell>
          <cell r="D252">
            <v>3132</v>
          </cell>
          <cell r="E252">
            <v>12</v>
          </cell>
        </row>
        <row r="253">
          <cell r="A253" t="str">
            <v>wickenburg_az</v>
          </cell>
          <cell r="B253" t="str">
            <v>Wickenburg Public Library</v>
          </cell>
          <cell r="C253" t="str">
            <v>Maricopa</v>
          </cell>
          <cell r="D253" t="str">
            <v>N/A</v>
          </cell>
          <cell r="E253" t="str">
            <v>N/A</v>
          </cell>
        </row>
        <row r="254">
          <cell r="A254" t="str">
            <v>azwilhoit</v>
          </cell>
          <cell r="B254" t="str">
            <v>Wilhoit Public Library</v>
          </cell>
          <cell r="C254" t="str">
            <v>Yavapai</v>
          </cell>
          <cell r="D254" t="e">
            <v>#N/A</v>
          </cell>
          <cell r="E254">
            <v>8</v>
          </cell>
        </row>
        <row r="255">
          <cell r="A255" t="str">
            <v>azwilliams</v>
          </cell>
          <cell r="B255" t="str">
            <v>Williams Public Library</v>
          </cell>
          <cell r="C255" t="str">
            <v>Coconino</v>
          </cell>
          <cell r="D255" t="str">
            <v>N/A</v>
          </cell>
          <cell r="E255">
            <v>20</v>
          </cell>
        </row>
        <row r="256">
          <cell r="A256" t="str">
            <v>azwinslow</v>
          </cell>
          <cell r="B256" t="str">
            <v>Winslow Public Library</v>
          </cell>
          <cell r="C256" t="str">
            <v>Navajo</v>
          </cell>
          <cell r="D256">
            <v>3037</v>
          </cell>
          <cell r="E256">
            <v>6</v>
          </cell>
        </row>
        <row r="257">
          <cell r="A257" t="str">
            <v>azwoodruff</v>
          </cell>
          <cell r="B257" t="str">
            <v>Woodruff Community Library</v>
          </cell>
          <cell r="C257" t="str">
            <v>Navajo</v>
          </cell>
          <cell r="D257" t="e">
            <v>#N/A</v>
          </cell>
          <cell r="E257">
            <v>8</v>
          </cell>
        </row>
        <row r="258">
          <cell r="A258" t="str">
            <v>azwoods</v>
          </cell>
          <cell r="B258" t="str">
            <v>Woods Memorial Branch Library</v>
          </cell>
          <cell r="C258" t="str">
            <v>Pima</v>
          </cell>
          <cell r="D258" t="e">
            <v>#N/A</v>
          </cell>
          <cell r="E258">
            <v>34</v>
          </cell>
        </row>
        <row r="259">
          <cell r="A259" t="str">
            <v>azyarnell</v>
          </cell>
          <cell r="B259" t="str">
            <v>Yarnell Public Library</v>
          </cell>
          <cell r="C259" t="str">
            <v>Yavapai</v>
          </cell>
          <cell r="D259" t="e">
            <v>#N/A</v>
          </cell>
          <cell r="E259">
            <v>7</v>
          </cell>
        </row>
        <row r="260">
          <cell r="A260" t="str">
            <v>yavacoll</v>
          </cell>
          <cell r="B260" t="str">
            <v>Yavapai College</v>
          </cell>
          <cell r="D260" t="e">
            <v>#N/A</v>
          </cell>
          <cell r="E260"/>
        </row>
        <row r="261">
          <cell r="A261" t="str">
            <v>azyavapai</v>
          </cell>
          <cell r="B261" t="str">
            <v>Yavapai County Library District</v>
          </cell>
          <cell r="C261" t="str">
            <v>Yavapai</v>
          </cell>
          <cell r="D261">
            <v>9301</v>
          </cell>
          <cell r="E261">
            <v>91</v>
          </cell>
        </row>
        <row r="262">
          <cell r="A262" t="str">
            <v>azyavapaitri</v>
          </cell>
          <cell r="B262" t="str">
            <v>Yavapai-Prescott Tribal Library</v>
          </cell>
          <cell r="C262" t="str">
            <v>Yavapai</v>
          </cell>
          <cell r="D262" t="str">
            <v>N/A</v>
          </cell>
          <cell r="E262" t="str">
            <v>N/A</v>
          </cell>
        </row>
        <row r="263">
          <cell r="A263" t="str">
            <v>azyoung</v>
          </cell>
          <cell r="B263" t="str">
            <v>Young Public Library</v>
          </cell>
          <cell r="C263" t="str">
            <v>Gila</v>
          </cell>
          <cell r="D263">
            <v>790</v>
          </cell>
          <cell r="E263">
            <v>5</v>
          </cell>
        </row>
        <row r="264">
          <cell r="A264" t="str">
            <v>youngtown_az</v>
          </cell>
          <cell r="B264" t="str">
            <v>Youngtown Public Library</v>
          </cell>
          <cell r="C264" t="str">
            <v>Maricopa</v>
          </cell>
          <cell r="D264">
            <v>359</v>
          </cell>
          <cell r="E264">
            <v>6</v>
          </cell>
        </row>
        <row r="265">
          <cell r="A265" t="str">
            <v>yucca_az</v>
          </cell>
          <cell r="B265" t="str">
            <v>Yucca Library</v>
          </cell>
          <cell r="C265" t="str">
            <v>Maricopa</v>
          </cell>
          <cell r="D265" t="e">
            <v>#N/A</v>
          </cell>
          <cell r="E265">
            <v>26</v>
          </cell>
        </row>
        <row r="266">
          <cell r="A266" t="str">
            <v>azycldo</v>
          </cell>
          <cell r="B266" t="str">
            <v>Yuma County Library District</v>
          </cell>
          <cell r="C266" t="str">
            <v>Yuma</v>
          </cell>
          <cell r="D266">
            <v>111752</v>
          </cell>
          <cell r="E266">
            <v>434</v>
          </cell>
        </row>
        <row r="267">
          <cell r="A267" t="str">
            <v>yumacl_main</v>
          </cell>
          <cell r="B267" t="str">
            <v>Yuma County Library District</v>
          </cell>
          <cell r="C267" t="str">
            <v>Yuma</v>
          </cell>
          <cell r="D267" t="e">
            <v>#N/A</v>
          </cell>
        </row>
      </sheetData>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Villegas, Mary" refreshedDate="43139.577186921299" createdVersion="4" refreshedVersion="4" minRefreshableVersion="3" recordCount="2585">
  <cacheSource type="worksheet">
    <worksheetSource name="ancestry_jul_2014[[Qtr]:[Total Citation and text Documents]]"/>
  </cacheSource>
  <cacheFields count="16">
    <cacheField name="Qtr" numFmtId="0">
      <sharedItems/>
    </cacheField>
    <cacheField name="Fiscal_Year" numFmtId="0">
      <sharedItems containsSemiMixedTypes="0" containsString="0" containsNumber="1" containsInteger="1" minValue="1900" maxValue="2018" count="5">
        <n v="2015"/>
        <n v="2016"/>
        <n v="2017"/>
        <n v="2018"/>
        <n v="1900"/>
      </sharedItems>
    </cacheField>
    <cacheField name="Date" numFmtId="17">
      <sharedItems containsNonDate="0" containsDate="1" containsString="0" containsBlank="1" minDate="2014-07-01T00:00:00" maxDate="2018-01-02T00:00:00"/>
    </cacheField>
    <cacheField name="Calendar_Year" numFmtId="17">
      <sharedItems containsBlank="1"/>
    </cacheField>
    <cacheField name="Month" numFmtId="17">
      <sharedItems count="14">
        <s v=" Jul"/>
        <s v=" Aug"/>
        <s v=" Sep"/>
        <s v=" Oct"/>
        <s v=" Nov"/>
        <s v=" Dec"/>
        <s v=" Jan"/>
        <s v=" Feb"/>
        <s v=" Mar"/>
        <s v=" Apr"/>
        <s v=" May"/>
        <s v=" Jun"/>
        <s v="Jul" u="1"/>
        <s v="Jun" u="1"/>
      </sharedItems>
    </cacheField>
    <cacheField name="Client id" numFmtId="0">
      <sharedItems containsString="0" containsBlank="1" containsNumber="1" containsInteger="1" minValue="10241024" maxValue="10370497"/>
    </cacheField>
    <cacheField name="County" numFmtId="0">
      <sharedItems/>
    </cacheField>
    <cacheField name="Location" numFmtId="0">
      <sharedItems count="91">
        <s v="Ak-Chin Indian Community Library"/>
        <s v="Alpine Public Library"/>
        <s v="Apache Junction Public Library"/>
        <s v="Arizona City Community Library"/>
        <s v="Arizona State Library-Law Library"/>
        <s v="Ash Fork Public Library"/>
        <s v="Avondale Public Library"/>
        <s v="Black Canyon City Community Library"/>
        <s v="Bouse Public Library"/>
        <s v="Buckeye Public Library"/>
        <s v="Camp Verde Community Library"/>
        <s v="Casa Grande Public Library"/>
        <s v="Chandler Public Library "/>
        <s v="Clifton Public Library"/>
        <s v="Cochise County Library District"/>
        <s v="Concho Public Library"/>
        <s v="Congress Public Library"/>
        <s v="Coolidge Public Library"/>
        <s v="Cottonwood Public Library"/>
        <s v="Crown King Public Library"/>
        <s v="Desert Foothills Branch Library"/>
        <s v="Duncan Public Library"/>
        <s v="Eloy Santa Cruz Library"/>
        <s v="Flagstaff City-Coconino County Public Library"/>
        <s v="Florence Community Library"/>
        <s v="Gila County Library District"/>
        <s v="Glendale Public Library "/>
        <s v="Globe Public Library"/>
        <s v="Greer Memorial Library"/>
        <s v="Hayden Public"/>
        <s v="Isabelle Hunt Memorial Public Library"/>
        <s v="Jerome Public"/>
        <s v="Maricopa Community Library"/>
        <s v="Maricopa County Library District"/>
        <s v="Mayer Public Library"/>
        <s v="Mesa Public Library"/>
        <s v="Mohave County Library District"/>
        <s v="Navajo County Library District"/>
        <s v="Oracle Public Library"/>
        <s v="Parker Public Library"/>
        <s v="Patagonia Public Library"/>
        <s v="Payson Public Library"/>
        <s v="Peoria Public Library"/>
        <s v="Phoenix Public Library"/>
        <s v="Pima County Public Library"/>
        <s v="Pinal County Library District"/>
        <s v="Prescott Public Library"/>
        <s v="Prescott Valley Public Library"/>
        <s v="Round Valley Public Library"/>
        <s v="Safford City - Graham County Library"/>
        <s v="San Manuel Public Library"/>
        <s v="Sanders Public Library"/>
        <s v="Nogales/Santa Cruz County Public Library"/>
        <s v="Scottsdale Public Library"/>
        <s v="Sedona Public Library"/>
        <s v="Seligman Public Library"/>
        <s v="Sierra Vista Public Library"/>
        <s v="Tempe Public Library"/>
        <s v="Tolleson Public Library"/>
        <s v="Tonto Basin Public"/>
        <s v="Vernon Public Library"/>
        <s v="Yarnell Public Library"/>
        <s v="Yavapai County Library District"/>
        <s v="Yuma County Library District"/>
        <s v="Cordes Lakes Public Library"/>
        <s v="Dewey-Humboldt Town Library"/>
        <s v="Ira H. Hayes Memorial Library"/>
        <s v="Morenci Public Library"/>
        <s v="Wilhoit Public Library"/>
        <s v="Centennial Public Library"/>
        <s v="Chino Valley Public Library"/>
        <s v="Mammoth Public Library"/>
        <s v="Pima Public Library"/>
        <s v="Miami Memorial Public Library"/>
        <s v="Morenci Community Library"/>
        <s v="Beaver Creek Public School Library"/>
        <s v="Ft. McDowell Yavapai Nation Tribal Lib"/>
        <s v="Bagdad Public Library"/>
        <s v="Young Public Library"/>
        <s v="Ava Ich Asiit Tribal Library"/>
        <s v="Colorado River Indian Tribes Library"/>
        <s v="Page Public Library"/>
        <s v="Paulden"/>
        <s v="San Xavier Library Center"/>
        <s v="San Carlos Public Library"/>
        <s v="Salt River Tribal Library"/>
        <s v="Venito Garcia Library"/>
        <s v="Hopi Public Library"/>
        <s v="Quartzsite Public Library"/>
        <s v="Arizona State Library"/>
        <e v="#N/A" u="1"/>
      </sharedItems>
    </cacheField>
    <cacheField name="Locationid" numFmtId="0">
      <sharedItems/>
    </cacheField>
    <cacheField name="Product" numFmtId="0">
      <sharedItems/>
    </cacheField>
    <cacheField name="Searches/Sessions" numFmtId="0">
      <sharedItems containsString="0" containsBlank="1" containsNumber="1" containsInteger="1" minValue="0" maxValue="78147"/>
    </cacheField>
    <cacheField name="Searches" numFmtId="0">
      <sharedItems containsString="0" containsBlank="1" containsNumber="1" containsInteger="1" minValue="0" maxValue="81028"/>
    </cacheField>
    <cacheField name="Sessions" numFmtId="0">
      <sharedItems containsString="0" containsBlank="1" containsNumber="1" containsInteger="1" minValue="0" maxValue="9228"/>
    </cacheField>
    <cacheField name="Citation Image" numFmtId="0">
      <sharedItems containsString="0" containsBlank="1" containsNumber="1" containsInteger="1" minValue="0" maxValue="19017"/>
    </cacheField>
    <cacheField name="Text" numFmtId="0">
      <sharedItems containsString="0" containsBlank="1" containsNumber="1" containsInteger="1" minValue="0" maxValue="38640"/>
    </cacheField>
    <cacheField name="Total Citation and text Documents" numFmtId="0">
      <sharedItems containsString="0" containsBlank="1" containsNumber="1" containsInteger="1" minValue="0" maxValue="56832"/>
    </cacheField>
  </cacheFields>
  <extLst>
    <ext xmlns:x14="http://schemas.microsoft.com/office/spreadsheetml/2009/9/main" uri="{725AE2AE-9491-48be-B2B4-4EB974FC3084}">
      <x14:pivotCacheDefinition pivotCacheId="6"/>
    </ext>
  </extLst>
</pivotCacheDefinition>
</file>

<file path=xl/pivotCache/pivotCacheDefinition2.xml><?xml version="1.0" encoding="utf-8"?>
<pivotCacheDefinition xmlns="http://schemas.openxmlformats.org/spreadsheetml/2006/main" xmlns:r="http://schemas.openxmlformats.org/officeDocument/2006/relationships" r:id="rId1" refreshedBy="Villegas, Mary" refreshedDate="43139.578362615743" createdVersion="4" refreshedVersion="4" minRefreshableVersion="3" recordCount="2585">
  <cacheSource type="worksheet">
    <worksheetSource name="ancestry_jul_2014"/>
  </cacheSource>
  <cacheFields count="18">
    <cacheField name="Computers" numFmtId="0">
      <sharedItems containsMixedTypes="1" containsNumber="1" containsInteger="1" minValue="0" maxValue="622"/>
    </cacheField>
    <cacheField name="Cardholders 2013" numFmtId="164">
      <sharedItems containsMixedTypes="1" containsNumber="1" containsInteger="1" minValue="0" maxValue="943450"/>
    </cacheField>
    <cacheField name="Qtr" numFmtId="0">
      <sharedItems/>
    </cacheField>
    <cacheField name="Fiscal_Year" numFmtId="0">
      <sharedItems containsSemiMixedTypes="0" containsString="0" containsNumber="1" containsInteger="1" minValue="1900" maxValue="2018" count="5">
        <n v="2015"/>
        <n v="2016"/>
        <n v="2017"/>
        <n v="2018"/>
        <n v="1900" u="1"/>
      </sharedItems>
    </cacheField>
    <cacheField name="Date" numFmtId="17">
      <sharedItems containsSemiMixedTypes="0" containsNonDate="0" containsDate="1" containsString="0" minDate="2014-07-01T00:00:00" maxDate="2018-01-02T00:00:00" count="43">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d v="2016-07-01T00:00:00"/>
        <d v="2016-08-01T00:00:00"/>
        <d v="2016-09-01T00:00:00"/>
        <d v="2016-10-01T00:00:00"/>
        <d v="2016-11-01T00:00:00"/>
        <d v="2016-12-01T00:00:00"/>
        <d v="2017-01-01T00:00:00"/>
        <d v="2017-02-01T00:00:00"/>
        <d v="2017-03-01T00:00:00"/>
        <d v="2017-04-01T00:00:00"/>
        <d v="2017-05-01T00:00:00"/>
        <d v="2017-06-01T00:00:00"/>
        <d v="2017-07-01T00:00:00"/>
        <d v="2017-08-01T00:00:00"/>
        <d v="2017-09-01T00:00:00"/>
        <d v="2017-10-01T00:00:00"/>
        <d v="2017-11-01T00:00:00"/>
        <d v="2017-12-01T00:00:00"/>
        <d v="2018-01-01T00:00:00"/>
      </sharedItems>
    </cacheField>
    <cacheField name="Calendar_Year" numFmtId="17">
      <sharedItems/>
    </cacheField>
    <cacheField name="Month" numFmtId="17">
      <sharedItems count="12">
        <s v=" Jul"/>
        <s v=" Aug"/>
        <s v=" Sep"/>
        <s v=" Oct"/>
        <s v=" Nov"/>
        <s v=" Dec"/>
        <s v=" Jan"/>
        <s v=" Feb"/>
        <s v=" Mar"/>
        <s v=" Apr"/>
        <s v=" May"/>
        <s v=" Jun"/>
      </sharedItems>
    </cacheField>
    <cacheField name="Client id" numFmtId="0">
      <sharedItems containsString="0" containsBlank="1" containsNumber="1" containsInteger="1" minValue="10241024" maxValue="10370497"/>
    </cacheField>
    <cacheField name="County" numFmtId="0">
      <sharedItems count="17">
        <s v="Pinal"/>
        <s v="Apache"/>
        <s v="State"/>
        <s v="Yavapai"/>
        <s v="Maricopa"/>
        <s v="La Paz"/>
        <s v="Greenlee"/>
        <s v="Cochise"/>
        <s v="Coconino"/>
        <s v="Gila"/>
        <s v="Mohave"/>
        <s v="Navajo"/>
        <s v="Santa Cruz"/>
        <s v="Pima"/>
        <s v="Graham"/>
        <s v="Yuma"/>
        <e v="#N/A" u="1"/>
      </sharedItems>
    </cacheField>
    <cacheField name="Location" numFmtId="0">
      <sharedItems count="91">
        <s v="Ak-Chin Indian Community Library"/>
        <s v="Alpine Public Library"/>
        <s v="Apache Junction Public Library"/>
        <s v="Arizona City Community Library"/>
        <s v="Arizona State Library-Law Library"/>
        <s v="Ash Fork Public Library"/>
        <s v="Avondale Public Library"/>
        <s v="Black Canyon City Community Library"/>
        <s v="Bouse Public Library"/>
        <s v="Buckeye Public Library"/>
        <s v="Camp Verde Community Library"/>
        <s v="Casa Grande Public Library"/>
        <s v="Chandler Public Library "/>
        <s v="Clifton Public Library"/>
        <s v="Cochise County Library District"/>
        <s v="Concho Public Library"/>
        <s v="Congress Public Library"/>
        <s v="Coolidge Public Library"/>
        <s v="Cottonwood Public Library"/>
        <s v="Crown King Public Library"/>
        <s v="Desert Foothills Branch Library"/>
        <s v="Duncan Public Library"/>
        <s v="Eloy Santa Cruz Library"/>
        <s v="Flagstaff City-Coconino County Public Library"/>
        <s v="Florence Community Library"/>
        <s v="Gila County Library District"/>
        <s v="Glendale Public Library "/>
        <s v="Globe Public Library"/>
        <s v="Greer Memorial Library"/>
        <s v="Hayden Public"/>
        <s v="Isabelle Hunt Memorial Public Library"/>
        <s v="Jerome Public"/>
        <s v="Maricopa Community Library"/>
        <s v="Maricopa County Library District"/>
        <s v="Mayer Public Library"/>
        <s v="Mesa Public Library"/>
        <s v="Mohave County Library District"/>
        <s v="Navajo County Library District"/>
        <s v="Oracle Public Library"/>
        <s v="Parker Public Library"/>
        <s v="Patagonia Public Library"/>
        <s v="Payson Public Library"/>
        <s v="Peoria Public Library"/>
        <s v="Phoenix Public Library"/>
        <s v="Pima County Public Library"/>
        <s v="Pinal County Library District"/>
        <s v="Prescott Public Library"/>
        <s v="Prescott Valley Public Library"/>
        <s v="Round Valley Public Library"/>
        <s v="Safford City - Graham County Library"/>
        <s v="San Manuel Public Library"/>
        <s v="Sanders Public Library"/>
        <s v="Nogales/Santa Cruz County Public Library"/>
        <s v="Scottsdale Public Library"/>
        <s v="Sedona Public Library"/>
        <s v="Seligman Public Library"/>
        <s v="Sierra Vista Public Library"/>
        <s v="Tempe Public Library"/>
        <s v="Tolleson Public Library"/>
        <s v="Tonto Basin Public"/>
        <s v="Vernon Public Library"/>
        <s v="Yarnell Public Library"/>
        <s v="Yavapai County Library District"/>
        <s v="Yuma County Library District"/>
        <s v="Cordes Lakes Public Library"/>
        <s v="Dewey-Humboldt Town Library"/>
        <s v="Ira H. Hayes Memorial Library"/>
        <s v="Morenci Public Library"/>
        <s v="Wilhoit Public Library"/>
        <s v="Centennial Public Library"/>
        <s v="Chino Valley Public Library"/>
        <s v="Mammoth Public Library"/>
        <s v="Pima Public Library"/>
        <s v="Miami Memorial Public Library"/>
        <s v="Morenci Community Library"/>
        <s v="Beaver Creek Public School Library"/>
        <s v="Ft. McDowell Yavapai Nation Tribal Lib"/>
        <s v="Bagdad Public Library"/>
        <s v="Young Public Library"/>
        <s v="Ava Ich Asiit Tribal Library"/>
        <s v="Colorado River Indian Tribes Library"/>
        <s v="Page Public Library"/>
        <s v="Paulden"/>
        <s v="San Xavier Library Center"/>
        <s v="San Carlos Public Library"/>
        <s v="Salt River Tribal Library"/>
        <s v="Venito Garcia Library"/>
        <s v="Hopi Public Library"/>
        <s v="Quartzsite Public Library"/>
        <s v="Arizona State Library"/>
        <e v="#N/A" u="1"/>
      </sharedItems>
    </cacheField>
    <cacheField name="Locationid" numFmtId="0">
      <sharedItems/>
    </cacheField>
    <cacheField name="Product" numFmtId="0">
      <sharedItems containsBlank="1" count="2">
        <s v="Ancestry Library Edition  all databases"/>
        <m u="1"/>
      </sharedItems>
    </cacheField>
    <cacheField name="Searches/Sessions" numFmtId="0">
      <sharedItems containsString="0" containsBlank="1" containsNumber="1" containsInteger="1" minValue="0" maxValue="78147"/>
    </cacheField>
    <cacheField name="Searches" numFmtId="0">
      <sharedItems containsString="0" containsBlank="1" containsNumber="1" containsInteger="1" minValue="0" maxValue="81028"/>
    </cacheField>
    <cacheField name="Sessions" numFmtId="0">
      <sharedItems containsString="0" containsBlank="1" containsNumber="1" containsInteger="1" minValue="0" maxValue="9228"/>
    </cacheField>
    <cacheField name="Citation Image" numFmtId="0">
      <sharedItems containsString="0" containsBlank="1" containsNumber="1" containsInteger="1" minValue="0" maxValue="19017"/>
    </cacheField>
    <cacheField name="Text" numFmtId="0">
      <sharedItems containsString="0" containsBlank="1" containsNumber="1" containsInteger="1" minValue="0" maxValue="38640"/>
    </cacheField>
    <cacheField name="Total Citation and text Documents" numFmtId="0">
      <sharedItems containsString="0" containsBlank="1" containsNumber="1" containsInteger="1" minValue="0" maxValue="56832"/>
    </cacheField>
  </cacheFields>
  <extLst>
    <ext xmlns:x14="http://schemas.microsoft.com/office/spreadsheetml/2009/9/main" uri="{725AE2AE-9491-48be-B2B4-4EB974FC3084}">
      <x14:pivotCacheDefinition pivotCacheId="5"/>
    </ext>
  </extLst>
</pivotCacheDefinition>
</file>

<file path=xl/pivotCache/pivotCacheDefinition3.xml><?xml version="1.0" encoding="utf-8"?>
<pivotCacheDefinition xmlns="http://schemas.openxmlformats.org/spreadsheetml/2006/main" xmlns:r="http://schemas.openxmlformats.org/officeDocument/2006/relationships" r:id="rId1" refreshedBy="Villegas, Mary" refreshedDate="42695.363778819446" createdVersion="4" refreshedVersion="4" minRefreshableVersion="3" recordCount="1217">
  <cacheSource type="worksheet">
    <worksheetSource ref="A2:M2587" sheet="Ancestry_Total"/>
  </cacheSource>
  <cacheFields count="13">
    <cacheField name="Computers" numFmtId="0">
      <sharedItems containsMixedTypes="1" containsNumber="1" containsInteger="1" minValue="0" maxValue="396"/>
    </cacheField>
    <cacheField name="Cardholders 2013" numFmtId="164">
      <sharedItems containsMixedTypes="1" containsNumber="1" containsInteger="1" minValue="72" maxValue="943450" count="53">
        <n v="1188"/>
        <e v="#N/A"/>
        <n v="63208"/>
        <n v="22669"/>
        <s v="N/A"/>
        <n v="3311"/>
        <n v="48762"/>
        <n v="309229"/>
        <n v="503"/>
        <n v="1469"/>
        <n v="9676"/>
        <n v="12610"/>
        <n v="7004"/>
        <n v="1264"/>
        <n v="3457"/>
        <n v="72247"/>
        <n v="12585"/>
        <n v="72"/>
        <n v="102303"/>
        <n v="8295"/>
        <n v="1518"/>
        <n v="2991"/>
        <n v="663"/>
        <n v="33183"/>
        <n v="145358"/>
        <n v="147983"/>
        <n v="87143"/>
        <n v="2461"/>
        <n v="10834"/>
        <n v="811"/>
        <n v="13597"/>
        <n v="109952"/>
        <n v="943450"/>
        <n v="405419"/>
        <n v="8901"/>
        <n v="29416"/>
        <n v="22616"/>
        <n v="11980"/>
        <n v="23601"/>
        <n v="174482"/>
        <n v="11000"/>
        <n v="32811"/>
        <n v="140708"/>
        <n v="4415"/>
        <n v="2341"/>
        <n v="9301"/>
        <n v="10528"/>
        <n v="1032"/>
        <n v="1701"/>
        <n v="3750"/>
        <n v="2934"/>
        <n v="829"/>
        <n v="111752" u="1"/>
      </sharedItems>
    </cacheField>
    <cacheField name="Qtr" numFmtId="0">
      <sharedItems/>
    </cacheField>
    <cacheField name="Fiscal_Year" numFmtId="0">
      <sharedItems containsSemiMixedTypes="0" containsString="0" containsNumber="1" containsInteger="1" minValue="2015" maxValue="2016"/>
    </cacheField>
    <cacheField name="Date" numFmtId="17">
      <sharedItems containsSemiMixedTypes="0" containsNonDate="0" containsDate="1" containsString="0" minDate="2014-07-01T00:00:00" maxDate="2016-06-02T00:00:00" count="24">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sharedItems>
    </cacheField>
    <cacheField name="Calendar_Year" numFmtId="17">
      <sharedItems/>
    </cacheField>
    <cacheField name="Month" numFmtId="17">
      <sharedItems/>
    </cacheField>
    <cacheField name="Client id" numFmtId="0">
      <sharedItems containsString="0" containsBlank="1" containsNumber="1" containsInteger="1" minValue="10241024" maxValue="10370497"/>
    </cacheField>
    <cacheField name="County" numFmtId="0">
      <sharedItems containsBlank="1" count="18">
        <s v="Pinal"/>
        <s v="Apache"/>
        <s v="State"/>
        <s v="Yavapai"/>
        <s v="Maricopa"/>
        <s v="La Paz"/>
        <s v="Greenlee"/>
        <s v="Cochise"/>
        <s v="Coconino"/>
        <s v="Gila"/>
        <s v="Mohave"/>
        <s v="Navajo"/>
        <s v="Santa Cruz"/>
        <s v="Pima"/>
        <s v="Graham"/>
        <s v="Yuma"/>
        <m u="1"/>
        <e v="#N/A" u="1"/>
      </sharedItems>
    </cacheField>
    <cacheField name="Location" numFmtId="0">
      <sharedItems containsBlank="1" count="108">
        <s v="Ak-Chin Indian Community Library"/>
        <s v="Alpine Public Library"/>
        <s v="Apache Junction Public Library"/>
        <s v="Arizona City Community Library"/>
        <s v="Arizona State Library-Law Library"/>
        <s v="Ash Fork Public Library"/>
        <s v="Avondale Public Library"/>
        <s v="Black Canyon City Community Library"/>
        <s v="Bouse Public Library"/>
        <s v="Buckeye Public Library"/>
        <s v="Camp Verde Community Library"/>
        <s v="Casa Grande Public Library"/>
        <s v="Chandler Public Library "/>
        <s v="Clifton Public Library"/>
        <s v="Cochise County Library District"/>
        <s v="Concho Public Library"/>
        <s v="Congress Public Library"/>
        <s v="Coolidge Public Library"/>
        <s v="Cottonwood Public Library"/>
        <s v="Crown King Public Library"/>
        <s v="Desert Foothills Branch Library"/>
        <s v="Duncan Public Library"/>
        <s v="Eloy Santa Cruz Library"/>
        <s v="Flagstaff City-Coconino County Public Library"/>
        <s v="Florence Community Library"/>
        <s v="Gila County Library District"/>
        <s v="Glendale Public Library "/>
        <s v="Globe Public Library"/>
        <s v="Greer Memorial Library"/>
        <s v="Hayden Public"/>
        <s v="Isabelle Hunt Memorial Public Library"/>
        <s v="Jerome Public"/>
        <s v="Maricopa Community Library"/>
        <s v="Maricopa County Library District"/>
        <s v="Mayer Public Library"/>
        <s v="Mesa Public Library"/>
        <s v="Mohave County Library District"/>
        <s v="Navajo County Library District"/>
        <s v="Oracle Public Library"/>
        <s v="Parker Public Library"/>
        <s v="Patagonia Public Library"/>
        <s v="Payson Public Library"/>
        <s v="Peoria Public Library"/>
        <s v="Phoenix Public Library"/>
        <s v="Pima County Public Library"/>
        <s v="Pinal County Library District"/>
        <s v="Prescott Public Library"/>
        <s v="Prescott Valley Public Library"/>
        <s v="Round Valley Public Library"/>
        <s v="Safford City - Graham County Library"/>
        <s v="San Manuel Public Library"/>
        <s v="Sanders Public Library"/>
        <s v="Nogales/Santa Cruz County Public Library"/>
        <s v="Scottsdale Public Library"/>
        <s v="Sedona Public Library"/>
        <s v="Seligman Public Library"/>
        <s v="Sierra Vista Public Library"/>
        <s v="Tempe Public Library"/>
        <s v="Tolleson Public Library"/>
        <s v="Tonto Basin Public"/>
        <s v="Vernon Public Library"/>
        <s v="Yarnell Public Library"/>
        <s v="Yavapai County Library District"/>
        <s v="Yuma County Library District"/>
        <s v="Cordes Lakes Public Library"/>
        <s v="Dewey-Humboldt Town Library"/>
        <s v="Ira H. Hayes Memorial Library"/>
        <s v="Morenci Public Library"/>
        <s v="Wilhoit Public Library"/>
        <s v="Centennial Public Library"/>
        <s v="Chino Valley Public Library"/>
        <s v="Mammoth Public Library"/>
        <s v="Pima Public Library"/>
        <s v="Miami Memorial Public Library"/>
        <s v="Morenci Community Library"/>
        <s v="Beaver Creek Public School Library"/>
        <s v="Ft. McDowell Yavapai Nation Tribal Lib"/>
        <s v="Bagdad Public Library"/>
        <s v="PIMA COUNTY PUBLIC LIBRARY-ARIZONA STATE LIBRAR" u="1"/>
        <m u="1"/>
        <s v="NAVAJO COUNTY LIBRARY DISTRICT-AZ" u="1"/>
        <s v="Foothills Branch Library" u="1"/>
        <s v="ARIZONA STATE LIBRARY, ARCHIVES &amp; PUBLIC RECORDS-AZ" u="1"/>
        <s v="SANDERS PUBLIC LIB" u="1"/>
        <s v="PEORIA PUBLIC LIBRARY-AZ" u="1"/>
        <s v="GLENDALE PUBLIC LIBRARY AZ-ARIZONA STATE LIBRAR" u="1"/>
        <s v="PHOENIX PUBLIC LIBRARY - NN9, AZNEWS, HNNYT-ARIZONA STATE LIBRAR" u="1"/>
        <s v="FLAGSTAFF CITY COCONINO COUNTY PUBLIC LIBRARY" u="1"/>
        <s v="CHANDLER PUBLIC LIBRARY- AZ" u="1"/>
        <s v="MESA PUBLIC LIBRARY-ARIZONA STATE LIBRAR" u="1"/>
        <s v="DUNCAN PUBLIC LIB" u="1"/>
        <s v="SAFFORD CITY GRAHAM COUNTY LIB" u="1"/>
        <s v="Yavapai County Government Library District" u="1"/>
        <s v="Ira H Hayes Memorial Library" u="1"/>
        <s v="MOHAVE COUNTY LIBRARY DISTRICT-AZ" u="1"/>
        <s v="Avondale City Library" u="1"/>
        <s v="Cottonwood Public Library - AZ" u="1"/>
        <e v="#N/A" u="1"/>
        <s v="Desert Foothills Public Library" u="1"/>
        <s v="ROUND VALLEY PUBLIC LIB" u="1"/>
        <s v="MORENCI COMM LIB" u="1"/>
        <s v="Prescott Public Library - AZ" u="1"/>
        <s v="COCHISE COUNTY LIBRARY DIST" u="1"/>
        <s v="PAYSON PUBLIC LIB" u="1"/>
        <s v="SIERRA VISTA CITY LIBRARY" u="1"/>
        <s v="SCOTTSDALE PUBLIC LIBRARY-ARIZONA STATE LIBRAR" u="1"/>
        <s v="CONCHO PUBLIC LIB" u="1"/>
        <s v="APACHE JUNCTION PUBLIC LIBRARY -AZ" u="1"/>
      </sharedItems>
    </cacheField>
    <cacheField name="Locationid" numFmtId="0">
      <sharedItems/>
    </cacheField>
    <cacheField name="Product" numFmtId="0">
      <sharedItems/>
    </cacheField>
    <cacheField name="Searches/Sessions" numFmtId="0">
      <sharedItems containsString="0" containsBlank="1" containsNumber="1" containsInteger="1" minValue="0" maxValue="78147"/>
    </cacheField>
  </cacheFields>
  <extLst>
    <ext xmlns:x14="http://schemas.microsoft.com/office/spreadsheetml/2009/9/main" uri="{725AE2AE-9491-48be-B2B4-4EB974FC3084}">
      <x14:pivotCacheDefinition pivotCacheId="4"/>
    </ext>
  </extLst>
</pivotCacheDefinition>
</file>

<file path=xl/pivotCache/pivotCacheRecords1.xml><?xml version="1.0" encoding="utf-8"?>
<pivotCacheRecords xmlns="http://schemas.openxmlformats.org/spreadsheetml/2006/main" xmlns:r="http://schemas.openxmlformats.org/officeDocument/2006/relationships" count="2585">
  <r>
    <s v="2014-Q3"/>
    <x v="0"/>
    <d v="2014-07-01T00:00:00"/>
    <s v="2014"/>
    <x v="0"/>
    <n v="10327472"/>
    <s v="Pinal"/>
    <x v="0"/>
    <s v="akchin_az"/>
    <s v="Ancestry Library Edition  all databases"/>
    <n v="0"/>
    <n v="0"/>
    <n v="0"/>
    <n v="0"/>
    <n v="0"/>
    <n v="0"/>
  </r>
  <r>
    <s v="2014-Q3"/>
    <x v="0"/>
    <d v="2014-07-01T00:00:00"/>
    <s v="2014"/>
    <x v="0"/>
    <n v="10330461"/>
    <s v="Apache"/>
    <x v="1"/>
    <s v="azalpine"/>
    <s v="Ancestry Library Edition  all databases"/>
    <n v="184"/>
    <n v="184"/>
    <n v="9"/>
    <n v="34"/>
    <n v="62"/>
    <n v="96"/>
  </r>
  <r>
    <s v="2014-Q3"/>
    <x v="0"/>
    <d v="2014-07-01T00:00:00"/>
    <s v="2014"/>
    <x v="0"/>
    <n v="10244406"/>
    <s v="Pinal"/>
    <x v="2"/>
    <s v="azapachejct"/>
    <s v="Ancestry Library Edition  all databases"/>
    <n v="0"/>
    <n v="0"/>
    <n v="0"/>
    <n v="0"/>
    <n v="0"/>
    <n v="0"/>
  </r>
  <r>
    <s v="2014-Q3"/>
    <x v="0"/>
    <d v="2014-07-01T00:00:00"/>
    <s v="2014"/>
    <x v="0"/>
    <n v="10253825"/>
    <s v="Pinal"/>
    <x v="3"/>
    <s v="azarizonacity"/>
    <s v="Ancestry Library Edition  all databases"/>
    <n v="0"/>
    <n v="0"/>
    <n v="0"/>
    <n v="0"/>
    <n v="0"/>
    <n v="0"/>
  </r>
  <r>
    <s v="2014-Q3"/>
    <x v="0"/>
    <d v="2014-07-01T00:00:00"/>
    <s v="2014"/>
    <x v="0"/>
    <n v="10253861"/>
    <s v="State"/>
    <x v="4"/>
    <s v="azstlib"/>
    <s v="Ancestry Library Edition  all databases"/>
    <n v="50609"/>
    <n v="50609"/>
    <n v="1206"/>
    <n v="8988"/>
    <n v="22538"/>
    <n v="31526"/>
  </r>
  <r>
    <s v="2014-Q3"/>
    <x v="0"/>
    <d v="2014-07-01T00:00:00"/>
    <s v="2014"/>
    <x v="0"/>
    <n v="10264106"/>
    <s v="Yavapai"/>
    <x v="5"/>
    <s v="azashfork"/>
    <s v="Ancestry Library Edition  all databases"/>
    <n v="0"/>
    <n v="0"/>
    <n v="0"/>
    <n v="0"/>
    <n v="0"/>
    <n v="0"/>
  </r>
  <r>
    <s v="2014-Q3"/>
    <x v="0"/>
    <d v="2014-07-01T00:00:00"/>
    <s v="2014"/>
    <x v="0"/>
    <n v="10265065"/>
    <s v="Maricopa"/>
    <x v="6"/>
    <s v="avondale_az"/>
    <s v="Ancestry Library Edition  all databases"/>
    <n v="733"/>
    <n v="733"/>
    <n v="9"/>
    <n v="212"/>
    <n v="326"/>
    <n v="538"/>
  </r>
  <r>
    <s v="2014-Q3"/>
    <x v="0"/>
    <d v="2014-07-01T00:00:00"/>
    <s v="2014"/>
    <x v="0"/>
    <n v="10264108"/>
    <s v="Yavapai"/>
    <x v="7"/>
    <s v="azblackcyn"/>
    <s v="Ancestry Library Edition  all databases"/>
    <n v="0"/>
    <n v="0"/>
    <n v="0"/>
    <n v="0"/>
    <n v="0"/>
    <n v="0"/>
  </r>
  <r>
    <s v="2014-Q3"/>
    <x v="0"/>
    <d v="2014-07-01T00:00:00"/>
    <s v="2014"/>
    <x v="0"/>
    <n v="10254563"/>
    <s v="La Paz"/>
    <x v="8"/>
    <s v="azbouse"/>
    <s v="Ancestry Library Edition  all databases"/>
    <n v="263"/>
    <n v="263"/>
    <n v="6"/>
    <n v="21"/>
    <n v="146"/>
    <n v="167"/>
  </r>
  <r>
    <s v="2014-Q3"/>
    <x v="0"/>
    <d v="2014-07-01T00:00:00"/>
    <s v="2014"/>
    <x v="0"/>
    <n v="10249852"/>
    <s v="Maricopa"/>
    <x v="9"/>
    <s v="buckeye_az"/>
    <s v="Ancestry Library Edition  all databases"/>
    <n v="0"/>
    <n v="0"/>
    <n v="0"/>
    <n v="0"/>
    <n v="0"/>
    <n v="0"/>
  </r>
  <r>
    <s v="2014-Q3"/>
    <x v="0"/>
    <d v="2014-07-01T00:00:00"/>
    <s v="2014"/>
    <x v="0"/>
    <n v="10264109"/>
    <s v="Yavapai"/>
    <x v="10"/>
    <s v="azcampverde"/>
    <s v="Ancestry Library Edition  all databases"/>
    <n v="0"/>
    <n v="0"/>
    <n v="0"/>
    <n v="0"/>
    <n v="0"/>
    <n v="0"/>
  </r>
  <r>
    <s v="2014-Q3"/>
    <x v="0"/>
    <d v="2014-07-01T00:00:00"/>
    <s v="2014"/>
    <x v="0"/>
    <n v="10246505"/>
    <s v="Pinal"/>
    <x v="11"/>
    <s v="azcasagrande"/>
    <s v="Ancestry Library Edition  all databases"/>
    <n v="184"/>
    <n v="184"/>
    <n v="4"/>
    <n v="18"/>
    <n v="40"/>
    <n v="58"/>
  </r>
  <r>
    <s v="2014-Q3"/>
    <x v="0"/>
    <d v="2014-07-01T00:00:00"/>
    <s v="2014"/>
    <x v="0"/>
    <n v="10244426"/>
    <s v="Maricopa"/>
    <x v="12"/>
    <s v="chandler_main"/>
    <s v="Ancestry Library Edition  all databases"/>
    <n v="2091"/>
    <n v="2091"/>
    <n v="29"/>
    <n v="367"/>
    <n v="722"/>
    <n v="1089"/>
  </r>
  <r>
    <s v="2014-Q3"/>
    <x v="0"/>
    <d v="2014-07-01T00:00:00"/>
    <s v="2014"/>
    <x v="0"/>
    <n v="10370177"/>
    <s v="Greenlee"/>
    <x v="13"/>
    <s v="azclifton"/>
    <s v="Ancestry Library Edition  all databases"/>
    <n v="50"/>
    <n v="50"/>
    <n v="2"/>
    <n v="4"/>
    <n v="5"/>
    <n v="10"/>
  </r>
  <r>
    <s v="2014-Q3"/>
    <x v="0"/>
    <d v="2014-07-01T00:00:00"/>
    <s v="2014"/>
    <x v="0"/>
    <n v="10266253"/>
    <s v="Cochise"/>
    <x v="14"/>
    <s v="azccldo"/>
    <s v="Ancestry Library Edition  all databases"/>
    <n v="16"/>
    <n v="16"/>
    <n v="3"/>
    <n v="3"/>
    <n v="7"/>
    <n v="10"/>
  </r>
  <r>
    <s v="2014-Q3"/>
    <x v="0"/>
    <d v="2014-07-01T00:00:00"/>
    <s v="2014"/>
    <x v="0"/>
    <n v="10330462"/>
    <s v="Apache"/>
    <x v="15"/>
    <s v="azconcho"/>
    <s v="Ancestry Library Edition  all databases"/>
    <n v="38"/>
    <n v="38"/>
    <n v="1"/>
    <n v="1"/>
    <n v="5"/>
    <n v="6"/>
  </r>
  <r>
    <s v="2014-Q3"/>
    <x v="0"/>
    <d v="2014-07-01T00:00:00"/>
    <s v="2014"/>
    <x v="0"/>
    <n v="10264112"/>
    <s v="Yavapai"/>
    <x v="16"/>
    <s v="azcongress"/>
    <s v="Ancestry Library Edition  all databases"/>
    <n v="0"/>
    <n v="0"/>
    <n v="0"/>
    <n v="0"/>
    <n v="0"/>
    <n v="0"/>
  </r>
  <r>
    <s v="2014-Q3"/>
    <x v="0"/>
    <d v="2014-07-01T00:00:00"/>
    <s v="2014"/>
    <x v="0"/>
    <n v="10253826"/>
    <s v="Pinal"/>
    <x v="17"/>
    <s v="azcollidge"/>
    <s v="Ancestry Library Edition  all databases"/>
    <n v="0"/>
    <n v="0"/>
    <n v="0"/>
    <n v="0"/>
    <n v="0"/>
    <n v="0"/>
  </r>
  <r>
    <s v="2014-Q3"/>
    <x v="0"/>
    <d v="2014-07-01T00:00:00"/>
    <s v="2014"/>
    <x v="0"/>
    <n v="10264116"/>
    <s v="Yavapai"/>
    <x v="18"/>
    <s v="azcottonwood"/>
    <s v="Ancestry Library Edition  all databases"/>
    <n v="0"/>
    <n v="0"/>
    <n v="0"/>
    <n v="0"/>
    <n v="0"/>
    <n v="0"/>
  </r>
  <r>
    <s v="2014-Q3"/>
    <x v="0"/>
    <d v="2014-07-01T00:00:00"/>
    <s v="2014"/>
    <x v="0"/>
    <n v="10264117"/>
    <s v="Yavapai"/>
    <x v="19"/>
    <s v="azcrownking"/>
    <s v="Ancestry Library Edition  all databases"/>
    <n v="0"/>
    <n v="0"/>
    <n v="0"/>
    <n v="0"/>
    <n v="0"/>
    <n v="0"/>
  </r>
  <r>
    <s v="2014-Q3"/>
    <x v="0"/>
    <d v="2014-07-01T00:00:00"/>
    <s v="2014"/>
    <x v="0"/>
    <n v="10265068"/>
    <s v="Maricopa"/>
    <x v="20"/>
    <s v="desertfh_az"/>
    <s v="Ancestry Library Edition  all databases"/>
    <n v="134"/>
    <n v="134"/>
    <n v="4"/>
    <n v="1"/>
    <n v="559"/>
    <n v="560"/>
  </r>
  <r>
    <s v="2014-Q3"/>
    <x v="0"/>
    <d v="2014-07-01T00:00:00"/>
    <s v="2014"/>
    <x v="0"/>
    <n v="10370282"/>
    <s v="Greenlee"/>
    <x v="21"/>
    <s v="azduncan"/>
    <s v="Ancestry Library Edition  all databases"/>
    <n v="0"/>
    <n v="0"/>
    <n v="0"/>
    <n v="0"/>
    <n v="0"/>
    <n v="0"/>
  </r>
  <r>
    <s v="2014-Q3"/>
    <x v="0"/>
    <d v="2014-07-01T00:00:00"/>
    <s v="2014"/>
    <x v="0"/>
    <n v="10253829"/>
    <s v="Pinal"/>
    <x v="22"/>
    <s v="azeloy"/>
    <s v="Ancestry Library Edition  all databases"/>
    <n v="0"/>
    <n v="0"/>
    <n v="0"/>
    <n v="0"/>
    <n v="0"/>
    <n v="0"/>
  </r>
  <r>
    <s v="2014-Q3"/>
    <x v="0"/>
    <d v="2014-07-01T00:00:00"/>
    <s v="2014"/>
    <x v="0"/>
    <n v="10244431"/>
    <s v="Coconino"/>
    <x v="23"/>
    <s v="azflagstaff"/>
    <s v="Ancestry Library Edition  all databases"/>
    <n v="823"/>
    <n v="823"/>
    <n v="16"/>
    <n v="64"/>
    <n v="308"/>
    <n v="372"/>
  </r>
  <r>
    <s v="2014-Q3"/>
    <x v="0"/>
    <d v="2014-07-01T00:00:00"/>
    <s v="2014"/>
    <x v="0"/>
    <n v="10253831"/>
    <s v="Pinal"/>
    <x v="24"/>
    <s v="azflorence"/>
    <s v="Ancestry Library Edition  all databases"/>
    <n v="205"/>
    <n v="205"/>
    <n v="8"/>
    <n v="49"/>
    <n v="127"/>
    <n v="176"/>
  </r>
  <r>
    <s v="2014-Q3"/>
    <x v="0"/>
    <d v="2014-07-01T00:00:00"/>
    <s v="2014"/>
    <x v="0"/>
    <n v="10244433"/>
    <s v="Gila"/>
    <x v="25"/>
    <s v="azgcldo"/>
    <s v="Ancestry Library Edition  all databases"/>
    <n v="76"/>
    <n v="76"/>
    <n v="3"/>
    <n v="24"/>
    <n v="33"/>
    <n v="57"/>
  </r>
  <r>
    <s v="2014-Q3"/>
    <x v="0"/>
    <d v="2014-07-01T00:00:00"/>
    <s v="2014"/>
    <x v="0"/>
    <n v="10241024"/>
    <s v="Maricopa"/>
    <x v="26"/>
    <s v="glendale_main"/>
    <s v="Ancestry Library Edition  all databases"/>
    <n v="2658"/>
    <n v="2658"/>
    <n v="26"/>
    <n v="166"/>
    <n v="1237"/>
    <n v="1439"/>
  </r>
  <r>
    <s v="2014-Q3"/>
    <x v="0"/>
    <d v="2014-07-01T00:00:00"/>
    <s v="2014"/>
    <x v="0"/>
    <n v="10370285"/>
    <s v="Gila"/>
    <x v="27"/>
    <s v="azglobe"/>
    <s v="Ancestry Library Edition  all databases"/>
    <n v="64"/>
    <n v="64"/>
    <n v="1"/>
    <n v="0"/>
    <n v="1"/>
    <n v="1"/>
  </r>
  <r>
    <s v="2014-Q3"/>
    <x v="0"/>
    <d v="2014-07-01T00:00:00"/>
    <s v="2014"/>
    <x v="0"/>
    <n v="10330756"/>
    <s v="Apache"/>
    <x v="28"/>
    <s v="azgreer"/>
    <s v="Ancestry Library Edition  all databases"/>
    <n v="7"/>
    <n v="7"/>
    <n v="1"/>
    <n v="0"/>
    <n v="5"/>
    <n v="5"/>
  </r>
  <r>
    <s v="2014-Q3"/>
    <x v="0"/>
    <d v="2014-07-01T00:00:00"/>
    <s v="2014"/>
    <x v="0"/>
    <n v="10370288"/>
    <s v="Gila"/>
    <x v="29"/>
    <s v="azhayden"/>
    <s v="Ancestry Library Edition  all databases"/>
    <n v="0"/>
    <n v="0"/>
    <n v="0"/>
    <n v="0"/>
    <n v="0"/>
    <n v="0"/>
  </r>
  <r>
    <s v="2014-Q3"/>
    <x v="0"/>
    <d v="2014-07-01T00:00:00"/>
    <s v="2014"/>
    <x v="0"/>
    <n v="10370292"/>
    <s v="Gila"/>
    <x v="30"/>
    <s v="azpinestrawb"/>
    <s v="Ancestry Library Edition  all databases"/>
    <n v="46"/>
    <n v="46"/>
    <n v="4"/>
    <n v="12"/>
    <n v="37"/>
    <n v="49"/>
  </r>
  <r>
    <s v="2014-Q3"/>
    <x v="0"/>
    <d v="2014-07-01T00:00:00"/>
    <s v="2014"/>
    <x v="0"/>
    <n v="10261867"/>
    <s v="Yavapai"/>
    <x v="31"/>
    <s v="azjerome"/>
    <s v="Ancestry Library Edition  all databases"/>
    <n v="0"/>
    <n v="0"/>
    <n v="0"/>
    <n v="0"/>
    <n v="0"/>
    <n v="0"/>
  </r>
  <r>
    <s v="2014-Q3"/>
    <x v="0"/>
    <d v="2014-07-01T00:00:00"/>
    <s v="2014"/>
    <x v="0"/>
    <n v="10253838"/>
    <s v="Pinal"/>
    <x v="32"/>
    <s v="azmaricopacom"/>
    <s v="Ancestry Library Edition  all databases"/>
    <n v="42"/>
    <n v="42"/>
    <n v="2"/>
    <n v="18"/>
    <n v="19"/>
    <n v="37"/>
  </r>
  <r>
    <s v="2014-Q3"/>
    <x v="0"/>
    <d v="2014-07-01T00:00:00"/>
    <s v="2014"/>
    <x v="0"/>
    <n v="10245100"/>
    <s v="Maricopa"/>
    <x v="33"/>
    <s v="maricopa_main"/>
    <s v="Ancestry Library Edition  all databases"/>
    <n v="11739"/>
    <n v="11739"/>
    <n v="281"/>
    <n v="2812"/>
    <n v="5472"/>
    <n v="8284"/>
  </r>
  <r>
    <s v="2014-Q3"/>
    <x v="0"/>
    <d v="2014-07-01T00:00:00"/>
    <s v="2014"/>
    <x v="0"/>
    <n v="10264120"/>
    <s v="Yavapai"/>
    <x v="34"/>
    <s v="azmayer"/>
    <s v="Ancestry Library Edition  all databases"/>
    <n v="0"/>
    <n v="0"/>
    <n v="0"/>
    <n v="0"/>
    <n v="0"/>
    <n v="0"/>
  </r>
  <r>
    <s v="2014-Q3"/>
    <x v="0"/>
    <d v="2014-07-01T00:00:00"/>
    <s v="2014"/>
    <x v="0"/>
    <n v="10243706"/>
    <s v="Maricopa"/>
    <x v="35"/>
    <s v="mesa86532"/>
    <s v="Ancestry Library Edition  all databases"/>
    <n v="672"/>
    <n v="672"/>
    <n v="23"/>
    <n v="23"/>
    <n v="166"/>
    <n v="189"/>
  </r>
  <r>
    <s v="2014-Q3"/>
    <x v="0"/>
    <d v="2014-07-01T00:00:00"/>
    <s v="2014"/>
    <x v="0"/>
    <n v="10244441"/>
    <s v="Mohave"/>
    <x v="36"/>
    <s v="azmohave"/>
    <s v="Ancestry Library Edition  all databases"/>
    <n v="2691"/>
    <n v="2691"/>
    <n v="61"/>
    <n v="55"/>
    <n v="2288"/>
    <n v="2343"/>
  </r>
  <r>
    <s v="2014-Q3"/>
    <x v="0"/>
    <d v="2014-07-01T00:00:00"/>
    <s v="2014"/>
    <x v="0"/>
    <n v="10244442"/>
    <s v="Navajo"/>
    <x v="37"/>
    <s v="azncldo"/>
    <s v="Ancestry Library Edition  all databases"/>
    <n v="1423"/>
    <n v="1423"/>
    <n v="46"/>
    <n v="327"/>
    <n v="632"/>
    <n v="959"/>
  </r>
  <r>
    <s v="2014-Q3"/>
    <x v="0"/>
    <d v="2014-07-01T00:00:00"/>
    <s v="2014"/>
    <x v="0"/>
    <n v="10253840"/>
    <s v="Pinal"/>
    <x v="38"/>
    <s v="azoracle"/>
    <s v="Ancestry Library Edition  all databases"/>
    <n v="0"/>
    <n v="0"/>
    <n v="0"/>
    <n v="0"/>
    <n v="0"/>
    <n v="0"/>
  </r>
  <r>
    <s v="2014-Q3"/>
    <x v="0"/>
    <d v="2014-07-01T00:00:00"/>
    <s v="2014"/>
    <x v="0"/>
    <n v="10370482"/>
    <s v="La Paz"/>
    <x v="39"/>
    <s v="azparker"/>
    <s v="Ancestry Library Edition  all databases"/>
    <n v="6"/>
    <n v="6"/>
    <n v="3"/>
    <n v="0"/>
    <n v="1"/>
    <n v="1"/>
  </r>
  <r>
    <s v="2014-Q3"/>
    <x v="0"/>
    <d v="2014-07-01T00:00:00"/>
    <s v="2014"/>
    <x v="0"/>
    <n v="10370483"/>
    <s v="Santa Cruz"/>
    <x v="40"/>
    <s v="azpatagonia"/>
    <s v="Ancestry Library Edition  all databases"/>
    <n v="35"/>
    <n v="35"/>
    <n v="2"/>
    <n v="0"/>
    <n v="10"/>
    <n v="10"/>
  </r>
  <r>
    <s v="2014-Q3"/>
    <x v="0"/>
    <d v="2014-07-01T00:00:00"/>
    <s v="2014"/>
    <x v="0"/>
    <n v="10370484"/>
    <s v="Gila"/>
    <x v="41"/>
    <s v="azpayson"/>
    <s v="Ancestry Library Edition  all databases"/>
    <n v="77"/>
    <n v="77"/>
    <n v="2"/>
    <n v="10"/>
    <n v="47"/>
    <n v="57"/>
  </r>
  <r>
    <s v="2014-Q3"/>
    <x v="0"/>
    <d v="2014-07-01T00:00:00"/>
    <s v="2014"/>
    <x v="0"/>
    <n v="10244449"/>
    <s v="Maricopa"/>
    <x v="42"/>
    <s v="peor29132"/>
    <s v="Ancestry Library Edition  all databases"/>
    <n v="767"/>
    <n v="767"/>
    <n v="3"/>
    <n v="1049"/>
    <n v="146"/>
    <n v="1195"/>
  </r>
  <r>
    <s v="2014-Q3"/>
    <x v="0"/>
    <d v="2014-07-01T00:00:00"/>
    <s v="2014"/>
    <x v="0"/>
    <n v="10244822"/>
    <s v="Maricopa"/>
    <x v="43"/>
    <s v="phx_main"/>
    <s v="Ancestry Library Edition  all databases"/>
    <n v="7273"/>
    <n v="7273"/>
    <n v="170"/>
    <n v="1789"/>
    <n v="3782"/>
    <n v="5571"/>
  </r>
  <r>
    <s v="2014-Q3"/>
    <x v="0"/>
    <d v="2014-07-01T00:00:00"/>
    <s v="2014"/>
    <x v="0"/>
    <n v="10244975"/>
    <s v="Pima"/>
    <x v="44"/>
    <s v="azpcld"/>
    <s v="Ancestry Library Edition  all databases"/>
    <n v="7885"/>
    <n v="7885"/>
    <n v="230"/>
    <n v="624"/>
    <n v="2854"/>
    <n v="3478"/>
  </r>
  <r>
    <s v="2014-Q3"/>
    <x v="0"/>
    <d v="2014-07-01T00:00:00"/>
    <s v="2014"/>
    <x v="0"/>
    <n v="10246234"/>
    <s v="Pinal"/>
    <x v="45"/>
    <s v="pinal_az"/>
    <s v="Ancestry Library Edition  all databases"/>
    <n v="1327"/>
    <n v="1327"/>
    <n v="10"/>
    <n v="106"/>
    <n v="141"/>
    <n v="247"/>
  </r>
  <r>
    <s v="2014-Q3"/>
    <x v="0"/>
    <d v="2014-07-01T00:00:00"/>
    <s v="2014"/>
    <x v="0"/>
    <n v="10264121"/>
    <s v="Yavapai"/>
    <x v="46"/>
    <s v="azprescott"/>
    <s v="Ancestry Library Edition  all databases"/>
    <n v="1314"/>
    <n v="1314"/>
    <n v="42"/>
    <n v="179"/>
    <n v="368"/>
    <n v="547"/>
  </r>
  <r>
    <s v="2014-Q3"/>
    <x v="0"/>
    <d v="2014-07-01T00:00:00"/>
    <s v="2014"/>
    <x v="0"/>
    <n v="10264185"/>
    <s v="Yavapai"/>
    <x v="47"/>
    <s v="azprescottval"/>
    <s v="Ancestry Library Edition  all databases"/>
    <n v="0"/>
    <n v="0"/>
    <n v="0"/>
    <n v="0"/>
    <n v="0"/>
    <n v="0"/>
  </r>
  <r>
    <s v="2014-Q3"/>
    <x v="0"/>
    <d v="2014-07-01T00:00:00"/>
    <s v="2014"/>
    <x v="0"/>
    <n v="10330757"/>
    <s v="Apache"/>
    <x v="48"/>
    <s v="azsprngr"/>
    <s v="Ancestry Library Edition  all databases"/>
    <n v="301"/>
    <n v="301"/>
    <n v="14"/>
    <n v="14"/>
    <n v="190"/>
    <n v="204"/>
  </r>
  <r>
    <s v="2014-Q3"/>
    <x v="0"/>
    <d v="2014-07-01T00:00:00"/>
    <s v="2014"/>
    <x v="0"/>
    <n v="10370489"/>
    <s v="Graham"/>
    <x v="49"/>
    <s v="azsaffordgcl"/>
    <s v="Ancestry Library Edition  all databases"/>
    <n v="0"/>
    <n v="0"/>
    <n v="0"/>
    <n v="0"/>
    <n v="0"/>
    <n v="0"/>
  </r>
  <r>
    <s v="2014-Q3"/>
    <x v="0"/>
    <d v="2014-07-01T00:00:00"/>
    <s v="2014"/>
    <x v="0"/>
    <n v="10253842"/>
    <s v="Pinal"/>
    <x v="50"/>
    <s v="azsanmanuel"/>
    <s v="Ancestry Library Edition  all databases"/>
    <n v="0"/>
    <n v="0"/>
    <n v="0"/>
    <n v="0"/>
    <n v="0"/>
    <n v="0"/>
  </r>
  <r>
    <s v="2014-Q3"/>
    <x v="0"/>
    <d v="2014-07-01T00:00:00"/>
    <s v="2014"/>
    <x v="0"/>
    <n v="10330758"/>
    <s v="Apache"/>
    <x v="51"/>
    <s v="azsanders"/>
    <s v="Ancestry Library Edition  all databases"/>
    <n v="41"/>
    <n v="41"/>
    <n v="4"/>
    <n v="23"/>
    <n v="37"/>
    <n v="60"/>
  </r>
  <r>
    <s v="2014-Q3"/>
    <x v="0"/>
    <d v="2014-07-01T00:00:00"/>
    <s v="2014"/>
    <x v="0"/>
    <n v="10370172"/>
    <s v="Santa Cruz"/>
    <x v="52"/>
    <s v="aznogales"/>
    <s v="Ancestry Library Edition  all databases"/>
    <n v="0"/>
    <n v="0"/>
    <n v="0"/>
    <n v="0"/>
    <n v="0"/>
    <n v="0"/>
  </r>
  <r>
    <s v="2014-Q3"/>
    <x v="0"/>
    <d v="2014-07-01T00:00:00"/>
    <s v="2014"/>
    <x v="0"/>
    <n v="10245915"/>
    <s v="Maricopa"/>
    <x v="53"/>
    <s v="scottsdale_hq"/>
    <s v="Ancestry Library Edition  all databases"/>
    <n v="678"/>
    <n v="678"/>
    <n v="27"/>
    <n v="42"/>
    <n v="317"/>
    <n v="359"/>
  </r>
  <r>
    <s v="2014-Q3"/>
    <x v="0"/>
    <d v="2014-07-01T00:00:00"/>
    <s v="2014"/>
    <x v="0"/>
    <n v="10264186"/>
    <s v="Yavapai"/>
    <x v="54"/>
    <s v="azsedona"/>
    <s v="Ancestry Library Edition  all databases"/>
    <n v="0"/>
    <n v="0"/>
    <n v="0"/>
    <n v="0"/>
    <n v="0"/>
    <n v="0"/>
  </r>
  <r>
    <s v="2014-Q3"/>
    <x v="0"/>
    <d v="2014-07-01T00:00:00"/>
    <s v="2014"/>
    <x v="0"/>
    <n v="10264187"/>
    <s v="Yavapai"/>
    <x v="55"/>
    <s v="azseligman"/>
    <s v="Ancestry Library Edition  all databases"/>
    <n v="0"/>
    <n v="0"/>
    <n v="0"/>
    <n v="0"/>
    <n v="0"/>
    <n v="0"/>
  </r>
  <r>
    <s v="2014-Q3"/>
    <x v="0"/>
    <d v="2014-07-01T00:00:00"/>
    <s v="2014"/>
    <x v="0"/>
    <n v="10254528"/>
    <s v="Cochise"/>
    <x v="56"/>
    <s v="azsierrav"/>
    <s v="Ancestry Library Edition  all databases"/>
    <n v="2009"/>
    <n v="2009"/>
    <n v="25"/>
    <n v="219"/>
    <n v="713"/>
    <n v="932"/>
  </r>
  <r>
    <s v="2014-Q3"/>
    <x v="0"/>
    <d v="2014-07-01T00:00:00"/>
    <s v="2014"/>
    <x v="0"/>
    <n v="10246788"/>
    <s v="Maricopa"/>
    <x v="57"/>
    <s v="tempe_main"/>
    <s v="Ancestry Library Edition  all databases"/>
    <n v="1952"/>
    <n v="1952"/>
    <n v="29"/>
    <n v="213"/>
    <n v="439"/>
    <n v="652"/>
  </r>
  <r>
    <s v="2014-Q3"/>
    <x v="0"/>
    <d v="2014-07-01T00:00:00"/>
    <s v="2014"/>
    <x v="0"/>
    <n v="10265067"/>
    <s v="Maricopa"/>
    <x v="58"/>
    <s v="toll30426"/>
    <s v="Ancestry Library Edition  all databases"/>
    <n v="0"/>
    <n v="0"/>
    <n v="0"/>
    <n v="0"/>
    <n v="0"/>
    <n v="0"/>
  </r>
  <r>
    <s v="2014-Q3"/>
    <x v="0"/>
    <d v="2014-07-01T00:00:00"/>
    <s v="2014"/>
    <x v="0"/>
    <n v="10370497"/>
    <s v="Gila"/>
    <x v="59"/>
    <s v="aztontobasin"/>
    <s v="Ancestry Library Edition  all databases"/>
    <n v="0"/>
    <n v="0"/>
    <n v="0"/>
    <n v="0"/>
    <n v="0"/>
    <n v="0"/>
  </r>
  <r>
    <s v="2014-Q3"/>
    <x v="0"/>
    <d v="2014-07-01T00:00:00"/>
    <s v="2014"/>
    <x v="0"/>
    <n v="10330760"/>
    <s v="Apache"/>
    <x v="60"/>
    <s v="azvernon"/>
    <s v="Ancestry Library Edition  all databases"/>
    <n v="0"/>
    <n v="0"/>
    <n v="0"/>
    <n v="0"/>
    <n v="0"/>
    <n v="0"/>
  </r>
  <r>
    <s v="2014-Q3"/>
    <x v="0"/>
    <d v="2014-07-01T00:00:00"/>
    <s v="2014"/>
    <x v="0"/>
    <n v="10264189"/>
    <s v="Yavapai"/>
    <x v="61"/>
    <s v="azyarnell"/>
    <s v="Ancestry Library Edition  all databases"/>
    <n v="0"/>
    <n v="0"/>
    <n v="0"/>
    <n v="0"/>
    <n v="0"/>
    <n v="0"/>
  </r>
  <r>
    <s v="2014-Q3"/>
    <x v="0"/>
    <d v="2014-07-01T00:00:00"/>
    <s v="2014"/>
    <x v="0"/>
    <n v="10264105"/>
    <s v="Yavapai"/>
    <x v="62"/>
    <s v="azyavapai"/>
    <s v="Ancestry Library Edition  all databases"/>
    <n v="0"/>
    <n v="0"/>
    <n v="0"/>
    <n v="0"/>
    <n v="0"/>
    <n v="0"/>
  </r>
  <r>
    <s v="2014-Q3"/>
    <x v="0"/>
    <d v="2014-07-01T00:00:00"/>
    <s v="2014"/>
    <x v="0"/>
    <n v="10245885"/>
    <s v="Yuma"/>
    <x v="63"/>
    <s v="azycldo"/>
    <s v="Ancestry Library Edition  all databases"/>
    <n v="2717"/>
    <n v="2717"/>
    <n v="101"/>
    <n v="504"/>
    <n v="1214"/>
    <n v="1718"/>
  </r>
  <r>
    <s v="2014-Q3"/>
    <x v="0"/>
    <d v="2014-08-01T00:00:00"/>
    <s v="2014"/>
    <x v="1"/>
    <n v="10327472"/>
    <s v="Pinal"/>
    <x v="0"/>
    <s v="akchin_az"/>
    <s v="Ancestry Library Edition  all databases"/>
    <n v="0"/>
    <n v="0"/>
    <n v="0"/>
    <n v="0"/>
    <n v="0"/>
    <n v="0"/>
  </r>
  <r>
    <s v="2014-Q3"/>
    <x v="0"/>
    <d v="2014-08-01T00:00:00"/>
    <s v="2014"/>
    <x v="1"/>
    <n v="10330461"/>
    <s v="Apache"/>
    <x v="1"/>
    <s v="azalpine"/>
    <s v="Ancestry Library Edition  all databases"/>
    <n v="46"/>
    <n v="46"/>
    <n v="2"/>
    <n v="3"/>
    <n v="12"/>
    <n v="15"/>
  </r>
  <r>
    <s v="2014-Q3"/>
    <x v="0"/>
    <d v="2014-08-01T00:00:00"/>
    <s v="2014"/>
    <x v="1"/>
    <n v="10244406"/>
    <s v="Pinal"/>
    <x v="2"/>
    <s v="azapachejct"/>
    <s v="Ancestry Library Edition  all databases"/>
    <n v="1137"/>
    <n v="1137"/>
    <n v="24"/>
    <n v="106"/>
    <n v="642"/>
    <n v="748"/>
  </r>
  <r>
    <s v="2014-Q3"/>
    <x v="0"/>
    <d v="2014-08-01T00:00:00"/>
    <s v="2014"/>
    <x v="1"/>
    <n v="10253825"/>
    <s v="Pinal"/>
    <x v="3"/>
    <s v="azarizonacity"/>
    <s v="Ancestry Library Edition  all databases"/>
    <n v="0"/>
    <n v="0"/>
    <n v="0"/>
    <n v="0"/>
    <n v="0"/>
    <n v="0"/>
  </r>
  <r>
    <s v="2014-Q3"/>
    <x v="0"/>
    <d v="2014-08-01T00:00:00"/>
    <s v="2014"/>
    <x v="1"/>
    <n v="10253861"/>
    <s v="State"/>
    <x v="4"/>
    <s v="azstlib"/>
    <s v="Ancestry Library Edition  all databases"/>
    <n v="60525"/>
    <n v="60525"/>
    <n v="1496"/>
    <n v="8420"/>
    <n v="23738"/>
    <n v="32158"/>
  </r>
  <r>
    <s v="2014-Q3"/>
    <x v="0"/>
    <d v="2014-08-01T00:00:00"/>
    <s v="2014"/>
    <x v="1"/>
    <n v="10264106"/>
    <s v="Yavapai"/>
    <x v="5"/>
    <s v="azashfork"/>
    <s v="Ancestry Library Edition  all databases"/>
    <n v="0"/>
    <n v="0"/>
    <n v="0"/>
    <n v="0"/>
    <n v="0"/>
    <n v="0"/>
  </r>
  <r>
    <s v="2014-Q3"/>
    <x v="0"/>
    <d v="2014-08-01T00:00:00"/>
    <s v="2014"/>
    <x v="1"/>
    <n v="10265065"/>
    <s v="Maricopa"/>
    <x v="6"/>
    <s v="avondale_az"/>
    <s v="Ancestry Library Edition  all databases"/>
    <n v="619"/>
    <n v="619"/>
    <n v="8"/>
    <n v="15"/>
    <n v="88"/>
    <n v="103"/>
  </r>
  <r>
    <s v="2014-Q3"/>
    <x v="0"/>
    <d v="2014-08-01T00:00:00"/>
    <s v="2014"/>
    <x v="1"/>
    <n v="10264108"/>
    <s v="Yavapai"/>
    <x v="7"/>
    <s v="azblackcyn"/>
    <s v="Ancestry Library Edition  all databases"/>
    <n v="0"/>
    <n v="0"/>
    <n v="0"/>
    <n v="0"/>
    <n v="0"/>
    <n v="0"/>
  </r>
  <r>
    <s v="2014-Q3"/>
    <x v="0"/>
    <d v="2014-08-01T00:00:00"/>
    <s v="2014"/>
    <x v="1"/>
    <n v="10254563"/>
    <s v="La Paz"/>
    <x v="8"/>
    <s v="azbouse"/>
    <s v="Ancestry Library Edition  all databases"/>
    <n v="10"/>
    <n v="10"/>
    <n v="1"/>
    <n v="0"/>
    <n v="2"/>
    <n v="2"/>
  </r>
  <r>
    <s v="2014-Q3"/>
    <x v="0"/>
    <d v="2014-08-01T00:00:00"/>
    <s v="2014"/>
    <x v="1"/>
    <n v="10249852"/>
    <s v="Maricopa"/>
    <x v="9"/>
    <s v="buckeye_az"/>
    <s v="Ancestry Library Edition  all databases"/>
    <n v="0"/>
    <n v="0"/>
    <n v="0"/>
    <n v="0"/>
    <n v="0"/>
    <n v="0"/>
  </r>
  <r>
    <s v="2014-Q3"/>
    <x v="0"/>
    <d v="2014-08-01T00:00:00"/>
    <s v="2014"/>
    <x v="1"/>
    <n v="10264109"/>
    <s v="Yavapai"/>
    <x v="10"/>
    <s v="azcampverde"/>
    <s v="Ancestry Library Edition  all databases"/>
    <n v="541"/>
    <n v="541"/>
    <n v="13"/>
    <n v="116"/>
    <n v="175"/>
    <n v="291"/>
  </r>
  <r>
    <s v="2014-Q3"/>
    <x v="0"/>
    <d v="2014-08-01T00:00:00"/>
    <s v="2014"/>
    <x v="1"/>
    <n v="10246505"/>
    <s v="Pinal"/>
    <x v="11"/>
    <s v="azcasagrande"/>
    <s v="Ancestry Library Edition  all databases"/>
    <n v="57"/>
    <n v="57"/>
    <n v="3"/>
    <n v="6"/>
    <n v="6"/>
    <n v="12"/>
  </r>
  <r>
    <s v="2014-Q3"/>
    <x v="0"/>
    <d v="2014-08-01T00:00:00"/>
    <s v="2014"/>
    <x v="1"/>
    <n v="10244426"/>
    <s v="Maricopa"/>
    <x v="12"/>
    <s v="chandler_main"/>
    <s v="Ancestry Library Edition  all databases"/>
    <n v="1200"/>
    <n v="1200"/>
    <n v="31"/>
    <n v="101"/>
    <n v="405"/>
    <n v="506"/>
  </r>
  <r>
    <s v="2014-Q3"/>
    <x v="0"/>
    <d v="2014-08-01T00:00:00"/>
    <s v="2014"/>
    <x v="1"/>
    <n v="10370177"/>
    <s v="Greenlee"/>
    <x v="13"/>
    <s v="azclifton"/>
    <s v="Ancestry Library Edition  all databases"/>
    <n v="0"/>
    <n v="0"/>
    <n v="0"/>
    <n v="0"/>
    <n v="0"/>
    <n v="0"/>
  </r>
  <r>
    <s v="2014-Q3"/>
    <x v="0"/>
    <d v="2014-08-01T00:00:00"/>
    <s v="2014"/>
    <x v="1"/>
    <n v="10266253"/>
    <s v="Cochise"/>
    <x v="14"/>
    <s v="azccldo"/>
    <s v="Ancestry Library Edition  all databases"/>
    <n v="122"/>
    <n v="122"/>
    <n v="4"/>
    <n v="9"/>
    <n v="31"/>
    <n v="40"/>
  </r>
  <r>
    <s v="2014-Q3"/>
    <x v="0"/>
    <d v="2014-08-01T00:00:00"/>
    <s v="2014"/>
    <x v="1"/>
    <n v="10330462"/>
    <s v="Apache"/>
    <x v="15"/>
    <s v="azconcho"/>
    <s v="Ancestry Library Edition  all databases"/>
    <n v="0"/>
    <n v="0"/>
    <n v="0"/>
    <n v="0"/>
    <n v="0"/>
    <n v="0"/>
  </r>
  <r>
    <s v="2014-Q3"/>
    <x v="0"/>
    <d v="2014-08-01T00:00:00"/>
    <s v="2014"/>
    <x v="1"/>
    <n v="10264112"/>
    <s v="Yavapai"/>
    <x v="16"/>
    <s v="azcongress"/>
    <s v="Ancestry Library Edition  all databases"/>
    <n v="0"/>
    <n v="0"/>
    <n v="0"/>
    <n v="0"/>
    <n v="0"/>
    <n v="0"/>
  </r>
  <r>
    <s v="2014-Q3"/>
    <x v="0"/>
    <d v="2014-08-01T00:00:00"/>
    <s v="2014"/>
    <x v="1"/>
    <n v="10253826"/>
    <s v="Pinal"/>
    <x v="17"/>
    <s v="azcollidge"/>
    <s v="Ancestry Library Edition  all databases"/>
    <n v="0"/>
    <n v="0"/>
    <n v="0"/>
    <n v="0"/>
    <n v="0"/>
    <n v="0"/>
  </r>
  <r>
    <s v="2014-Q3"/>
    <x v="0"/>
    <d v="2014-08-01T00:00:00"/>
    <s v="2014"/>
    <x v="1"/>
    <n v="10264116"/>
    <s v="Yavapai"/>
    <x v="18"/>
    <s v="azcottonwood"/>
    <s v="Ancestry Library Edition  all databases"/>
    <n v="0"/>
    <n v="0"/>
    <n v="0"/>
    <n v="0"/>
    <n v="0"/>
    <n v="0"/>
  </r>
  <r>
    <s v="2014-Q3"/>
    <x v="0"/>
    <d v="2014-08-01T00:00:00"/>
    <s v="2014"/>
    <x v="1"/>
    <n v="10264117"/>
    <s v="Yavapai"/>
    <x v="19"/>
    <s v="azcrownking"/>
    <s v="Ancestry Library Edition  all databases"/>
    <n v="0"/>
    <n v="0"/>
    <n v="0"/>
    <n v="0"/>
    <n v="0"/>
    <n v="0"/>
  </r>
  <r>
    <s v="2014-Q3"/>
    <x v="0"/>
    <d v="2014-08-01T00:00:00"/>
    <s v="2014"/>
    <x v="1"/>
    <n v="10265068"/>
    <s v="Maricopa"/>
    <x v="20"/>
    <s v="desertfh_az"/>
    <s v="Ancestry Library Edition  all databases"/>
    <n v="51"/>
    <n v="51"/>
    <n v="4"/>
    <n v="9"/>
    <n v="16"/>
    <n v="25"/>
  </r>
  <r>
    <s v="2014-Q3"/>
    <x v="0"/>
    <d v="2014-08-01T00:00:00"/>
    <s v="2014"/>
    <x v="1"/>
    <n v="10370282"/>
    <s v="Greenlee"/>
    <x v="21"/>
    <s v="azduncan"/>
    <s v="Ancestry Library Edition  all databases"/>
    <n v="0"/>
    <n v="0"/>
    <n v="0"/>
    <n v="0"/>
    <n v="0"/>
    <n v="0"/>
  </r>
  <r>
    <s v="2014-Q3"/>
    <x v="0"/>
    <d v="2014-08-01T00:00:00"/>
    <s v="2014"/>
    <x v="1"/>
    <n v="10253829"/>
    <s v="Pinal"/>
    <x v="22"/>
    <s v="azeloy"/>
    <s v="Ancestry Library Edition  all databases"/>
    <n v="0"/>
    <n v="0"/>
    <n v="0"/>
    <n v="0"/>
    <n v="0"/>
    <n v="0"/>
  </r>
  <r>
    <s v="2014-Q3"/>
    <x v="0"/>
    <d v="2014-08-01T00:00:00"/>
    <s v="2014"/>
    <x v="1"/>
    <n v="10244431"/>
    <s v="Coconino"/>
    <x v="23"/>
    <s v="azflagstaff"/>
    <s v="Ancestry Library Edition  all databases"/>
    <n v="534"/>
    <n v="534"/>
    <n v="18"/>
    <n v="59"/>
    <n v="180"/>
    <n v="239"/>
  </r>
  <r>
    <s v="2014-Q3"/>
    <x v="0"/>
    <d v="2014-08-01T00:00:00"/>
    <s v="2014"/>
    <x v="1"/>
    <n v="10253831"/>
    <s v="Pinal"/>
    <x v="24"/>
    <s v="azflorence"/>
    <s v="Ancestry Library Edition  all databases"/>
    <n v="212"/>
    <n v="212"/>
    <n v="2"/>
    <n v="8"/>
    <n v="41"/>
    <n v="49"/>
  </r>
  <r>
    <s v="2014-Q3"/>
    <x v="0"/>
    <d v="2014-08-01T00:00:00"/>
    <s v="2014"/>
    <x v="1"/>
    <n v="10244433"/>
    <s v="Gila"/>
    <x v="25"/>
    <s v="azgcldo"/>
    <s v="Ancestry Library Edition  all databases"/>
    <n v="1"/>
    <n v="1"/>
    <n v="1"/>
    <n v="0"/>
    <n v="0"/>
    <n v="0"/>
  </r>
  <r>
    <s v="2014-Q3"/>
    <x v="0"/>
    <d v="2014-08-01T00:00:00"/>
    <s v="2014"/>
    <x v="1"/>
    <n v="10241024"/>
    <s v="Maricopa"/>
    <x v="26"/>
    <s v="glendale_main"/>
    <s v="Ancestry Library Edition  all databases"/>
    <n v="1827"/>
    <n v="1827"/>
    <n v="23"/>
    <n v="47"/>
    <n v="949"/>
    <n v="996"/>
  </r>
  <r>
    <s v="2014-Q3"/>
    <x v="0"/>
    <d v="2014-08-01T00:00:00"/>
    <s v="2014"/>
    <x v="1"/>
    <n v="10370285"/>
    <s v="Gila"/>
    <x v="27"/>
    <s v="azglobe"/>
    <s v="Ancestry Library Edition  all databases"/>
    <n v="0"/>
    <n v="0"/>
    <n v="0"/>
    <n v="0"/>
    <n v="0"/>
    <n v="0"/>
  </r>
  <r>
    <s v="2014-Q3"/>
    <x v="0"/>
    <d v="2014-08-01T00:00:00"/>
    <s v="2014"/>
    <x v="1"/>
    <n v="10330756"/>
    <s v="Apache"/>
    <x v="28"/>
    <s v="azgreer"/>
    <s v="Ancestry Library Edition  all databases"/>
    <n v="0"/>
    <n v="0"/>
    <n v="0"/>
    <n v="0"/>
    <n v="0"/>
    <n v="0"/>
  </r>
  <r>
    <s v="2014-Q3"/>
    <x v="0"/>
    <d v="2014-08-01T00:00:00"/>
    <s v="2014"/>
    <x v="1"/>
    <n v="10370288"/>
    <s v="Gila"/>
    <x v="29"/>
    <s v="azhayden"/>
    <s v="Ancestry Library Edition  all databases"/>
    <n v="0"/>
    <n v="0"/>
    <n v="0"/>
    <n v="0"/>
    <n v="0"/>
    <n v="0"/>
  </r>
  <r>
    <s v="2014-Q3"/>
    <x v="0"/>
    <d v="2014-08-01T00:00:00"/>
    <s v="2014"/>
    <x v="1"/>
    <n v="10370292"/>
    <s v="Gila"/>
    <x v="30"/>
    <s v="azpinestrawb"/>
    <s v="Ancestry Library Edition  all databases"/>
    <n v="331"/>
    <n v="331"/>
    <n v="6"/>
    <n v="3"/>
    <n v="89"/>
    <n v="92"/>
  </r>
  <r>
    <s v="2014-Q3"/>
    <x v="0"/>
    <d v="2014-08-01T00:00:00"/>
    <s v="2014"/>
    <x v="1"/>
    <n v="10261867"/>
    <s v="Yavapai"/>
    <x v="31"/>
    <s v="azjerome"/>
    <s v="Ancestry Library Edition  all databases"/>
    <n v="0"/>
    <n v="0"/>
    <n v="0"/>
    <n v="0"/>
    <n v="0"/>
    <n v="0"/>
  </r>
  <r>
    <s v="2014-Q3"/>
    <x v="0"/>
    <d v="2014-08-01T00:00:00"/>
    <s v="2014"/>
    <x v="1"/>
    <n v="10253838"/>
    <s v="Pinal"/>
    <x v="32"/>
    <s v="azmaricopacom"/>
    <s v="Ancestry Library Edition  all databases"/>
    <n v="125"/>
    <n v="125"/>
    <n v="6"/>
    <n v="1"/>
    <n v="98"/>
    <n v="99"/>
  </r>
  <r>
    <s v="2014-Q3"/>
    <x v="0"/>
    <d v="2014-08-01T00:00:00"/>
    <s v="2014"/>
    <x v="1"/>
    <n v="10245100"/>
    <s v="Maricopa"/>
    <x v="33"/>
    <s v="maricopa_main"/>
    <s v="Ancestry Library Edition  all databases"/>
    <n v="12468"/>
    <n v="12468"/>
    <n v="273"/>
    <n v="1558"/>
    <n v="4787"/>
    <n v="6345"/>
  </r>
  <r>
    <s v="2014-Q3"/>
    <x v="0"/>
    <d v="2014-08-01T00:00:00"/>
    <s v="2014"/>
    <x v="1"/>
    <n v="10264120"/>
    <s v="Yavapai"/>
    <x v="34"/>
    <s v="azmayer"/>
    <s v="Ancestry Library Edition  all databases"/>
    <n v="0"/>
    <n v="0"/>
    <n v="0"/>
    <n v="0"/>
    <n v="0"/>
    <n v="0"/>
  </r>
  <r>
    <s v="2014-Q3"/>
    <x v="0"/>
    <d v="2014-08-01T00:00:00"/>
    <s v="2014"/>
    <x v="1"/>
    <n v="10243706"/>
    <s v="Maricopa"/>
    <x v="35"/>
    <s v="mesa86532"/>
    <s v="Ancestry Library Edition  all databases"/>
    <n v="965"/>
    <n v="965"/>
    <n v="40"/>
    <n v="18"/>
    <n v="212"/>
    <n v="230"/>
  </r>
  <r>
    <s v="2014-Q3"/>
    <x v="0"/>
    <d v="2014-08-01T00:00:00"/>
    <s v="2014"/>
    <x v="1"/>
    <n v="10244441"/>
    <s v="Mohave"/>
    <x v="36"/>
    <s v="azmohave"/>
    <s v="Ancestry Library Edition  all databases"/>
    <n v="5059"/>
    <n v="5059"/>
    <n v="163"/>
    <n v="495"/>
    <n v="2313"/>
    <n v="2808"/>
  </r>
  <r>
    <s v="2014-Q3"/>
    <x v="0"/>
    <d v="2014-08-01T00:00:00"/>
    <s v="2014"/>
    <x v="1"/>
    <n v="10244442"/>
    <s v="Navajo"/>
    <x v="37"/>
    <s v="azncldo"/>
    <s v="Ancestry Library Edition  all databases"/>
    <n v="2079"/>
    <n v="2079"/>
    <n v="70"/>
    <n v="90"/>
    <n v="644"/>
    <n v="734"/>
  </r>
  <r>
    <s v="2014-Q3"/>
    <x v="0"/>
    <d v="2014-08-01T00:00:00"/>
    <s v="2014"/>
    <x v="1"/>
    <n v="10253840"/>
    <s v="Pinal"/>
    <x v="38"/>
    <s v="azoracle"/>
    <s v="Ancestry Library Edition  all databases"/>
    <n v="0"/>
    <n v="0"/>
    <n v="0"/>
    <n v="0"/>
    <n v="0"/>
    <n v="0"/>
  </r>
  <r>
    <s v="2014-Q3"/>
    <x v="0"/>
    <d v="2014-08-01T00:00:00"/>
    <s v="2014"/>
    <x v="1"/>
    <n v="10370482"/>
    <s v="La Paz"/>
    <x v="39"/>
    <s v="azparker"/>
    <s v="Ancestry Library Edition  all databases"/>
    <n v="0"/>
    <n v="0"/>
    <n v="0"/>
    <n v="0"/>
    <n v="0"/>
    <n v="0"/>
  </r>
  <r>
    <s v="2014-Q3"/>
    <x v="0"/>
    <d v="2014-08-01T00:00:00"/>
    <s v="2014"/>
    <x v="1"/>
    <n v="10370483"/>
    <s v="Santa Cruz"/>
    <x v="40"/>
    <s v="azpatagonia"/>
    <s v="Ancestry Library Edition  all databases"/>
    <n v="0"/>
    <n v="0"/>
    <n v="0"/>
    <n v="0"/>
    <n v="0"/>
    <n v="0"/>
  </r>
  <r>
    <s v="2014-Q3"/>
    <x v="0"/>
    <d v="2014-08-01T00:00:00"/>
    <s v="2014"/>
    <x v="1"/>
    <n v="10370484"/>
    <s v="Gila"/>
    <x v="41"/>
    <s v="azpayson"/>
    <s v="Ancestry Library Edition  all databases"/>
    <n v="104"/>
    <n v="104"/>
    <n v="3"/>
    <n v="1"/>
    <n v="37"/>
    <n v="38"/>
  </r>
  <r>
    <s v="2014-Q3"/>
    <x v="0"/>
    <d v="2014-08-01T00:00:00"/>
    <s v="2014"/>
    <x v="1"/>
    <n v="10244449"/>
    <s v="Maricopa"/>
    <x v="42"/>
    <s v="peor29132"/>
    <s v="Ancestry Library Edition  all databases"/>
    <n v="788"/>
    <n v="788"/>
    <n v="13"/>
    <n v="45"/>
    <n v="193"/>
    <n v="238"/>
  </r>
  <r>
    <s v="2014-Q3"/>
    <x v="0"/>
    <d v="2014-08-01T00:00:00"/>
    <s v="2014"/>
    <x v="1"/>
    <n v="10244822"/>
    <s v="Maricopa"/>
    <x v="43"/>
    <s v="phx_main"/>
    <s v="Ancestry Library Edition  all databases"/>
    <n v="8149"/>
    <n v="8149"/>
    <n v="173"/>
    <n v="2192"/>
    <n v="3151"/>
    <n v="5343"/>
  </r>
  <r>
    <s v="2014-Q3"/>
    <x v="0"/>
    <d v="2014-08-01T00:00:00"/>
    <s v="2014"/>
    <x v="1"/>
    <n v="10244975"/>
    <s v="Pima"/>
    <x v="44"/>
    <s v="azpcld"/>
    <s v="Ancestry Library Edition  all databases"/>
    <n v="10296"/>
    <n v="10296"/>
    <n v="273"/>
    <n v="706"/>
    <n v="4156"/>
    <n v="4862"/>
  </r>
  <r>
    <s v="2014-Q3"/>
    <x v="0"/>
    <d v="2014-08-01T00:00:00"/>
    <s v="2014"/>
    <x v="1"/>
    <n v="10246234"/>
    <s v="Pinal"/>
    <x v="45"/>
    <s v="pinal_az"/>
    <s v="Ancestry Library Edition  all databases"/>
    <n v="1535"/>
    <n v="1535"/>
    <n v="13"/>
    <n v="197"/>
    <n v="894"/>
    <n v="1091"/>
  </r>
  <r>
    <s v="2014-Q3"/>
    <x v="0"/>
    <d v="2014-08-01T00:00:00"/>
    <s v="2014"/>
    <x v="1"/>
    <n v="10264121"/>
    <s v="Yavapai"/>
    <x v="46"/>
    <s v="azprescott"/>
    <s v="Ancestry Library Edition  all databases"/>
    <n v="1073"/>
    <n v="1073"/>
    <n v="30"/>
    <n v="153"/>
    <n v="333"/>
    <n v="486"/>
  </r>
  <r>
    <s v="2014-Q3"/>
    <x v="0"/>
    <d v="2014-08-01T00:00:00"/>
    <s v="2014"/>
    <x v="1"/>
    <n v="10264185"/>
    <s v="Yavapai"/>
    <x v="47"/>
    <s v="azprescottval"/>
    <s v="Ancestry Library Edition  all databases"/>
    <n v="0"/>
    <n v="0"/>
    <n v="0"/>
    <n v="0"/>
    <n v="0"/>
    <n v="0"/>
  </r>
  <r>
    <s v="2014-Q3"/>
    <x v="0"/>
    <d v="2014-08-01T00:00:00"/>
    <s v="2014"/>
    <x v="1"/>
    <n v="10330757"/>
    <s v="Apache"/>
    <x v="48"/>
    <s v="azsprngr"/>
    <s v="Ancestry Library Edition  all databases"/>
    <n v="818"/>
    <n v="818"/>
    <n v="35"/>
    <n v="10"/>
    <n v="580"/>
    <n v="590"/>
  </r>
  <r>
    <s v="2014-Q3"/>
    <x v="0"/>
    <d v="2014-08-01T00:00:00"/>
    <s v="2014"/>
    <x v="1"/>
    <n v="10370489"/>
    <s v="Graham"/>
    <x v="49"/>
    <s v="azsaffordgcl"/>
    <s v="Ancestry Library Edition  all databases"/>
    <n v="235"/>
    <n v="235"/>
    <n v="17"/>
    <n v="13"/>
    <n v="107"/>
    <n v="120"/>
  </r>
  <r>
    <s v="2014-Q3"/>
    <x v="0"/>
    <d v="2014-08-01T00:00:00"/>
    <s v="2014"/>
    <x v="1"/>
    <n v="10253842"/>
    <s v="Pinal"/>
    <x v="50"/>
    <s v="azsanmanuel"/>
    <s v="Ancestry Library Edition  all databases"/>
    <n v="97"/>
    <n v="97"/>
    <n v="3"/>
    <n v="2"/>
    <n v="20"/>
    <n v="22"/>
  </r>
  <r>
    <s v="2014-Q3"/>
    <x v="0"/>
    <d v="2014-08-01T00:00:00"/>
    <s v="2014"/>
    <x v="1"/>
    <n v="10330758"/>
    <s v="Apache"/>
    <x v="51"/>
    <s v="azsanders"/>
    <s v="Ancestry Library Edition  all databases"/>
    <n v="0"/>
    <n v="0"/>
    <n v="0"/>
    <n v="0"/>
    <n v="0"/>
    <n v="0"/>
  </r>
  <r>
    <s v="2014-Q3"/>
    <x v="0"/>
    <d v="2014-08-01T00:00:00"/>
    <s v="2014"/>
    <x v="1"/>
    <n v="10370172"/>
    <s v="Santa Cruz"/>
    <x v="52"/>
    <s v="aznogales"/>
    <s v="Ancestry Library Edition  all databases"/>
    <n v="0"/>
    <n v="0"/>
    <n v="0"/>
    <n v="0"/>
    <n v="0"/>
    <n v="0"/>
  </r>
  <r>
    <s v="2014-Q3"/>
    <x v="0"/>
    <d v="2014-08-01T00:00:00"/>
    <s v="2014"/>
    <x v="1"/>
    <n v="10245915"/>
    <s v="Maricopa"/>
    <x v="53"/>
    <s v="scottsdale_hq"/>
    <s v="Ancestry Library Edition  all databases"/>
    <n v="4999"/>
    <n v="4999"/>
    <n v="88"/>
    <n v="524"/>
    <n v="1654"/>
    <n v="2178"/>
  </r>
  <r>
    <s v="2014-Q3"/>
    <x v="0"/>
    <d v="2014-08-01T00:00:00"/>
    <s v="2014"/>
    <x v="1"/>
    <n v="10264186"/>
    <s v="Yavapai"/>
    <x v="54"/>
    <s v="azsedona"/>
    <s v="Ancestry Library Edition  all databases"/>
    <n v="228"/>
    <n v="228"/>
    <n v="88"/>
    <n v="31"/>
    <n v="34"/>
    <n v="65"/>
  </r>
  <r>
    <s v="2014-Q3"/>
    <x v="0"/>
    <d v="2014-08-01T00:00:00"/>
    <s v="2014"/>
    <x v="1"/>
    <n v="10264187"/>
    <s v="Yavapai"/>
    <x v="55"/>
    <s v="azseligman"/>
    <s v="Ancestry Library Edition  all databases"/>
    <n v="0"/>
    <n v="0"/>
    <n v="0"/>
    <n v="0"/>
    <n v="0"/>
    <n v="0"/>
  </r>
  <r>
    <s v="2014-Q3"/>
    <x v="0"/>
    <d v="2014-08-01T00:00:00"/>
    <s v="2014"/>
    <x v="1"/>
    <n v="10254528"/>
    <s v="Cochise"/>
    <x v="56"/>
    <s v="azsierrav"/>
    <s v="Ancestry Library Edition  all databases"/>
    <n v="1019"/>
    <n v="1019"/>
    <n v="31"/>
    <n v="33"/>
    <n v="394"/>
    <n v="427"/>
  </r>
  <r>
    <s v="2014-Q3"/>
    <x v="0"/>
    <d v="2014-08-01T00:00:00"/>
    <s v="2014"/>
    <x v="1"/>
    <n v="10246788"/>
    <s v="Maricopa"/>
    <x v="57"/>
    <s v="tempe_main"/>
    <s v="Ancestry Library Edition  all databases"/>
    <n v="304"/>
    <n v="304"/>
    <n v="5"/>
    <n v="43"/>
    <n v="72"/>
    <n v="115"/>
  </r>
  <r>
    <s v="2014-Q3"/>
    <x v="0"/>
    <d v="2014-08-01T00:00:00"/>
    <s v="2014"/>
    <x v="1"/>
    <n v="10265067"/>
    <s v="Maricopa"/>
    <x v="58"/>
    <s v="toll30426"/>
    <s v="Ancestry Library Edition  all databases"/>
    <n v="0"/>
    <n v="0"/>
    <n v="0"/>
    <n v="0"/>
    <n v="0"/>
    <n v="0"/>
  </r>
  <r>
    <s v="2014-Q3"/>
    <x v="0"/>
    <d v="2014-08-01T00:00:00"/>
    <s v="2014"/>
    <x v="1"/>
    <n v="10370497"/>
    <s v="Gila"/>
    <x v="59"/>
    <s v="aztontobasin"/>
    <s v="Ancestry Library Edition  all databases"/>
    <n v="0"/>
    <n v="0"/>
    <n v="0"/>
    <n v="0"/>
    <n v="0"/>
    <n v="0"/>
  </r>
  <r>
    <s v="2014-Q3"/>
    <x v="0"/>
    <d v="2014-08-01T00:00:00"/>
    <s v="2014"/>
    <x v="1"/>
    <n v="10330760"/>
    <s v="Apache"/>
    <x v="60"/>
    <s v="azvernon"/>
    <s v="Ancestry Library Edition  all databases"/>
    <n v="0"/>
    <n v="0"/>
    <n v="0"/>
    <n v="0"/>
    <n v="0"/>
    <n v="0"/>
  </r>
  <r>
    <s v="2014-Q3"/>
    <x v="0"/>
    <d v="2014-08-01T00:00:00"/>
    <s v="2014"/>
    <x v="1"/>
    <n v="10264189"/>
    <s v="Yavapai"/>
    <x v="61"/>
    <s v="azyarnell"/>
    <s v="Ancestry Library Edition  all databases"/>
    <n v="0"/>
    <n v="0"/>
    <n v="0"/>
    <n v="0"/>
    <n v="0"/>
    <n v="0"/>
  </r>
  <r>
    <s v="2014-Q3"/>
    <x v="0"/>
    <d v="2014-08-01T00:00:00"/>
    <s v="2014"/>
    <x v="1"/>
    <n v="10264105"/>
    <s v="Yavapai"/>
    <x v="62"/>
    <s v="azyavapai"/>
    <s v="Ancestry Library Edition  all databases"/>
    <n v="0"/>
    <n v="0"/>
    <n v="0"/>
    <n v="0"/>
    <n v="0"/>
    <n v="0"/>
  </r>
  <r>
    <s v="2014-Q3"/>
    <x v="0"/>
    <d v="2014-08-01T00:00:00"/>
    <s v="2014"/>
    <x v="1"/>
    <n v="10245885"/>
    <s v="Yuma"/>
    <x v="63"/>
    <s v="azycldo"/>
    <s v="Ancestry Library Edition  all databases"/>
    <n v="3249"/>
    <n v="3249"/>
    <n v="98"/>
    <n v="1790"/>
    <n v="1308"/>
    <n v="3098"/>
  </r>
  <r>
    <s v="2014-Q3"/>
    <x v="0"/>
    <d v="2014-09-01T00:00:00"/>
    <s v="2014"/>
    <x v="2"/>
    <n v="10327472"/>
    <s v="Pinal"/>
    <x v="0"/>
    <s v="akchin_az"/>
    <s v="Ancestry Library Edition  all databases"/>
    <n v="0"/>
    <n v="0"/>
    <n v="0"/>
    <n v="0"/>
    <n v="0"/>
    <n v="0"/>
  </r>
  <r>
    <s v="2014-Q3"/>
    <x v="0"/>
    <d v="2014-09-01T00:00:00"/>
    <s v="2014"/>
    <x v="2"/>
    <n v="10330461"/>
    <s v="Apache"/>
    <x v="1"/>
    <s v="azalpine"/>
    <s v="Ancestry Library Edition  all databases"/>
    <n v="80"/>
    <n v="80"/>
    <n v="6"/>
    <n v="8"/>
    <n v="38"/>
    <n v="46"/>
  </r>
  <r>
    <s v="2014-Q3"/>
    <x v="0"/>
    <d v="2014-09-01T00:00:00"/>
    <s v="2014"/>
    <x v="2"/>
    <n v="10244406"/>
    <s v="Pinal"/>
    <x v="2"/>
    <s v="azapachejct"/>
    <s v="Ancestry Library Edition  all databases"/>
    <n v="825"/>
    <n v="825"/>
    <n v="18"/>
    <n v="362"/>
    <n v="313"/>
    <n v="625"/>
  </r>
  <r>
    <s v="2014-Q3"/>
    <x v="0"/>
    <d v="2014-09-01T00:00:00"/>
    <s v="2014"/>
    <x v="2"/>
    <n v="10253825"/>
    <s v="Pinal"/>
    <x v="3"/>
    <s v="azarizonacity"/>
    <s v="Ancestry Library Edition  all databases"/>
    <n v="0"/>
    <n v="0"/>
    <n v="0"/>
    <n v="0"/>
    <n v="0"/>
    <n v="0"/>
  </r>
  <r>
    <s v="2014-Q3"/>
    <x v="0"/>
    <d v="2014-09-01T00:00:00"/>
    <s v="2014"/>
    <x v="2"/>
    <n v="10253861"/>
    <s v="State"/>
    <x v="4"/>
    <s v="azstlib"/>
    <s v="Ancestry Library Edition  all databases"/>
    <n v="53368"/>
    <n v="53368"/>
    <n v="1250"/>
    <n v="11334"/>
    <n v="21356"/>
    <n v="32690"/>
  </r>
  <r>
    <s v="2014-Q3"/>
    <x v="0"/>
    <d v="2014-09-01T00:00:00"/>
    <s v="2014"/>
    <x v="2"/>
    <n v="10264106"/>
    <s v="Yavapai"/>
    <x v="5"/>
    <s v="azashfork"/>
    <s v="Ancestry Library Edition  all databases"/>
    <n v="0"/>
    <n v="0"/>
    <n v="0"/>
    <n v="0"/>
    <n v="0"/>
    <n v="0"/>
  </r>
  <r>
    <s v="2014-Q3"/>
    <x v="0"/>
    <d v="2014-09-01T00:00:00"/>
    <s v="2014"/>
    <x v="2"/>
    <n v="10265065"/>
    <s v="Maricopa"/>
    <x v="6"/>
    <s v="avondale_az"/>
    <s v="Ancestry Library Edition  all databases"/>
    <n v="784"/>
    <n v="784"/>
    <n v="10"/>
    <n v="924"/>
    <n v="254"/>
    <n v="1178"/>
  </r>
  <r>
    <s v="2014-Q3"/>
    <x v="0"/>
    <d v="2014-09-01T00:00:00"/>
    <s v="2014"/>
    <x v="2"/>
    <n v="10264108"/>
    <s v="Yavapai"/>
    <x v="7"/>
    <s v="azblackcyn"/>
    <s v="Ancestry Library Edition  all databases"/>
    <n v="5"/>
    <n v="5"/>
    <n v="1"/>
    <n v="0"/>
    <n v="0"/>
    <n v="0"/>
  </r>
  <r>
    <s v="2014-Q3"/>
    <x v="0"/>
    <d v="2014-09-01T00:00:00"/>
    <s v="2014"/>
    <x v="2"/>
    <n v="10254563"/>
    <s v="La Paz"/>
    <x v="8"/>
    <s v="azbouse"/>
    <s v="Ancestry Library Edition  all databases"/>
    <n v="20"/>
    <n v="20"/>
    <n v="3"/>
    <n v="0"/>
    <n v="6"/>
    <n v="6"/>
  </r>
  <r>
    <s v="2014-Q3"/>
    <x v="0"/>
    <d v="2014-09-01T00:00:00"/>
    <s v="2014"/>
    <x v="2"/>
    <n v="10249852"/>
    <s v="Maricopa"/>
    <x v="9"/>
    <s v="buckeye_az"/>
    <s v="Ancestry Library Edition  all databases"/>
    <n v="0"/>
    <n v="0"/>
    <n v="0"/>
    <n v="0"/>
    <n v="0"/>
    <n v="0"/>
  </r>
  <r>
    <s v="2014-Q3"/>
    <x v="0"/>
    <d v="2014-09-01T00:00:00"/>
    <s v="2014"/>
    <x v="2"/>
    <n v="10264109"/>
    <s v="Yavapai"/>
    <x v="10"/>
    <s v="azcampverde"/>
    <s v="Ancestry Library Edition  all databases"/>
    <n v="216"/>
    <n v="216"/>
    <n v="8"/>
    <n v="35"/>
    <n v="86"/>
    <n v="121"/>
  </r>
  <r>
    <s v="2014-Q3"/>
    <x v="0"/>
    <d v="2014-09-01T00:00:00"/>
    <s v="2014"/>
    <x v="2"/>
    <n v="10246505"/>
    <s v="Pinal"/>
    <x v="11"/>
    <s v="azcasagrande"/>
    <s v="Ancestry Library Edition  all databases"/>
    <n v="452"/>
    <n v="452"/>
    <n v="7"/>
    <n v="0"/>
    <n v="121"/>
    <n v="121"/>
  </r>
  <r>
    <s v="2014-Q3"/>
    <x v="0"/>
    <d v="2014-09-01T00:00:00"/>
    <s v="2014"/>
    <x v="2"/>
    <n v="10244426"/>
    <s v="Maricopa"/>
    <x v="12"/>
    <s v="chandler_main"/>
    <s v="Ancestry Library Edition  all databases"/>
    <n v="1107"/>
    <n v="1107"/>
    <n v="31"/>
    <n v="190"/>
    <n v="342"/>
    <n v="532"/>
  </r>
  <r>
    <s v="2014-Q3"/>
    <x v="0"/>
    <d v="2014-09-01T00:00:00"/>
    <s v="2014"/>
    <x v="2"/>
    <n v="10370177"/>
    <s v="Greenlee"/>
    <x v="13"/>
    <s v="azclifton"/>
    <s v="Ancestry Library Edition  all databases"/>
    <n v="0"/>
    <n v="0"/>
    <n v="0"/>
    <n v="0"/>
    <n v="0"/>
    <n v="0"/>
  </r>
  <r>
    <s v="2014-Q3"/>
    <x v="0"/>
    <d v="2014-09-01T00:00:00"/>
    <s v="2014"/>
    <x v="2"/>
    <n v="10266253"/>
    <s v="Cochise"/>
    <x v="14"/>
    <s v="azccldo"/>
    <s v="Ancestry Library Edition  all databases"/>
    <n v="350"/>
    <n v="350"/>
    <n v="13"/>
    <n v="10"/>
    <n v="165"/>
    <n v="175"/>
  </r>
  <r>
    <s v="2014-Q3"/>
    <x v="0"/>
    <d v="2014-09-01T00:00:00"/>
    <s v="2014"/>
    <x v="2"/>
    <n v="10330462"/>
    <s v="Apache"/>
    <x v="15"/>
    <s v="azconcho"/>
    <s v="Ancestry Library Edition  all databases"/>
    <n v="0"/>
    <n v="0"/>
    <n v="0"/>
    <n v="0"/>
    <n v="0"/>
    <n v="0"/>
  </r>
  <r>
    <s v="2014-Q3"/>
    <x v="0"/>
    <d v="2014-09-01T00:00:00"/>
    <s v="2014"/>
    <x v="2"/>
    <n v="10264112"/>
    <s v="Yavapai"/>
    <x v="16"/>
    <s v="azcongress"/>
    <s v="Ancestry Library Edition  all databases"/>
    <n v="133"/>
    <n v="133"/>
    <n v="5"/>
    <n v="8"/>
    <n v="39"/>
    <n v="47"/>
  </r>
  <r>
    <s v="2014-Q3"/>
    <x v="0"/>
    <d v="2014-09-01T00:00:00"/>
    <s v="2014"/>
    <x v="2"/>
    <n v="10253826"/>
    <s v="Pinal"/>
    <x v="17"/>
    <s v="azcollidge"/>
    <s v="Ancestry Library Edition  all databases"/>
    <n v="0"/>
    <n v="0"/>
    <n v="0"/>
    <n v="0"/>
    <n v="0"/>
    <n v="0"/>
  </r>
  <r>
    <s v="2014-Q3"/>
    <x v="0"/>
    <d v="2014-09-01T00:00:00"/>
    <s v="2014"/>
    <x v="2"/>
    <n v="10264116"/>
    <s v="Yavapai"/>
    <x v="18"/>
    <s v="azcottonwood"/>
    <s v="Ancestry Library Edition  all databases"/>
    <n v="245"/>
    <n v="245"/>
    <n v="15"/>
    <n v="22"/>
    <n v="48"/>
    <n v="70"/>
  </r>
  <r>
    <s v="2014-Q3"/>
    <x v="0"/>
    <d v="2014-09-01T00:00:00"/>
    <s v="2014"/>
    <x v="2"/>
    <n v="10264117"/>
    <s v="Yavapai"/>
    <x v="19"/>
    <s v="azcrownking"/>
    <s v="Ancestry Library Edition  all databases"/>
    <n v="0"/>
    <n v="0"/>
    <n v="0"/>
    <n v="0"/>
    <n v="0"/>
    <n v="0"/>
  </r>
  <r>
    <s v="2014-Q3"/>
    <x v="0"/>
    <d v="2014-09-01T00:00:00"/>
    <s v="2014"/>
    <x v="2"/>
    <n v="10265068"/>
    <s v="Maricopa"/>
    <x v="20"/>
    <s v="desertfh_az"/>
    <s v="Ancestry Library Edition  all databases"/>
    <n v="239"/>
    <n v="239"/>
    <n v="2"/>
    <n v="3"/>
    <n v="62"/>
    <n v="65"/>
  </r>
  <r>
    <s v="2014-Q3"/>
    <x v="0"/>
    <d v="2014-09-01T00:00:00"/>
    <s v="2014"/>
    <x v="2"/>
    <n v="10370282"/>
    <s v="Greenlee"/>
    <x v="21"/>
    <s v="azduncan"/>
    <s v="Ancestry Library Edition  all databases"/>
    <n v="0"/>
    <n v="0"/>
    <n v="0"/>
    <n v="0"/>
    <n v="0"/>
    <n v="0"/>
  </r>
  <r>
    <s v="2014-Q3"/>
    <x v="0"/>
    <d v="2014-09-01T00:00:00"/>
    <s v="2014"/>
    <x v="2"/>
    <n v="10253829"/>
    <s v="Pinal"/>
    <x v="22"/>
    <s v="azeloy"/>
    <s v="Ancestry Library Edition  all databases"/>
    <n v="0"/>
    <n v="0"/>
    <n v="0"/>
    <n v="0"/>
    <n v="0"/>
    <n v="0"/>
  </r>
  <r>
    <s v="2014-Q3"/>
    <x v="0"/>
    <d v="2014-09-01T00:00:00"/>
    <s v="2014"/>
    <x v="2"/>
    <n v="10244431"/>
    <s v="Coconino"/>
    <x v="23"/>
    <s v="azflagstaff"/>
    <s v="Ancestry Library Edition  all databases"/>
    <n v="121"/>
    <n v="121"/>
    <n v="8"/>
    <n v="20"/>
    <n v="25"/>
    <n v="45"/>
  </r>
  <r>
    <s v="2014-Q3"/>
    <x v="0"/>
    <d v="2014-09-01T00:00:00"/>
    <s v="2014"/>
    <x v="2"/>
    <n v="10253831"/>
    <s v="Pinal"/>
    <x v="24"/>
    <s v="azflorence"/>
    <s v="Ancestry Library Edition  all databases"/>
    <n v="0"/>
    <n v="0"/>
    <n v="0"/>
    <n v="0"/>
    <n v="0"/>
    <n v="0"/>
  </r>
  <r>
    <s v="2014-Q3"/>
    <x v="0"/>
    <d v="2014-09-01T00:00:00"/>
    <s v="2014"/>
    <x v="2"/>
    <n v="10244433"/>
    <s v="Gila"/>
    <x v="25"/>
    <s v="azgcldo"/>
    <s v="Ancestry Library Edition  all databases"/>
    <n v="0"/>
    <n v="0"/>
    <n v="0"/>
    <n v="0"/>
    <n v="0"/>
    <n v="0"/>
  </r>
  <r>
    <s v="2014-Q3"/>
    <x v="0"/>
    <d v="2014-09-01T00:00:00"/>
    <s v="2014"/>
    <x v="2"/>
    <n v="10241024"/>
    <s v="Maricopa"/>
    <x v="26"/>
    <s v="glendale_main"/>
    <s v="Ancestry Library Edition  all databases"/>
    <n v="1270"/>
    <n v="1270"/>
    <n v="22"/>
    <n v="51"/>
    <n v="373"/>
    <n v="424"/>
  </r>
  <r>
    <s v="2014-Q3"/>
    <x v="0"/>
    <d v="2014-09-01T00:00:00"/>
    <s v="2014"/>
    <x v="2"/>
    <n v="10370285"/>
    <s v="Gila"/>
    <x v="27"/>
    <s v="azglobe"/>
    <s v="Ancestry Library Edition  all databases"/>
    <n v="132"/>
    <n v="132"/>
    <n v="5"/>
    <n v="7"/>
    <n v="65"/>
    <n v="72"/>
  </r>
  <r>
    <s v="2014-Q3"/>
    <x v="0"/>
    <d v="2014-09-01T00:00:00"/>
    <s v="2014"/>
    <x v="2"/>
    <n v="10330756"/>
    <s v="Apache"/>
    <x v="28"/>
    <s v="azgreer"/>
    <s v="Ancestry Library Edition  all databases"/>
    <n v="0"/>
    <n v="0"/>
    <n v="0"/>
    <n v="0"/>
    <n v="0"/>
    <n v="0"/>
  </r>
  <r>
    <s v="2014-Q3"/>
    <x v="0"/>
    <d v="2014-09-01T00:00:00"/>
    <s v="2014"/>
    <x v="2"/>
    <n v="10370288"/>
    <s v="Gila"/>
    <x v="29"/>
    <s v="azhayden"/>
    <s v="Ancestry Library Edition  all databases"/>
    <n v="0"/>
    <n v="0"/>
    <n v="0"/>
    <n v="0"/>
    <n v="0"/>
    <n v="0"/>
  </r>
  <r>
    <s v="2014-Q3"/>
    <x v="0"/>
    <d v="2014-09-01T00:00:00"/>
    <s v="2014"/>
    <x v="2"/>
    <n v="10370292"/>
    <s v="Gila"/>
    <x v="30"/>
    <s v="azpinestrawb"/>
    <s v="Ancestry Library Edition  all databases"/>
    <n v="333"/>
    <n v="33"/>
    <n v="6"/>
    <n v="0"/>
    <n v="22"/>
    <n v="22"/>
  </r>
  <r>
    <s v="2014-Q3"/>
    <x v="0"/>
    <d v="2014-09-01T00:00:00"/>
    <s v="2014"/>
    <x v="2"/>
    <n v="10261867"/>
    <s v="Yavapai"/>
    <x v="31"/>
    <s v="azjerome"/>
    <s v="Ancestry Library Edition  all databases"/>
    <n v="52"/>
    <n v="52"/>
    <n v="2"/>
    <n v="7"/>
    <n v="18"/>
    <n v="25"/>
  </r>
  <r>
    <s v="2014-Q3"/>
    <x v="0"/>
    <d v="2014-09-01T00:00:00"/>
    <s v="2014"/>
    <x v="2"/>
    <n v="10253838"/>
    <s v="Pinal"/>
    <x v="32"/>
    <s v="azmaricopacom"/>
    <s v="Ancestry Library Edition  all databases"/>
    <n v="16"/>
    <n v="16"/>
    <n v="2"/>
    <n v="0"/>
    <n v="8"/>
    <n v="8"/>
  </r>
  <r>
    <s v="2014-Q3"/>
    <x v="0"/>
    <d v="2014-09-01T00:00:00"/>
    <s v="2014"/>
    <x v="2"/>
    <n v="10245100"/>
    <s v="Maricopa"/>
    <x v="33"/>
    <s v="maricopa_main"/>
    <s v="Ancestry Library Edition  all databases"/>
    <n v="8451"/>
    <n v="8451"/>
    <n v="164"/>
    <n v="2775"/>
    <n v="2970"/>
    <n v="5745"/>
  </r>
  <r>
    <s v="2014-Q3"/>
    <x v="0"/>
    <d v="2014-09-01T00:00:00"/>
    <s v="2014"/>
    <x v="2"/>
    <n v="10264120"/>
    <s v="Yavapai"/>
    <x v="34"/>
    <s v="azmayer"/>
    <s v="Ancestry Library Edition  all databases"/>
    <n v="0"/>
    <n v="0"/>
    <n v="0"/>
    <n v="0"/>
    <n v="0"/>
    <n v="0"/>
  </r>
  <r>
    <s v="2014-Q3"/>
    <x v="0"/>
    <d v="2014-09-01T00:00:00"/>
    <s v="2014"/>
    <x v="2"/>
    <n v="10243706"/>
    <s v="Maricopa"/>
    <x v="35"/>
    <s v="mesa86532"/>
    <s v="Ancestry Library Edition  all databases"/>
    <n v="1214"/>
    <n v="1214"/>
    <n v="42"/>
    <n v="65"/>
    <n v="350"/>
    <n v="415"/>
  </r>
  <r>
    <s v="2014-Q3"/>
    <x v="0"/>
    <d v="2014-09-01T00:00:00"/>
    <s v="2014"/>
    <x v="2"/>
    <n v="10244441"/>
    <s v="Mohave"/>
    <x v="36"/>
    <s v="azmohave"/>
    <s v="Ancestry Library Edition  all databases"/>
    <n v="2619"/>
    <n v="2619"/>
    <n v="68"/>
    <n v="48"/>
    <n v="2348"/>
    <n v="2396"/>
  </r>
  <r>
    <s v="2014-Q3"/>
    <x v="0"/>
    <d v="2014-09-01T00:00:00"/>
    <s v="2014"/>
    <x v="2"/>
    <n v="10244442"/>
    <s v="Navajo"/>
    <x v="37"/>
    <s v="azncldo"/>
    <s v="Ancestry Library Edition  all databases"/>
    <n v="1705"/>
    <n v="1705"/>
    <n v="57"/>
    <n v="349"/>
    <n v="695"/>
    <n v="1044"/>
  </r>
  <r>
    <s v="2014-Q3"/>
    <x v="0"/>
    <d v="2014-09-01T00:00:00"/>
    <s v="2014"/>
    <x v="2"/>
    <n v="10253840"/>
    <s v="Pinal"/>
    <x v="38"/>
    <s v="azoracle"/>
    <s v="Ancestry Library Edition  all databases"/>
    <n v="0"/>
    <n v="0"/>
    <n v="0"/>
    <n v="0"/>
    <n v="0"/>
    <n v="0"/>
  </r>
  <r>
    <s v="2014-Q3"/>
    <x v="0"/>
    <d v="2014-09-01T00:00:00"/>
    <s v="2014"/>
    <x v="2"/>
    <n v="10370482"/>
    <s v="La Paz"/>
    <x v="39"/>
    <s v="azparker"/>
    <s v="Ancestry Library Edition  all databases"/>
    <n v="6"/>
    <n v="6"/>
    <n v="1"/>
    <n v="0"/>
    <n v="0"/>
    <n v="0"/>
  </r>
  <r>
    <s v="2014-Q3"/>
    <x v="0"/>
    <d v="2014-09-01T00:00:00"/>
    <s v="2014"/>
    <x v="2"/>
    <n v="10370483"/>
    <s v="Santa Cruz"/>
    <x v="40"/>
    <s v="azpatagonia"/>
    <s v="Ancestry Library Edition  all databases"/>
    <n v="0"/>
    <n v="0"/>
    <n v="0"/>
    <n v="0"/>
    <n v="0"/>
    <n v="0"/>
  </r>
  <r>
    <s v="2014-Q3"/>
    <x v="0"/>
    <d v="2014-09-01T00:00:00"/>
    <s v="2014"/>
    <x v="2"/>
    <n v="10370484"/>
    <s v="Gila"/>
    <x v="41"/>
    <s v="azpayson"/>
    <s v="Ancestry Library Edition  all databases"/>
    <n v="244"/>
    <n v="244"/>
    <n v="12"/>
    <n v="13"/>
    <n v="82"/>
    <n v="95"/>
  </r>
  <r>
    <s v="2014-Q3"/>
    <x v="0"/>
    <d v="2014-09-01T00:00:00"/>
    <s v="2014"/>
    <x v="2"/>
    <n v="10244449"/>
    <s v="Maricopa"/>
    <x v="42"/>
    <s v="peor29132"/>
    <s v="Ancestry Library Edition  all databases"/>
    <n v="826"/>
    <n v="826"/>
    <n v="16"/>
    <n v="45"/>
    <n v="257"/>
    <n v="302"/>
  </r>
  <r>
    <s v="2014-Q3"/>
    <x v="0"/>
    <d v="2014-09-01T00:00:00"/>
    <s v="2014"/>
    <x v="2"/>
    <n v="10244822"/>
    <s v="Maricopa"/>
    <x v="43"/>
    <s v="phx_main"/>
    <s v="Ancestry Library Edition  all databases"/>
    <n v="8446"/>
    <n v="8446"/>
    <n v="164"/>
    <n v="2927"/>
    <n v="2946"/>
    <n v="5873"/>
  </r>
  <r>
    <s v="2014-Q3"/>
    <x v="0"/>
    <d v="2014-09-01T00:00:00"/>
    <s v="2014"/>
    <x v="2"/>
    <n v="10244975"/>
    <s v="Pima"/>
    <x v="44"/>
    <s v="azpcld"/>
    <s v="Ancestry Library Edition  all databases"/>
    <n v="9593"/>
    <n v="9593"/>
    <n v="239"/>
    <n v="1794"/>
    <n v="3716"/>
    <n v="5510"/>
  </r>
  <r>
    <s v="2014-Q3"/>
    <x v="0"/>
    <d v="2014-09-01T00:00:00"/>
    <s v="2014"/>
    <x v="2"/>
    <n v="10246234"/>
    <s v="Pinal"/>
    <x v="45"/>
    <s v="pinal_az"/>
    <s v="Ancestry Library Edition  all databases"/>
    <n v="920"/>
    <n v="920"/>
    <n v="17"/>
    <n v="40"/>
    <n v="327"/>
    <n v="367"/>
  </r>
  <r>
    <s v="2014-Q3"/>
    <x v="0"/>
    <d v="2014-09-01T00:00:00"/>
    <s v="2014"/>
    <x v="2"/>
    <n v="10264121"/>
    <s v="Yavapai"/>
    <x v="46"/>
    <s v="azprescott"/>
    <s v="Ancestry Library Edition  all databases"/>
    <n v="434"/>
    <n v="434"/>
    <n v="13"/>
    <n v="88"/>
    <n v="137"/>
    <n v="225"/>
  </r>
  <r>
    <s v="2014-Q3"/>
    <x v="0"/>
    <d v="2014-09-01T00:00:00"/>
    <s v="2014"/>
    <x v="2"/>
    <n v="10264185"/>
    <s v="Yavapai"/>
    <x v="47"/>
    <s v="azprescottval"/>
    <s v="Ancestry Library Edition  all databases"/>
    <n v="1178"/>
    <n v="1178"/>
    <n v="16"/>
    <n v="304"/>
    <n v="605"/>
    <n v="909"/>
  </r>
  <r>
    <s v="2014-Q3"/>
    <x v="0"/>
    <d v="2014-09-01T00:00:00"/>
    <s v="2014"/>
    <x v="2"/>
    <n v="10330757"/>
    <s v="Apache"/>
    <x v="48"/>
    <s v="azsprngr"/>
    <s v="Ancestry Library Edition  all databases"/>
    <n v="510"/>
    <n v="510"/>
    <n v="29"/>
    <n v="16"/>
    <n v="365"/>
    <n v="379"/>
  </r>
  <r>
    <s v="2014-Q3"/>
    <x v="0"/>
    <d v="2014-09-01T00:00:00"/>
    <s v="2014"/>
    <x v="2"/>
    <n v="10370489"/>
    <s v="Graham"/>
    <x v="49"/>
    <s v="azsaffordgcl"/>
    <s v="Ancestry Library Edition  all databases"/>
    <n v="502"/>
    <n v="502"/>
    <n v="10"/>
    <n v="48"/>
    <n v="147"/>
    <n v="195"/>
  </r>
  <r>
    <s v="2014-Q3"/>
    <x v="0"/>
    <d v="2014-09-01T00:00:00"/>
    <s v="2014"/>
    <x v="2"/>
    <n v="10253842"/>
    <s v="Pinal"/>
    <x v="50"/>
    <s v="azsanmanuel"/>
    <s v="Ancestry Library Edition  all databases"/>
    <n v="104"/>
    <n v="104"/>
    <n v="3"/>
    <n v="0"/>
    <n v="18"/>
    <n v="18"/>
  </r>
  <r>
    <s v="2014-Q3"/>
    <x v="0"/>
    <d v="2014-09-01T00:00:00"/>
    <s v="2014"/>
    <x v="2"/>
    <n v="10330758"/>
    <s v="Apache"/>
    <x v="51"/>
    <s v="azsanders"/>
    <s v="Ancestry Library Edition  all databases"/>
    <n v="0"/>
    <n v="0"/>
    <n v="0"/>
    <n v="0"/>
    <n v="0"/>
    <n v="0"/>
  </r>
  <r>
    <s v="2014-Q3"/>
    <x v="0"/>
    <d v="2014-09-01T00:00:00"/>
    <s v="2014"/>
    <x v="2"/>
    <n v="10370172"/>
    <s v="Santa Cruz"/>
    <x v="52"/>
    <s v="aznogales"/>
    <s v="Ancestry Library Edition  all databases"/>
    <n v="0"/>
    <n v="0"/>
    <n v="0"/>
    <n v="0"/>
    <n v="0"/>
    <n v="0"/>
  </r>
  <r>
    <s v="2014-Q3"/>
    <x v="0"/>
    <d v="2014-09-01T00:00:00"/>
    <s v="2014"/>
    <x v="2"/>
    <n v="10245915"/>
    <s v="Maricopa"/>
    <x v="53"/>
    <s v="scottsdale_hq"/>
    <s v="Ancestry Library Edition  all databases"/>
    <n v="3338"/>
    <n v="3338"/>
    <n v="58"/>
    <n v="652"/>
    <n v="1576"/>
    <n v="2228"/>
  </r>
  <r>
    <s v="2014-Q3"/>
    <x v="0"/>
    <d v="2014-09-01T00:00:00"/>
    <s v="2014"/>
    <x v="2"/>
    <n v="10264186"/>
    <s v="Yavapai"/>
    <x v="54"/>
    <s v="azsedona"/>
    <s v="Ancestry Library Edition  all databases"/>
    <n v="42"/>
    <n v="42"/>
    <n v="2"/>
    <n v="7"/>
    <n v="49"/>
    <n v="56"/>
  </r>
  <r>
    <s v="2014-Q3"/>
    <x v="0"/>
    <d v="2014-09-01T00:00:00"/>
    <s v="2014"/>
    <x v="2"/>
    <n v="10264187"/>
    <s v="Yavapai"/>
    <x v="55"/>
    <s v="azseligman"/>
    <s v="Ancestry Library Edition  all databases"/>
    <n v="0"/>
    <n v="0"/>
    <n v="0"/>
    <n v="0"/>
    <n v="0"/>
    <n v="0"/>
  </r>
  <r>
    <s v="2014-Q3"/>
    <x v="0"/>
    <d v="2014-09-01T00:00:00"/>
    <s v="2014"/>
    <x v="2"/>
    <n v="10254528"/>
    <s v="Cochise"/>
    <x v="56"/>
    <s v="azsierrav"/>
    <s v="Ancestry Library Edition  all databases"/>
    <n v="1426"/>
    <n v="1426"/>
    <n v="17"/>
    <n v="69"/>
    <n v="331"/>
    <n v="400"/>
  </r>
  <r>
    <s v="2014-Q3"/>
    <x v="0"/>
    <d v="2014-09-01T00:00:00"/>
    <s v="2014"/>
    <x v="2"/>
    <n v="10246788"/>
    <s v="Maricopa"/>
    <x v="57"/>
    <s v="tempe_main"/>
    <s v="Ancestry Library Edition  all databases"/>
    <n v="2110"/>
    <n v="2110"/>
    <n v="31"/>
    <n v="115"/>
    <n v="672"/>
    <n v="787"/>
  </r>
  <r>
    <s v="2014-Q3"/>
    <x v="0"/>
    <d v="2014-09-01T00:00:00"/>
    <s v="2014"/>
    <x v="2"/>
    <n v="10265067"/>
    <s v="Maricopa"/>
    <x v="58"/>
    <s v="toll30426"/>
    <s v="Ancestry Library Edition  all databases"/>
    <n v="0"/>
    <n v="0"/>
    <n v="0"/>
    <n v="0"/>
    <n v="0"/>
    <n v="0"/>
  </r>
  <r>
    <s v="2014-Q3"/>
    <x v="0"/>
    <d v="2014-09-01T00:00:00"/>
    <s v="2014"/>
    <x v="2"/>
    <n v="10370497"/>
    <s v="Gila"/>
    <x v="59"/>
    <s v="aztontobasin"/>
    <s v="Ancestry Library Edition  all databases"/>
    <n v="0"/>
    <n v="0"/>
    <n v="0"/>
    <n v="0"/>
    <n v="0"/>
    <n v="0"/>
  </r>
  <r>
    <s v="2014-Q3"/>
    <x v="0"/>
    <d v="2014-09-01T00:00:00"/>
    <s v="2014"/>
    <x v="2"/>
    <n v="10330760"/>
    <s v="Apache"/>
    <x v="60"/>
    <s v="azvernon"/>
    <s v="Ancestry Library Edition  all databases"/>
    <n v="0"/>
    <n v="0"/>
    <n v="0"/>
    <n v="0"/>
    <n v="0"/>
    <n v="0"/>
  </r>
  <r>
    <s v="2014-Q3"/>
    <x v="0"/>
    <d v="2014-09-01T00:00:00"/>
    <s v="2014"/>
    <x v="2"/>
    <n v="10264189"/>
    <s v="Yavapai"/>
    <x v="61"/>
    <s v="azyarnell"/>
    <s v="Ancestry Library Edition  all databases"/>
    <n v="264"/>
    <n v="264"/>
    <n v="21"/>
    <n v="21"/>
    <n v="286"/>
    <n v="307"/>
  </r>
  <r>
    <s v="2014-Q3"/>
    <x v="0"/>
    <d v="2014-09-01T00:00:00"/>
    <s v="2014"/>
    <x v="2"/>
    <n v="10264105"/>
    <s v="Yavapai"/>
    <x v="62"/>
    <s v="azyavapai"/>
    <s v="Ancestry Library Edition  all databases"/>
    <n v="215"/>
    <n v="215"/>
    <n v="3"/>
    <n v="76"/>
    <n v="106"/>
    <n v="182"/>
  </r>
  <r>
    <s v="2014-Q3"/>
    <x v="0"/>
    <d v="2014-09-01T00:00:00"/>
    <s v="2014"/>
    <x v="2"/>
    <n v="10245885"/>
    <s v="Yuma"/>
    <x v="63"/>
    <s v="azycldo"/>
    <s v="Ancestry Library Edition  all databases"/>
    <n v="2840"/>
    <n v="2840"/>
    <n v="102"/>
    <n v="237"/>
    <n v="1388"/>
    <n v="1625"/>
  </r>
  <r>
    <s v="2014-Q4"/>
    <x v="0"/>
    <d v="2014-10-01T00:00:00"/>
    <s v="2014"/>
    <x v="3"/>
    <n v="10327472"/>
    <s v="Pinal"/>
    <x v="0"/>
    <s v="akchin_az"/>
    <s v="Ancestry Library Edition  all databases"/>
    <n v="103"/>
    <n v="103"/>
    <n v="6"/>
    <n v="1"/>
    <n v="3"/>
    <n v="4"/>
  </r>
  <r>
    <s v="2014-Q4"/>
    <x v="0"/>
    <d v="2014-10-01T00:00:00"/>
    <s v="2014"/>
    <x v="3"/>
    <n v="10330461"/>
    <s v="Apache"/>
    <x v="1"/>
    <s v="azalpine"/>
    <s v="Ancestry Library Edition  all databases"/>
    <n v="123"/>
    <n v="123"/>
    <n v="7"/>
    <n v="19"/>
    <n v="58"/>
    <n v="77"/>
  </r>
  <r>
    <s v="2014-Q4"/>
    <x v="0"/>
    <d v="2014-10-01T00:00:00"/>
    <s v="2014"/>
    <x v="3"/>
    <n v="10244406"/>
    <s v="Pinal"/>
    <x v="2"/>
    <s v="azapachejct"/>
    <s v="Ancestry Library Edition  all databases"/>
    <n v="235"/>
    <n v="235"/>
    <n v="4"/>
    <n v="20"/>
    <n v="67"/>
    <n v="87"/>
  </r>
  <r>
    <s v="2014-Q4"/>
    <x v="0"/>
    <d v="2014-10-01T00:00:00"/>
    <s v="2014"/>
    <x v="3"/>
    <n v="10253825"/>
    <s v="Pinal"/>
    <x v="3"/>
    <s v="azarizonacity"/>
    <s v="Ancestry Library Edition  all databases"/>
    <n v="3"/>
    <n v="3"/>
    <n v="1"/>
    <n v="0"/>
    <n v="0"/>
    <n v="0"/>
  </r>
  <r>
    <s v="2014-Q4"/>
    <x v="0"/>
    <d v="2014-10-01T00:00:00"/>
    <s v="2014"/>
    <x v="3"/>
    <n v="10253861"/>
    <s v="State"/>
    <x v="4"/>
    <s v="azstlib"/>
    <s v="Ancestry Library Edition  all databases"/>
    <n v="55119"/>
    <n v="55119"/>
    <n v="1249"/>
    <n v="8574"/>
    <n v="22286"/>
    <n v="30860"/>
  </r>
  <r>
    <s v="2014-Q4"/>
    <x v="0"/>
    <d v="2014-10-01T00:00:00"/>
    <s v="2014"/>
    <x v="3"/>
    <n v="10264106"/>
    <s v="Yavapai"/>
    <x v="5"/>
    <s v="azashfork"/>
    <s v="Ancestry Library Edition  all databases"/>
    <n v="0"/>
    <n v="0"/>
    <n v="0"/>
    <n v="0"/>
    <n v="0"/>
    <n v="0"/>
  </r>
  <r>
    <s v="2014-Q4"/>
    <x v="0"/>
    <d v="2014-10-01T00:00:00"/>
    <s v="2014"/>
    <x v="3"/>
    <n v="10265065"/>
    <s v="Maricopa"/>
    <x v="6"/>
    <s v="avondale_az"/>
    <s v="Ancestry Library Edition  all databases"/>
    <n v="545"/>
    <n v="545"/>
    <n v="5"/>
    <n v="31"/>
    <n v="137"/>
    <n v="168"/>
  </r>
  <r>
    <s v="2014-Q4"/>
    <x v="0"/>
    <d v="2014-10-01T00:00:00"/>
    <s v="2014"/>
    <x v="3"/>
    <n v="10264108"/>
    <s v="Yavapai"/>
    <x v="7"/>
    <s v="azblackcyn"/>
    <s v="Ancestry Library Edition  all databases"/>
    <n v="117"/>
    <n v="117"/>
    <n v="6"/>
    <n v="83"/>
    <n v="79"/>
    <n v="162"/>
  </r>
  <r>
    <s v="2014-Q4"/>
    <x v="0"/>
    <d v="2014-10-01T00:00:00"/>
    <s v="2014"/>
    <x v="3"/>
    <n v="10254563"/>
    <s v="La Paz"/>
    <x v="8"/>
    <s v="azbouse"/>
    <s v="Ancestry Library Edition  all databases"/>
    <n v="134"/>
    <n v="134"/>
    <n v="6"/>
    <n v="10"/>
    <n v="265"/>
    <n v="275"/>
  </r>
  <r>
    <s v="2014-Q4"/>
    <x v="0"/>
    <d v="2014-10-01T00:00:00"/>
    <s v="2014"/>
    <x v="3"/>
    <n v="10249852"/>
    <s v="Maricopa"/>
    <x v="9"/>
    <s v="buckeye_az"/>
    <s v="Ancestry Library Edition  all databases"/>
    <n v="0"/>
    <n v="0"/>
    <n v="0"/>
    <n v="0"/>
    <n v="0"/>
    <n v="0"/>
  </r>
  <r>
    <s v="2014-Q4"/>
    <x v="0"/>
    <d v="2014-10-01T00:00:00"/>
    <s v="2014"/>
    <x v="3"/>
    <n v="10264109"/>
    <s v="Yavapai"/>
    <x v="10"/>
    <s v="azcampverde"/>
    <s v="Ancestry Library Edition  all databases"/>
    <n v="251"/>
    <n v="251"/>
    <n v="7"/>
    <n v="33"/>
    <n v="76"/>
    <n v="109"/>
  </r>
  <r>
    <s v="2014-Q4"/>
    <x v="0"/>
    <d v="2014-10-01T00:00:00"/>
    <s v="2014"/>
    <x v="3"/>
    <n v="10246505"/>
    <s v="Pinal"/>
    <x v="11"/>
    <s v="azcasagrande"/>
    <s v="Ancestry Library Edition  all databases"/>
    <n v="1"/>
    <n v="1"/>
    <n v="1"/>
    <n v="0"/>
    <n v="4"/>
    <n v="4"/>
  </r>
  <r>
    <s v="2014-Q4"/>
    <x v="0"/>
    <d v="2014-10-01T00:00:00"/>
    <s v="2014"/>
    <x v="3"/>
    <n v="10244426"/>
    <s v="Maricopa"/>
    <x v="12"/>
    <s v="chandler_main"/>
    <s v="Ancestry Library Edition  all databases"/>
    <n v="1728"/>
    <n v="1728"/>
    <n v="56"/>
    <n v="209"/>
    <n v="496"/>
    <n v="705"/>
  </r>
  <r>
    <s v="2014-Q4"/>
    <x v="0"/>
    <d v="2014-10-01T00:00:00"/>
    <s v="2014"/>
    <x v="3"/>
    <n v="10370177"/>
    <s v="Greenlee"/>
    <x v="13"/>
    <s v="azclifton"/>
    <s v="Ancestry Library Edition  all databases"/>
    <n v="0"/>
    <n v="0"/>
    <n v="0"/>
    <n v="0"/>
    <n v="0"/>
    <n v="0"/>
  </r>
  <r>
    <s v="2014-Q4"/>
    <x v="0"/>
    <d v="2014-10-01T00:00:00"/>
    <s v="2014"/>
    <x v="3"/>
    <n v="10266253"/>
    <s v="Cochise"/>
    <x v="14"/>
    <s v="azccldo"/>
    <s v="Ancestry Library Edition  all databases"/>
    <n v="588"/>
    <n v="588"/>
    <n v="9"/>
    <n v="23"/>
    <n v="273"/>
    <n v="296"/>
  </r>
  <r>
    <s v="2014-Q4"/>
    <x v="0"/>
    <d v="2014-10-01T00:00:00"/>
    <s v="2014"/>
    <x v="3"/>
    <n v="10330462"/>
    <s v="Apache"/>
    <x v="15"/>
    <s v="azconcho"/>
    <s v="Ancestry Library Edition  all databases"/>
    <n v="0"/>
    <n v="0"/>
    <n v="0"/>
    <n v="0"/>
    <n v="0"/>
    <n v="0"/>
  </r>
  <r>
    <s v="2014-Q4"/>
    <x v="0"/>
    <d v="2014-10-01T00:00:00"/>
    <s v="2014"/>
    <x v="3"/>
    <n v="10264112"/>
    <s v="Yavapai"/>
    <x v="16"/>
    <s v="azcongress"/>
    <s v="Ancestry Library Edition  all databases"/>
    <n v="40"/>
    <n v="40"/>
    <n v="1"/>
    <n v="4"/>
    <n v="23"/>
    <n v="27"/>
  </r>
  <r>
    <s v="2014-Q4"/>
    <x v="0"/>
    <d v="2014-10-01T00:00:00"/>
    <s v="2014"/>
    <x v="3"/>
    <n v="10253826"/>
    <s v="Pinal"/>
    <x v="17"/>
    <s v="azcollidge"/>
    <s v="Ancestry Library Edition  all databases"/>
    <n v="221"/>
    <n v="221"/>
    <n v="4"/>
    <n v="34"/>
    <n v="98"/>
    <n v="132"/>
  </r>
  <r>
    <s v="2014-Q4"/>
    <x v="0"/>
    <d v="2014-10-01T00:00:00"/>
    <s v="2014"/>
    <x v="3"/>
    <n v="10264116"/>
    <s v="Yavapai"/>
    <x v="18"/>
    <s v="azcottonwood"/>
    <s v="Ancestry Library Edition  all databases"/>
    <n v="247"/>
    <n v="247"/>
    <n v="8"/>
    <n v="22"/>
    <n v="80"/>
    <n v="102"/>
  </r>
  <r>
    <s v="2014-Q4"/>
    <x v="0"/>
    <d v="2014-10-01T00:00:00"/>
    <s v="2014"/>
    <x v="3"/>
    <n v="10264117"/>
    <s v="Yavapai"/>
    <x v="19"/>
    <s v="azcrownking"/>
    <s v="Ancestry Library Edition  all databases"/>
    <n v="0"/>
    <n v="0"/>
    <n v="0"/>
    <n v="0"/>
    <n v="0"/>
    <n v="0"/>
  </r>
  <r>
    <s v="2014-Q4"/>
    <x v="0"/>
    <d v="2014-10-01T00:00:00"/>
    <s v="2014"/>
    <x v="3"/>
    <n v="10265068"/>
    <s v="Maricopa"/>
    <x v="20"/>
    <s v="desertfh_az"/>
    <s v="Ancestry Library Edition  all databases"/>
    <n v="0"/>
    <n v="0"/>
    <n v="0"/>
    <n v="0"/>
    <n v="0"/>
    <n v="0"/>
  </r>
  <r>
    <s v="2014-Q4"/>
    <x v="0"/>
    <d v="2014-10-01T00:00:00"/>
    <s v="2014"/>
    <x v="3"/>
    <n v="10370282"/>
    <s v="Greenlee"/>
    <x v="21"/>
    <s v="azduncan"/>
    <s v="Ancestry Library Edition  all databases"/>
    <n v="1"/>
    <n v="1"/>
    <n v="1"/>
    <n v="0"/>
    <n v="0"/>
    <n v="0"/>
  </r>
  <r>
    <s v="2014-Q4"/>
    <x v="0"/>
    <d v="2014-10-01T00:00:00"/>
    <s v="2014"/>
    <x v="3"/>
    <n v="10253829"/>
    <s v="Pinal"/>
    <x v="22"/>
    <s v="azeloy"/>
    <s v="Ancestry Library Edition  all databases"/>
    <n v="0"/>
    <n v="0"/>
    <n v="0"/>
    <n v="0"/>
    <n v="0"/>
    <n v="0"/>
  </r>
  <r>
    <s v="2014-Q4"/>
    <x v="0"/>
    <d v="2014-10-01T00:00:00"/>
    <s v="2014"/>
    <x v="3"/>
    <n v="10244431"/>
    <s v="Coconino"/>
    <x v="23"/>
    <s v="azflagstaff"/>
    <s v="Ancestry Library Edition  all databases"/>
    <n v="439"/>
    <n v="439"/>
    <n v="16"/>
    <n v="105"/>
    <n v="120"/>
    <n v="225"/>
  </r>
  <r>
    <s v="2014-Q4"/>
    <x v="0"/>
    <d v="2014-10-01T00:00:00"/>
    <s v="2014"/>
    <x v="3"/>
    <n v="10253831"/>
    <s v="Pinal"/>
    <x v="24"/>
    <s v="azflorence"/>
    <s v="Ancestry Library Edition  all databases"/>
    <n v="0"/>
    <n v="0"/>
    <n v="0"/>
    <n v="0"/>
    <n v="0"/>
    <n v="0"/>
  </r>
  <r>
    <s v="2014-Q4"/>
    <x v="0"/>
    <d v="2014-10-01T00:00:00"/>
    <s v="2014"/>
    <x v="3"/>
    <n v="10244433"/>
    <s v="Gila"/>
    <x v="25"/>
    <s v="azgcldo"/>
    <s v="Ancestry Library Edition  all databases"/>
    <n v="69"/>
    <n v="69"/>
    <n v="6"/>
    <n v="45"/>
    <n v="1"/>
    <n v="46"/>
  </r>
  <r>
    <s v="2014-Q4"/>
    <x v="0"/>
    <d v="2014-10-01T00:00:00"/>
    <s v="2014"/>
    <x v="3"/>
    <n v="10241024"/>
    <s v="Maricopa"/>
    <x v="26"/>
    <s v="glendale_main"/>
    <s v="Ancestry Library Edition  all databases"/>
    <n v="439"/>
    <n v="439"/>
    <n v="10"/>
    <n v="105"/>
    <n v="120"/>
    <n v="225"/>
  </r>
  <r>
    <s v="2014-Q4"/>
    <x v="0"/>
    <d v="2014-10-01T00:00:00"/>
    <s v="2014"/>
    <x v="3"/>
    <n v="10370285"/>
    <s v="Gila"/>
    <x v="27"/>
    <s v="azglobe"/>
    <s v="Ancestry Library Edition  all databases"/>
    <n v="0"/>
    <n v="0"/>
    <n v="0"/>
    <n v="0"/>
    <n v="0"/>
    <n v="0"/>
  </r>
  <r>
    <s v="2014-Q4"/>
    <x v="0"/>
    <d v="2014-10-01T00:00:00"/>
    <s v="2014"/>
    <x v="3"/>
    <n v="10330756"/>
    <s v="Apache"/>
    <x v="28"/>
    <s v="azgreer"/>
    <s v="Ancestry Library Edition  all databases"/>
    <n v="0"/>
    <n v="0"/>
    <n v="0"/>
    <n v="0"/>
    <n v="0"/>
    <n v="0"/>
  </r>
  <r>
    <s v="2014-Q4"/>
    <x v="0"/>
    <d v="2014-10-01T00:00:00"/>
    <s v="2014"/>
    <x v="3"/>
    <n v="10370288"/>
    <s v="Gila"/>
    <x v="29"/>
    <s v="azhayden"/>
    <s v="Ancestry Library Edition  all databases"/>
    <n v="9"/>
    <n v="9"/>
    <n v="2"/>
    <n v="0"/>
    <n v="3"/>
    <n v="3"/>
  </r>
  <r>
    <s v="2014-Q4"/>
    <x v="0"/>
    <d v="2014-10-01T00:00:00"/>
    <s v="2014"/>
    <x v="3"/>
    <n v="10370292"/>
    <s v="Gila"/>
    <x v="30"/>
    <s v="azpinestrawb"/>
    <s v="Ancestry Library Edition  all databases"/>
    <n v="0"/>
    <n v="0"/>
    <n v="0"/>
    <n v="0"/>
    <n v="0"/>
    <n v="0"/>
  </r>
  <r>
    <s v="2014-Q4"/>
    <x v="0"/>
    <d v="2014-10-01T00:00:00"/>
    <s v="2014"/>
    <x v="3"/>
    <n v="10261867"/>
    <s v="Yavapai"/>
    <x v="31"/>
    <s v="azjerome"/>
    <s v="Ancestry Library Edition  all databases"/>
    <n v="5"/>
    <n v="5"/>
    <n v="1"/>
    <n v="0"/>
    <n v="8"/>
    <n v="8"/>
  </r>
  <r>
    <s v="2014-Q4"/>
    <x v="0"/>
    <d v="2014-10-01T00:00:00"/>
    <s v="2014"/>
    <x v="3"/>
    <n v="10253838"/>
    <s v="Pinal"/>
    <x v="32"/>
    <s v="azmaricopacom"/>
    <s v="Ancestry Library Edition  all databases"/>
    <n v="57"/>
    <n v="57"/>
    <n v="1"/>
    <n v="0"/>
    <n v="8"/>
    <n v="8"/>
  </r>
  <r>
    <s v="2014-Q4"/>
    <x v="0"/>
    <d v="2014-10-01T00:00:00"/>
    <s v="2014"/>
    <x v="3"/>
    <n v="10245100"/>
    <s v="Maricopa"/>
    <x v="33"/>
    <s v="maricopa_main"/>
    <s v="Ancestry Library Edition  all databases"/>
    <n v="9687"/>
    <n v="9687"/>
    <n v="212"/>
    <n v="1767"/>
    <n v="3543"/>
    <n v="5310"/>
  </r>
  <r>
    <s v="2014-Q4"/>
    <x v="0"/>
    <d v="2014-10-01T00:00:00"/>
    <s v="2014"/>
    <x v="3"/>
    <n v="10264120"/>
    <s v="Yavapai"/>
    <x v="34"/>
    <s v="azmayer"/>
    <s v="Ancestry Library Edition  all databases"/>
    <n v="8"/>
    <n v="8"/>
    <n v="2"/>
    <n v="1"/>
    <n v="0"/>
    <n v="1"/>
  </r>
  <r>
    <s v="2014-Q4"/>
    <x v="0"/>
    <d v="2014-10-01T00:00:00"/>
    <s v="2014"/>
    <x v="3"/>
    <n v="10243706"/>
    <s v="Maricopa"/>
    <x v="35"/>
    <s v="mesa86532"/>
    <s v="Ancestry Library Edition  all databases"/>
    <n v="2203"/>
    <n v="2203"/>
    <n v="36"/>
    <n v="64"/>
    <n v="1011"/>
    <n v="1075"/>
  </r>
  <r>
    <s v="2014-Q4"/>
    <x v="0"/>
    <d v="2014-10-01T00:00:00"/>
    <s v="2014"/>
    <x v="3"/>
    <n v="10244441"/>
    <s v="Mohave"/>
    <x v="36"/>
    <s v="azmohave"/>
    <s v="Ancestry Library Edition  all databases"/>
    <n v="4240"/>
    <n v="4240"/>
    <n v="81"/>
    <n v="140"/>
    <n v="2706"/>
    <n v="2846"/>
  </r>
  <r>
    <s v="2014-Q4"/>
    <x v="0"/>
    <d v="2014-10-01T00:00:00"/>
    <s v="2014"/>
    <x v="3"/>
    <n v="10244442"/>
    <s v="Navajo"/>
    <x v="37"/>
    <s v="azncldo"/>
    <s v="Ancestry Library Edition  all databases"/>
    <n v="478"/>
    <n v="478"/>
    <n v="18"/>
    <n v="52"/>
    <n v="193"/>
    <n v="245"/>
  </r>
  <r>
    <s v="2014-Q4"/>
    <x v="0"/>
    <d v="2014-10-01T00:00:00"/>
    <s v="2014"/>
    <x v="3"/>
    <n v="10253840"/>
    <s v="Pinal"/>
    <x v="38"/>
    <s v="azoracle"/>
    <s v="Ancestry Library Edition  all databases"/>
    <n v="0"/>
    <n v="0"/>
    <n v="0"/>
    <n v="0"/>
    <n v="0"/>
    <n v="0"/>
  </r>
  <r>
    <s v="2014-Q4"/>
    <x v="0"/>
    <d v="2014-10-01T00:00:00"/>
    <s v="2014"/>
    <x v="3"/>
    <n v="10370482"/>
    <s v="La Paz"/>
    <x v="39"/>
    <s v="azparker"/>
    <s v="Ancestry Library Edition  all databases"/>
    <n v="0"/>
    <n v="0"/>
    <n v="0"/>
    <n v="0"/>
    <n v="0"/>
    <n v="0"/>
  </r>
  <r>
    <s v="2014-Q4"/>
    <x v="0"/>
    <d v="2014-10-01T00:00:00"/>
    <s v="2014"/>
    <x v="3"/>
    <n v="10370483"/>
    <s v="Santa Cruz"/>
    <x v="40"/>
    <s v="azpatagonia"/>
    <s v="Ancestry Library Edition  all databases"/>
    <n v="0"/>
    <n v="0"/>
    <n v="0"/>
    <n v="0"/>
    <n v="0"/>
    <n v="0"/>
  </r>
  <r>
    <s v="2014-Q4"/>
    <x v="0"/>
    <d v="2014-10-01T00:00:00"/>
    <s v="2014"/>
    <x v="3"/>
    <n v="10370484"/>
    <s v="Gila"/>
    <x v="41"/>
    <s v="azpayson"/>
    <s v="Ancestry Library Edition  all databases"/>
    <n v="131"/>
    <n v="131"/>
    <n v="5"/>
    <n v="1"/>
    <n v="9"/>
    <n v="10"/>
  </r>
  <r>
    <s v="2014-Q4"/>
    <x v="0"/>
    <d v="2014-10-01T00:00:00"/>
    <s v="2014"/>
    <x v="3"/>
    <n v="10244449"/>
    <s v="Maricopa"/>
    <x v="42"/>
    <s v="peor29132"/>
    <s v="Ancestry Library Edition  all databases"/>
    <n v="1491"/>
    <n v="1491"/>
    <n v="20"/>
    <n v="102"/>
    <n v="440"/>
    <n v="542"/>
  </r>
  <r>
    <s v="2014-Q4"/>
    <x v="0"/>
    <d v="2014-10-01T00:00:00"/>
    <s v="2014"/>
    <x v="3"/>
    <n v="10244822"/>
    <s v="Maricopa"/>
    <x v="43"/>
    <s v="phx_main"/>
    <s v="Ancestry Library Edition  all databases"/>
    <n v="11072"/>
    <n v="11072"/>
    <n v="221"/>
    <n v="3070"/>
    <n v="4638"/>
    <n v="7708"/>
  </r>
  <r>
    <s v="2014-Q4"/>
    <x v="0"/>
    <d v="2014-10-01T00:00:00"/>
    <s v="2014"/>
    <x v="3"/>
    <n v="10244975"/>
    <s v="Pima"/>
    <x v="44"/>
    <s v="azpcld"/>
    <s v="Ancestry Library Edition  all databases"/>
    <n v="7252"/>
    <n v="7252"/>
    <n v="191"/>
    <n v="916"/>
    <n v="2832"/>
    <n v="3748"/>
  </r>
  <r>
    <s v="2014-Q4"/>
    <x v="0"/>
    <d v="2014-10-01T00:00:00"/>
    <s v="2014"/>
    <x v="3"/>
    <n v="10246234"/>
    <s v="Pinal"/>
    <x v="45"/>
    <s v="pinal_az"/>
    <s v="Ancestry Library Edition  all databases"/>
    <n v="2453"/>
    <n v="2453"/>
    <n v="46"/>
    <n v="163"/>
    <n v="828"/>
    <n v="991"/>
  </r>
  <r>
    <s v="2014-Q4"/>
    <x v="0"/>
    <d v="2014-10-01T00:00:00"/>
    <s v="2014"/>
    <x v="3"/>
    <n v="10264121"/>
    <s v="Yavapai"/>
    <x v="46"/>
    <s v="azprescott"/>
    <s v="Ancestry Library Edition  all databases"/>
    <n v="1538"/>
    <n v="1538"/>
    <n v="22"/>
    <n v="177"/>
    <n v="514"/>
    <n v="691"/>
  </r>
  <r>
    <s v="2014-Q4"/>
    <x v="0"/>
    <d v="2014-10-01T00:00:00"/>
    <s v="2014"/>
    <x v="3"/>
    <n v="10264185"/>
    <s v="Yavapai"/>
    <x v="47"/>
    <s v="azprescottval"/>
    <s v="Ancestry Library Edition  all databases"/>
    <n v="962"/>
    <n v="962"/>
    <n v="15"/>
    <n v="242"/>
    <n v="432"/>
    <n v="674"/>
  </r>
  <r>
    <s v="2014-Q4"/>
    <x v="0"/>
    <d v="2014-10-01T00:00:00"/>
    <s v="2014"/>
    <x v="3"/>
    <n v="10330757"/>
    <s v="Apache"/>
    <x v="48"/>
    <s v="azsprngr"/>
    <s v="Ancestry Library Edition  all databases"/>
    <n v="253"/>
    <n v="253"/>
    <n v="23"/>
    <n v="23"/>
    <n v="126"/>
    <n v="149"/>
  </r>
  <r>
    <s v="2014-Q4"/>
    <x v="0"/>
    <d v="2014-10-01T00:00:00"/>
    <s v="2014"/>
    <x v="3"/>
    <n v="10370489"/>
    <s v="Graham"/>
    <x v="49"/>
    <s v="azsaffordgcl"/>
    <s v="Ancestry Library Edition  all databases"/>
    <n v="58"/>
    <n v="58"/>
    <n v="8"/>
    <n v="3"/>
    <n v="22"/>
    <n v="25"/>
  </r>
  <r>
    <s v="2014-Q4"/>
    <x v="0"/>
    <d v="2014-10-01T00:00:00"/>
    <s v="2014"/>
    <x v="3"/>
    <n v="10253842"/>
    <s v="Pinal"/>
    <x v="50"/>
    <s v="azsanmanuel"/>
    <s v="Ancestry Library Edition  all databases"/>
    <n v="0"/>
    <n v="0"/>
    <n v="0"/>
    <n v="0"/>
    <n v="0"/>
    <n v="0"/>
  </r>
  <r>
    <s v="2014-Q4"/>
    <x v="0"/>
    <d v="2014-10-01T00:00:00"/>
    <s v="2014"/>
    <x v="3"/>
    <n v="10330758"/>
    <s v="Apache"/>
    <x v="51"/>
    <s v="azsanders"/>
    <s v="Ancestry Library Edition  all databases"/>
    <n v="0"/>
    <n v="0"/>
    <n v="2"/>
    <n v="3"/>
    <n v="0"/>
    <n v="3"/>
  </r>
  <r>
    <s v="2014-Q4"/>
    <x v="0"/>
    <d v="2014-10-01T00:00:00"/>
    <s v="2014"/>
    <x v="3"/>
    <n v="10370172"/>
    <s v="Santa Cruz"/>
    <x v="52"/>
    <s v="aznogales"/>
    <s v="Ancestry Library Edition  all databases"/>
    <n v="0"/>
    <n v="0"/>
    <n v="0"/>
    <n v="0"/>
    <n v="0"/>
    <n v="0"/>
  </r>
  <r>
    <s v="2014-Q4"/>
    <x v="0"/>
    <d v="2014-10-01T00:00:00"/>
    <s v="2014"/>
    <x v="3"/>
    <n v="10245915"/>
    <s v="Maricopa"/>
    <x v="53"/>
    <s v="scottsdale_hq"/>
    <s v="Ancestry Library Edition  all databases"/>
    <n v="3126"/>
    <n v="3126"/>
    <n v="47"/>
    <n v="279"/>
    <n v="1263"/>
    <n v="1542"/>
  </r>
  <r>
    <s v="2014-Q4"/>
    <x v="0"/>
    <d v="2014-10-01T00:00:00"/>
    <s v="2014"/>
    <x v="3"/>
    <n v="10264186"/>
    <s v="Yavapai"/>
    <x v="54"/>
    <s v="azsedona"/>
    <s v="Ancestry Library Edition  all databases"/>
    <n v="29"/>
    <n v="29"/>
    <n v="2"/>
    <n v="4"/>
    <n v="11"/>
    <n v="15"/>
  </r>
  <r>
    <s v="2014-Q4"/>
    <x v="0"/>
    <d v="2014-10-01T00:00:00"/>
    <s v="2014"/>
    <x v="3"/>
    <n v="10264187"/>
    <s v="Yavapai"/>
    <x v="55"/>
    <s v="azseligman"/>
    <s v="Ancestry Library Edition  all databases"/>
    <n v="7"/>
    <n v="7"/>
    <n v="1"/>
    <n v="0"/>
    <n v="1"/>
    <n v="1"/>
  </r>
  <r>
    <s v="2014-Q4"/>
    <x v="0"/>
    <d v="2014-10-01T00:00:00"/>
    <s v="2014"/>
    <x v="3"/>
    <n v="10254528"/>
    <s v="Cochise"/>
    <x v="56"/>
    <s v="azsierrav"/>
    <s v="Ancestry Library Edition  all databases"/>
    <n v="154"/>
    <n v="154"/>
    <n v="3"/>
    <n v="12"/>
    <n v="14"/>
    <n v="26"/>
  </r>
  <r>
    <s v="2014-Q4"/>
    <x v="0"/>
    <d v="2014-10-01T00:00:00"/>
    <s v="2014"/>
    <x v="3"/>
    <n v="10246788"/>
    <s v="Maricopa"/>
    <x v="57"/>
    <s v="tempe_main"/>
    <s v="Ancestry Library Edition  all databases"/>
    <n v="305"/>
    <n v="305"/>
    <n v="13"/>
    <n v="67"/>
    <n v="125"/>
    <n v="192"/>
  </r>
  <r>
    <s v="2014-Q4"/>
    <x v="0"/>
    <d v="2014-10-01T00:00:00"/>
    <s v="2014"/>
    <x v="3"/>
    <n v="10265067"/>
    <s v="Maricopa"/>
    <x v="58"/>
    <s v="toll30426"/>
    <s v="Ancestry Library Edition  all databases"/>
    <n v="294"/>
    <n v="294"/>
    <n v="6"/>
    <n v="39"/>
    <n v="74"/>
    <n v="113"/>
  </r>
  <r>
    <s v="2014-Q4"/>
    <x v="0"/>
    <d v="2014-10-01T00:00:00"/>
    <s v="2014"/>
    <x v="3"/>
    <n v="10370497"/>
    <s v="Gila"/>
    <x v="59"/>
    <s v="aztontobasin"/>
    <s v="Ancestry Library Edition  all databases"/>
    <n v="28"/>
    <n v="28"/>
    <n v="1"/>
    <n v="0"/>
    <n v="0"/>
    <n v="0"/>
  </r>
  <r>
    <s v="2014-Q4"/>
    <x v="0"/>
    <d v="2014-10-01T00:00:00"/>
    <s v="2014"/>
    <x v="3"/>
    <n v="10330760"/>
    <s v="Apache"/>
    <x v="60"/>
    <s v="azvernon"/>
    <s v="Ancestry Library Edition  all databases"/>
    <n v="1"/>
    <n v="1"/>
    <n v="1"/>
    <n v="0"/>
    <n v="0"/>
    <n v="0"/>
  </r>
  <r>
    <s v="2014-Q4"/>
    <x v="0"/>
    <d v="2014-10-01T00:00:00"/>
    <s v="2014"/>
    <x v="3"/>
    <n v="10264189"/>
    <s v="Yavapai"/>
    <x v="61"/>
    <s v="azyarnell"/>
    <s v="Ancestry Library Edition  all databases"/>
    <n v="392"/>
    <n v="392"/>
    <n v="8"/>
    <n v="37"/>
    <n v="115"/>
    <n v="152"/>
  </r>
  <r>
    <s v="2014-Q4"/>
    <x v="0"/>
    <d v="2014-10-01T00:00:00"/>
    <s v="2014"/>
    <x v="3"/>
    <n v="10264105"/>
    <s v="Yavapai"/>
    <x v="62"/>
    <s v="azyavapai"/>
    <s v="Ancestry Library Edition  all databases"/>
    <n v="0"/>
    <n v="0"/>
    <n v="0"/>
    <n v="0"/>
    <n v="0"/>
    <n v="0"/>
  </r>
  <r>
    <s v="2014-Q4"/>
    <x v="0"/>
    <d v="2014-10-01T00:00:00"/>
    <s v="2014"/>
    <x v="3"/>
    <n v="10245885"/>
    <s v="Yuma"/>
    <x v="63"/>
    <s v="azycldo"/>
    <s v="Ancestry Library Edition  all databases"/>
    <n v="3409"/>
    <n v="3409"/>
    <n v="102"/>
    <n v="520"/>
    <n v="1335"/>
    <n v="1855"/>
  </r>
  <r>
    <s v="2014-Q4"/>
    <x v="0"/>
    <d v="2014-11-01T00:00:00"/>
    <s v="2014"/>
    <x v="4"/>
    <n v="10327472"/>
    <s v="Pinal"/>
    <x v="0"/>
    <s v="akchin_az"/>
    <s v="Ancestry Library Edition  all databases"/>
    <n v="82"/>
    <n v="82"/>
    <n v="5"/>
    <n v="7"/>
    <n v="31"/>
    <n v="38"/>
  </r>
  <r>
    <s v="2014-Q4"/>
    <x v="0"/>
    <d v="2014-11-01T00:00:00"/>
    <s v="2014"/>
    <x v="4"/>
    <n v="10330461"/>
    <s v="Apache"/>
    <x v="1"/>
    <s v="azalpine"/>
    <s v="Ancestry Library Edition  all databases"/>
    <n v="0"/>
    <n v="0"/>
    <n v="0"/>
    <n v="0"/>
    <n v="0"/>
    <n v="0"/>
  </r>
  <r>
    <s v="2014-Q4"/>
    <x v="0"/>
    <d v="2014-11-01T00:00:00"/>
    <s v="2014"/>
    <x v="4"/>
    <n v="10244406"/>
    <s v="Pinal"/>
    <x v="2"/>
    <s v="azapachejct"/>
    <s v="Ancestry Library Edition  all databases"/>
    <n v="1278"/>
    <n v="1278"/>
    <n v="22"/>
    <n v="463"/>
    <n v="643"/>
    <n v="1106"/>
  </r>
  <r>
    <s v="2014-Q4"/>
    <x v="0"/>
    <d v="2014-11-01T00:00:00"/>
    <s v="2014"/>
    <x v="4"/>
    <n v="10253825"/>
    <s v="Pinal"/>
    <x v="3"/>
    <s v="azarizonacity"/>
    <s v="Ancestry Library Edition  all databases"/>
    <n v="0"/>
    <n v="0"/>
    <n v="0"/>
    <n v="0"/>
    <n v="0"/>
    <n v="0"/>
  </r>
  <r>
    <s v="2014-Q4"/>
    <x v="0"/>
    <d v="2014-11-01T00:00:00"/>
    <s v="2014"/>
    <x v="4"/>
    <n v="10253861"/>
    <s v="State"/>
    <x v="4"/>
    <s v="azstlib"/>
    <s v="Ancestry Library Edition  all databases"/>
    <n v="43963"/>
    <n v="43963"/>
    <n v="951"/>
    <n v="5667"/>
    <n v="17542"/>
    <n v="23209"/>
  </r>
  <r>
    <s v="2014-Q4"/>
    <x v="0"/>
    <d v="2014-11-01T00:00:00"/>
    <s v="2014"/>
    <x v="4"/>
    <n v="10264106"/>
    <s v="Yavapai"/>
    <x v="5"/>
    <s v="azashfork"/>
    <s v="Ancestry Library Edition  all databases"/>
    <n v="0"/>
    <n v="0"/>
    <n v="0"/>
    <n v="0"/>
    <n v="0"/>
    <n v="0"/>
  </r>
  <r>
    <s v="2014-Q4"/>
    <x v="0"/>
    <d v="2014-11-01T00:00:00"/>
    <s v="2014"/>
    <x v="4"/>
    <n v="10265065"/>
    <s v="Maricopa"/>
    <x v="6"/>
    <s v="avondale_az"/>
    <s v="Ancestry Library Edition  all databases"/>
    <n v="3"/>
    <n v="3"/>
    <n v="1"/>
    <n v="0"/>
    <n v="1"/>
    <n v="1"/>
  </r>
  <r>
    <s v="2014-Q4"/>
    <x v="0"/>
    <d v="2014-11-01T00:00:00"/>
    <s v="2014"/>
    <x v="4"/>
    <n v="10264108"/>
    <s v="Yavapai"/>
    <x v="7"/>
    <s v="azblackcyn"/>
    <s v="Ancestry Library Edition  all databases"/>
    <n v="36"/>
    <n v="36"/>
    <n v="1"/>
    <n v="0"/>
    <n v="4"/>
    <n v="4"/>
  </r>
  <r>
    <s v="2014-Q4"/>
    <x v="0"/>
    <d v="2014-11-01T00:00:00"/>
    <s v="2014"/>
    <x v="4"/>
    <n v="10254563"/>
    <s v="La Paz"/>
    <x v="8"/>
    <s v="azbouse"/>
    <s v="Ancestry Library Edition  all databases"/>
    <n v="3"/>
    <n v="3"/>
    <n v="1"/>
    <n v="0"/>
    <n v="1"/>
    <n v="1"/>
  </r>
  <r>
    <s v="2014-Q4"/>
    <x v="0"/>
    <d v="2014-11-01T00:00:00"/>
    <s v="2014"/>
    <x v="4"/>
    <n v="10249852"/>
    <s v="Maricopa"/>
    <x v="9"/>
    <s v="buckeye_az"/>
    <s v="Ancestry Library Edition  all databases"/>
    <n v="0"/>
    <n v="0"/>
    <n v="0"/>
    <n v="0"/>
    <n v="0"/>
    <n v="0"/>
  </r>
  <r>
    <s v="2014-Q4"/>
    <x v="0"/>
    <d v="2014-11-01T00:00:00"/>
    <s v="2014"/>
    <x v="4"/>
    <n v="10264109"/>
    <s v="Yavapai"/>
    <x v="10"/>
    <s v="azcampverde"/>
    <s v="Ancestry Library Edition  all databases"/>
    <n v="6"/>
    <n v="6"/>
    <n v="1"/>
    <n v="0"/>
    <n v="2"/>
    <n v="2"/>
  </r>
  <r>
    <s v="2014-Q4"/>
    <x v="0"/>
    <d v="2014-11-01T00:00:00"/>
    <s v="2014"/>
    <x v="4"/>
    <n v="10246505"/>
    <s v="Pinal"/>
    <x v="11"/>
    <s v="azcasagrande"/>
    <s v="Ancestry Library Edition  all databases"/>
    <n v="70"/>
    <n v="70"/>
    <n v="3"/>
    <n v="0"/>
    <n v="5"/>
    <n v="5"/>
  </r>
  <r>
    <s v="2014-Q4"/>
    <x v="0"/>
    <d v="2014-11-01T00:00:00"/>
    <s v="2014"/>
    <x v="4"/>
    <n v="10244426"/>
    <s v="Maricopa"/>
    <x v="12"/>
    <s v="chandler_main"/>
    <s v="Ancestry Library Edition  all databases"/>
    <n v="1144"/>
    <n v="1144"/>
    <n v="22"/>
    <n v="119"/>
    <n v="380"/>
    <n v="499"/>
  </r>
  <r>
    <s v="2014-Q4"/>
    <x v="0"/>
    <d v="2014-11-01T00:00:00"/>
    <s v="2014"/>
    <x v="4"/>
    <n v="10370177"/>
    <s v="Greenlee"/>
    <x v="13"/>
    <s v="azclifton"/>
    <s v="Ancestry Library Edition  all databases"/>
    <n v="0"/>
    <n v="0"/>
    <n v="0"/>
    <n v="0"/>
    <n v="0"/>
    <n v="0"/>
  </r>
  <r>
    <s v="2014-Q4"/>
    <x v="0"/>
    <d v="2014-11-01T00:00:00"/>
    <s v="2014"/>
    <x v="4"/>
    <n v="10266253"/>
    <s v="Cochise"/>
    <x v="14"/>
    <s v="azccldo"/>
    <s v="Ancestry Library Edition  all databases"/>
    <n v="240"/>
    <n v="240"/>
    <n v="7"/>
    <n v="37"/>
    <n v="140"/>
    <n v="177"/>
  </r>
  <r>
    <s v="2014-Q4"/>
    <x v="0"/>
    <d v="2014-11-01T00:00:00"/>
    <s v="2014"/>
    <x v="4"/>
    <n v="10330462"/>
    <s v="Apache"/>
    <x v="15"/>
    <s v="azconcho"/>
    <s v="Ancestry Library Edition  all databases"/>
    <n v="26"/>
    <n v="26"/>
    <n v="1"/>
    <n v="0"/>
    <n v="1"/>
    <n v="1"/>
  </r>
  <r>
    <s v="2014-Q4"/>
    <x v="0"/>
    <d v="2014-11-01T00:00:00"/>
    <s v="2014"/>
    <x v="4"/>
    <n v="10264112"/>
    <s v="Yavapai"/>
    <x v="16"/>
    <s v="azcongress"/>
    <s v="Ancestry Library Edition  all databases"/>
    <n v="2"/>
    <n v="2"/>
    <n v="1"/>
    <n v="0"/>
    <n v="0"/>
    <n v="0"/>
  </r>
  <r>
    <s v="2014-Q4"/>
    <x v="0"/>
    <d v="2014-11-01T00:00:00"/>
    <s v="2014"/>
    <x v="4"/>
    <n v="10253826"/>
    <s v="Pinal"/>
    <x v="17"/>
    <s v="azcollidge"/>
    <s v="Ancestry Library Edition  all databases"/>
    <n v="0"/>
    <n v="0"/>
    <n v="0"/>
    <n v="0"/>
    <n v="0"/>
    <n v="0"/>
  </r>
  <r>
    <s v="2014-Q4"/>
    <x v="0"/>
    <d v="2014-11-01T00:00:00"/>
    <s v="2014"/>
    <x v="4"/>
    <n v="10264116"/>
    <s v="Yavapai"/>
    <x v="18"/>
    <s v="azcottonwood"/>
    <s v="Ancestry Library Edition  all databases"/>
    <n v="423"/>
    <n v="423"/>
    <n v="13"/>
    <n v="38"/>
    <n v="163"/>
    <n v="201"/>
  </r>
  <r>
    <s v="2014-Q4"/>
    <x v="0"/>
    <d v="2014-11-01T00:00:00"/>
    <s v="2014"/>
    <x v="4"/>
    <n v="10264117"/>
    <s v="Yavapai"/>
    <x v="19"/>
    <s v="azcrownking"/>
    <s v="Ancestry Library Edition  all databases"/>
    <n v="18"/>
    <n v="18"/>
    <n v="3"/>
    <n v="1"/>
    <n v="5"/>
    <n v="6"/>
  </r>
  <r>
    <s v="2014-Q4"/>
    <x v="0"/>
    <d v="2014-11-01T00:00:00"/>
    <s v="2014"/>
    <x v="4"/>
    <n v="10265068"/>
    <s v="Maricopa"/>
    <x v="20"/>
    <s v="desertfh_az"/>
    <s v="Ancestry Library Edition  all databases"/>
    <n v="0"/>
    <n v="0"/>
    <n v="0"/>
    <n v="0"/>
    <n v="0"/>
    <n v="0"/>
  </r>
  <r>
    <s v="2014-Q4"/>
    <x v="0"/>
    <d v="2014-11-01T00:00:00"/>
    <s v="2014"/>
    <x v="4"/>
    <n v="10370282"/>
    <s v="Greenlee"/>
    <x v="21"/>
    <s v="azduncan"/>
    <s v="Ancestry Library Edition  all databases"/>
    <n v="0"/>
    <n v="0"/>
    <n v="0"/>
    <n v="0"/>
    <n v="0"/>
    <n v="0"/>
  </r>
  <r>
    <s v="2014-Q4"/>
    <x v="0"/>
    <d v="2014-11-01T00:00:00"/>
    <s v="2014"/>
    <x v="4"/>
    <n v="10253829"/>
    <s v="Pinal"/>
    <x v="22"/>
    <s v="azeloy"/>
    <s v="Ancestry Library Edition  all databases"/>
    <n v="0"/>
    <n v="0"/>
    <n v="0"/>
    <n v="0"/>
    <n v="0"/>
    <n v="0"/>
  </r>
  <r>
    <s v="2014-Q4"/>
    <x v="0"/>
    <d v="2014-11-01T00:00:00"/>
    <s v="2014"/>
    <x v="4"/>
    <n v="10244431"/>
    <s v="Coconino"/>
    <x v="23"/>
    <s v="azflagstaff"/>
    <s v="Ancestry Library Edition  all databases"/>
    <n v="334"/>
    <n v="334"/>
    <n v="15"/>
    <n v="60"/>
    <n v="158"/>
    <n v="218"/>
  </r>
  <r>
    <s v="2014-Q4"/>
    <x v="0"/>
    <d v="2014-11-01T00:00:00"/>
    <s v="2014"/>
    <x v="4"/>
    <n v="10253831"/>
    <s v="Pinal"/>
    <x v="24"/>
    <s v="azflorence"/>
    <s v="Ancestry Library Edition  all databases"/>
    <n v="0"/>
    <n v="0"/>
    <n v="0"/>
    <n v="0"/>
    <n v="0"/>
    <n v="0"/>
  </r>
  <r>
    <s v="2014-Q4"/>
    <x v="0"/>
    <d v="2014-11-01T00:00:00"/>
    <s v="2014"/>
    <x v="4"/>
    <n v="10244433"/>
    <s v="Gila"/>
    <x v="25"/>
    <s v="azgcldo"/>
    <s v="Ancestry Library Edition  all databases"/>
    <n v="0"/>
    <n v="0"/>
    <n v="0"/>
    <n v="0"/>
    <n v="0"/>
    <n v="0"/>
  </r>
  <r>
    <s v="2014-Q4"/>
    <x v="0"/>
    <d v="2014-11-01T00:00:00"/>
    <s v="2014"/>
    <x v="4"/>
    <n v="10241024"/>
    <s v="Maricopa"/>
    <x v="26"/>
    <s v="glendale_main"/>
    <s v="Ancestry Library Edition  all databases"/>
    <n v="386"/>
    <n v="386"/>
    <n v="8"/>
    <n v="106"/>
    <n v="120"/>
    <n v="226"/>
  </r>
  <r>
    <s v="2014-Q4"/>
    <x v="0"/>
    <d v="2014-11-01T00:00:00"/>
    <s v="2014"/>
    <x v="4"/>
    <n v="10370285"/>
    <s v="Gila"/>
    <x v="27"/>
    <s v="azglobe"/>
    <s v="Ancestry Library Edition  all databases"/>
    <n v="0"/>
    <n v="0"/>
    <n v="0"/>
    <n v="0"/>
    <n v="0"/>
    <n v="0"/>
  </r>
  <r>
    <s v="2014-Q4"/>
    <x v="0"/>
    <d v="2014-11-01T00:00:00"/>
    <s v="2014"/>
    <x v="4"/>
    <n v="10330756"/>
    <s v="Apache"/>
    <x v="28"/>
    <s v="azgreer"/>
    <s v="Ancestry Library Edition  all databases"/>
    <n v="0"/>
    <n v="0"/>
    <n v="0"/>
    <n v="0"/>
    <n v="0"/>
    <n v="0"/>
  </r>
  <r>
    <s v="2014-Q4"/>
    <x v="0"/>
    <d v="2014-11-01T00:00:00"/>
    <s v="2014"/>
    <x v="4"/>
    <n v="10370288"/>
    <s v="Gila"/>
    <x v="29"/>
    <s v="azhayden"/>
    <s v="Ancestry Library Edition  all databases"/>
    <n v="0"/>
    <n v="0"/>
    <n v="0"/>
    <n v="0"/>
    <n v="0"/>
    <n v="0"/>
  </r>
  <r>
    <s v="2014-Q4"/>
    <x v="0"/>
    <d v="2014-11-01T00:00:00"/>
    <s v="2014"/>
    <x v="4"/>
    <n v="10370292"/>
    <s v="Gila"/>
    <x v="30"/>
    <s v="azpinestrawb"/>
    <s v="Ancestry Library Edition  all databases"/>
    <n v="0"/>
    <n v="0"/>
    <n v="0"/>
    <n v="0"/>
    <n v="0"/>
    <n v="0"/>
  </r>
  <r>
    <s v="2014-Q4"/>
    <x v="0"/>
    <d v="2014-11-01T00:00:00"/>
    <s v="2014"/>
    <x v="4"/>
    <n v="10261867"/>
    <s v="Yavapai"/>
    <x v="31"/>
    <s v="azjerome"/>
    <s v="Ancestry Library Edition  all databases"/>
    <n v="0"/>
    <n v="0"/>
    <n v="0"/>
    <n v="0"/>
    <n v="0"/>
    <n v="0"/>
  </r>
  <r>
    <s v="2014-Q4"/>
    <x v="0"/>
    <d v="2014-11-01T00:00:00"/>
    <s v="2014"/>
    <x v="4"/>
    <n v="10253838"/>
    <s v="Pinal"/>
    <x v="32"/>
    <s v="azmaricopacom"/>
    <s v="Ancestry Library Edition  all databases"/>
    <n v="243"/>
    <n v="243"/>
    <n v="3"/>
    <n v="27"/>
    <n v="111"/>
    <n v="138"/>
  </r>
  <r>
    <s v="2014-Q4"/>
    <x v="0"/>
    <d v="2014-11-01T00:00:00"/>
    <s v="2014"/>
    <x v="4"/>
    <n v="10245100"/>
    <s v="Maricopa"/>
    <x v="33"/>
    <s v="maricopa_main"/>
    <s v="Ancestry Library Edition  all databases"/>
    <n v="11387"/>
    <n v="11387"/>
    <n v="191"/>
    <n v="1686"/>
    <n v="4304"/>
    <n v="5990"/>
  </r>
  <r>
    <s v="2014-Q4"/>
    <x v="0"/>
    <d v="2014-11-01T00:00:00"/>
    <s v="2014"/>
    <x v="4"/>
    <n v="10264120"/>
    <s v="Yavapai"/>
    <x v="34"/>
    <s v="azmayer"/>
    <s v="Ancestry Library Edition  all databases"/>
    <n v="0"/>
    <n v="0"/>
    <n v="0"/>
    <n v="0"/>
    <n v="0"/>
    <n v="0"/>
  </r>
  <r>
    <s v="2014-Q4"/>
    <x v="0"/>
    <d v="2014-11-01T00:00:00"/>
    <s v="2014"/>
    <x v="4"/>
    <n v="10243706"/>
    <s v="Maricopa"/>
    <x v="35"/>
    <s v="mesa86532"/>
    <s v="Ancestry Library Edition  all databases"/>
    <n v="2467"/>
    <n v="2467"/>
    <n v="39"/>
    <n v="91"/>
    <n v="1022"/>
    <n v="1113"/>
  </r>
  <r>
    <s v="2014-Q4"/>
    <x v="0"/>
    <d v="2014-11-01T00:00:00"/>
    <s v="2014"/>
    <x v="4"/>
    <n v="10244441"/>
    <s v="Mohave"/>
    <x v="36"/>
    <s v="azmohave"/>
    <s v="Ancestry Library Edition  all databases"/>
    <n v="2389"/>
    <n v="2389"/>
    <n v="55"/>
    <n v="106"/>
    <n v="1284"/>
    <n v="1390"/>
  </r>
  <r>
    <s v="2014-Q4"/>
    <x v="0"/>
    <d v="2014-11-01T00:00:00"/>
    <s v="2014"/>
    <x v="4"/>
    <n v="10244442"/>
    <s v="Navajo"/>
    <x v="37"/>
    <s v="azncldo"/>
    <s v="Ancestry Library Edition  all databases"/>
    <n v="726"/>
    <n v="726"/>
    <n v="22"/>
    <n v="56"/>
    <n v="221"/>
    <n v="277"/>
  </r>
  <r>
    <s v="2014-Q4"/>
    <x v="0"/>
    <d v="2014-11-01T00:00:00"/>
    <s v="2014"/>
    <x v="4"/>
    <n v="10253840"/>
    <s v="Pinal"/>
    <x v="38"/>
    <s v="azoracle"/>
    <s v="Ancestry Library Edition  all databases"/>
    <n v="0"/>
    <n v="0"/>
    <n v="0"/>
    <n v="0"/>
    <n v="0"/>
    <n v="0"/>
  </r>
  <r>
    <s v="2014-Q4"/>
    <x v="0"/>
    <d v="2014-11-01T00:00:00"/>
    <s v="2014"/>
    <x v="4"/>
    <n v="10370482"/>
    <s v="La Paz"/>
    <x v="39"/>
    <s v="azparker"/>
    <s v="Ancestry Library Edition  all databases"/>
    <n v="0"/>
    <n v="0"/>
    <n v="0"/>
    <n v="0"/>
    <n v="0"/>
    <n v="0"/>
  </r>
  <r>
    <s v="2014-Q4"/>
    <x v="0"/>
    <d v="2014-11-01T00:00:00"/>
    <s v="2014"/>
    <x v="4"/>
    <n v="10370483"/>
    <s v="Santa Cruz"/>
    <x v="40"/>
    <s v="azpatagonia"/>
    <s v="Ancestry Library Edition  all databases"/>
    <n v="0"/>
    <n v="0"/>
    <n v="0"/>
    <n v="0"/>
    <n v="0"/>
    <n v="0"/>
  </r>
  <r>
    <s v="2014-Q4"/>
    <x v="0"/>
    <d v="2014-11-01T00:00:00"/>
    <s v="2014"/>
    <x v="4"/>
    <n v="10370484"/>
    <s v="Gila"/>
    <x v="41"/>
    <s v="azpayson"/>
    <s v="Ancestry Library Edition  all databases"/>
    <n v="377"/>
    <n v="377"/>
    <n v="15"/>
    <n v="15"/>
    <n v="101"/>
    <n v="116"/>
  </r>
  <r>
    <s v="2014-Q4"/>
    <x v="0"/>
    <d v="2014-11-01T00:00:00"/>
    <s v="2014"/>
    <x v="4"/>
    <n v="10244449"/>
    <s v="Maricopa"/>
    <x v="42"/>
    <s v="peor29132"/>
    <s v="Ancestry Library Edition  all databases"/>
    <n v="1916"/>
    <n v="1916"/>
    <n v="31"/>
    <n v="110"/>
    <n v="604"/>
    <n v="714"/>
  </r>
  <r>
    <s v="2014-Q4"/>
    <x v="0"/>
    <d v="2014-11-01T00:00:00"/>
    <s v="2014"/>
    <x v="4"/>
    <n v="10244822"/>
    <s v="Maricopa"/>
    <x v="43"/>
    <s v="phx_main"/>
    <s v="Ancestry Library Edition  all databases"/>
    <n v="4230"/>
    <n v="4230"/>
    <n v="112"/>
    <n v="599"/>
    <n v="1951"/>
    <n v="2550"/>
  </r>
  <r>
    <s v="2014-Q4"/>
    <x v="0"/>
    <d v="2014-11-01T00:00:00"/>
    <s v="2014"/>
    <x v="4"/>
    <n v="10244975"/>
    <s v="Pima"/>
    <x v="44"/>
    <s v="azpcld"/>
    <s v="Ancestry Library Edition  all databases"/>
    <n v="7659"/>
    <n v="7659"/>
    <n v="188"/>
    <n v="872"/>
    <n v="3262"/>
    <n v="4134"/>
  </r>
  <r>
    <s v="2014-Q4"/>
    <x v="0"/>
    <d v="2014-11-01T00:00:00"/>
    <s v="2014"/>
    <x v="4"/>
    <n v="10246234"/>
    <s v="Pinal"/>
    <x v="45"/>
    <s v="pinal_az"/>
    <s v="Ancestry Library Edition  all databases"/>
    <n v="1271"/>
    <n v="1271"/>
    <n v="28"/>
    <n v="65"/>
    <n v="420"/>
    <n v="485"/>
  </r>
  <r>
    <s v="2014-Q4"/>
    <x v="0"/>
    <d v="2014-11-01T00:00:00"/>
    <s v="2014"/>
    <x v="4"/>
    <n v="10264121"/>
    <s v="Yavapai"/>
    <x v="46"/>
    <s v="azprescott"/>
    <s v="Ancestry Library Edition  all databases"/>
    <n v="659"/>
    <n v="659"/>
    <n v="14"/>
    <n v="45"/>
    <n v="247"/>
    <n v="292"/>
  </r>
  <r>
    <s v="2014-Q4"/>
    <x v="0"/>
    <d v="2014-11-01T00:00:00"/>
    <s v="2014"/>
    <x v="4"/>
    <n v="10264185"/>
    <s v="Yavapai"/>
    <x v="47"/>
    <s v="azprescottval"/>
    <s v="Ancestry Library Edition  all databases"/>
    <n v="859"/>
    <n v="859"/>
    <n v="7"/>
    <n v="303"/>
    <n v="283"/>
    <n v="586"/>
  </r>
  <r>
    <s v="2014-Q4"/>
    <x v="0"/>
    <d v="2014-11-01T00:00:00"/>
    <s v="2014"/>
    <x v="4"/>
    <n v="10330757"/>
    <s v="Apache"/>
    <x v="48"/>
    <s v="azsprngr"/>
    <s v="Ancestry Library Edition  all databases"/>
    <n v="293"/>
    <n v="293"/>
    <n v="12"/>
    <n v="7"/>
    <n v="75"/>
    <n v="82"/>
  </r>
  <r>
    <s v="2014-Q4"/>
    <x v="0"/>
    <d v="2014-11-01T00:00:00"/>
    <s v="2014"/>
    <x v="4"/>
    <n v="10370489"/>
    <s v="Graham"/>
    <x v="49"/>
    <s v="azsaffordgcl"/>
    <s v="Ancestry Library Edition  all databases"/>
    <n v="2"/>
    <n v="2"/>
    <n v="1"/>
    <n v="0"/>
    <n v="1"/>
    <n v="1"/>
  </r>
  <r>
    <s v="2014-Q4"/>
    <x v="0"/>
    <d v="2014-11-01T00:00:00"/>
    <s v="2014"/>
    <x v="4"/>
    <n v="10253842"/>
    <s v="Pinal"/>
    <x v="50"/>
    <s v="azsanmanuel"/>
    <s v="Ancestry Library Edition  all databases"/>
    <n v="0"/>
    <n v="0"/>
    <n v="0"/>
    <n v="0"/>
    <n v="0"/>
    <n v="0"/>
  </r>
  <r>
    <s v="2014-Q4"/>
    <x v="0"/>
    <d v="2014-11-01T00:00:00"/>
    <s v="2014"/>
    <x v="4"/>
    <n v="10330758"/>
    <s v="Apache"/>
    <x v="51"/>
    <s v="azsanders"/>
    <s v="Ancestry Library Edition  all databases"/>
    <n v="0"/>
    <n v="0"/>
    <n v="0"/>
    <n v="0"/>
    <n v="0"/>
    <n v="0"/>
  </r>
  <r>
    <s v="2014-Q4"/>
    <x v="0"/>
    <d v="2014-11-01T00:00:00"/>
    <s v="2014"/>
    <x v="4"/>
    <n v="10370172"/>
    <s v="Santa Cruz"/>
    <x v="52"/>
    <s v="aznogales"/>
    <s v="Ancestry Library Edition  all databases"/>
    <n v="0"/>
    <n v="0"/>
    <n v="0"/>
    <n v="0"/>
    <n v="0"/>
    <n v="0"/>
  </r>
  <r>
    <s v="2014-Q4"/>
    <x v="0"/>
    <d v="2014-11-01T00:00:00"/>
    <s v="2014"/>
    <x v="4"/>
    <n v="10245915"/>
    <s v="Maricopa"/>
    <x v="53"/>
    <s v="scottsdale_hq"/>
    <s v="Ancestry Library Edition  all databases"/>
    <n v="2933"/>
    <n v="2933"/>
    <n v="56"/>
    <n v="335"/>
    <n v="1055"/>
    <n v="1390"/>
  </r>
  <r>
    <s v="2014-Q4"/>
    <x v="0"/>
    <d v="2014-11-01T00:00:00"/>
    <s v="2014"/>
    <x v="4"/>
    <n v="10264186"/>
    <s v="Yavapai"/>
    <x v="54"/>
    <s v="azsedona"/>
    <s v="Ancestry Library Edition  all databases"/>
    <n v="18"/>
    <n v="18"/>
    <n v="1"/>
    <n v="1"/>
    <n v="4"/>
    <n v="5"/>
  </r>
  <r>
    <s v="2014-Q4"/>
    <x v="0"/>
    <d v="2014-11-01T00:00:00"/>
    <s v="2014"/>
    <x v="4"/>
    <n v="10264187"/>
    <s v="Yavapai"/>
    <x v="55"/>
    <s v="azseligman"/>
    <s v="Ancestry Library Edition  all databases"/>
    <n v="160"/>
    <n v="160"/>
    <n v="1"/>
    <n v="1"/>
    <n v="106"/>
    <n v="107"/>
  </r>
  <r>
    <s v="2014-Q4"/>
    <x v="0"/>
    <d v="2014-11-01T00:00:00"/>
    <s v="2014"/>
    <x v="4"/>
    <n v="10254528"/>
    <s v="Cochise"/>
    <x v="56"/>
    <s v="azsierrav"/>
    <s v="Ancestry Library Edition  all databases"/>
    <n v="243"/>
    <n v="243"/>
    <n v="8"/>
    <n v="27"/>
    <n v="84"/>
    <n v="111"/>
  </r>
  <r>
    <s v="2014-Q4"/>
    <x v="0"/>
    <d v="2014-11-01T00:00:00"/>
    <s v="2014"/>
    <x v="4"/>
    <n v="10246788"/>
    <s v="Maricopa"/>
    <x v="57"/>
    <s v="tempe_main"/>
    <s v="Ancestry Library Edition  all databases"/>
    <n v="876"/>
    <n v="876"/>
    <n v="19"/>
    <n v="187"/>
    <n v="174"/>
    <n v="361"/>
  </r>
  <r>
    <s v="2014-Q4"/>
    <x v="0"/>
    <d v="2014-11-01T00:00:00"/>
    <s v="2014"/>
    <x v="4"/>
    <n v="10265067"/>
    <s v="Maricopa"/>
    <x v="58"/>
    <s v="toll30426"/>
    <s v="Ancestry Library Edition  all databases"/>
    <n v="61"/>
    <n v="61"/>
    <n v="4"/>
    <n v="8"/>
    <n v="14"/>
    <n v="22"/>
  </r>
  <r>
    <s v="2014-Q4"/>
    <x v="0"/>
    <d v="2014-11-01T00:00:00"/>
    <s v="2014"/>
    <x v="4"/>
    <n v="10370497"/>
    <s v="Gila"/>
    <x v="59"/>
    <s v="aztontobasin"/>
    <s v="Ancestry Library Edition  all databases"/>
    <n v="0"/>
    <n v="0"/>
    <n v="0"/>
    <n v="0"/>
    <n v="0"/>
    <n v="0"/>
  </r>
  <r>
    <s v="2014-Q4"/>
    <x v="0"/>
    <d v="2014-11-01T00:00:00"/>
    <s v="2014"/>
    <x v="4"/>
    <n v="10330760"/>
    <s v="Apache"/>
    <x v="60"/>
    <s v="azvernon"/>
    <s v="Ancestry Library Edition  all databases"/>
    <n v="34"/>
    <n v="34"/>
    <n v="2"/>
    <n v="0"/>
    <n v="17"/>
    <n v="17"/>
  </r>
  <r>
    <s v="2014-Q4"/>
    <x v="0"/>
    <d v="2014-11-01T00:00:00"/>
    <s v="2014"/>
    <x v="4"/>
    <n v="10264189"/>
    <s v="Yavapai"/>
    <x v="61"/>
    <s v="azyarnell"/>
    <s v="Ancestry Library Edition  all databases"/>
    <n v="0"/>
    <n v="0"/>
    <n v="0"/>
    <n v="0"/>
    <n v="0"/>
    <n v="0"/>
  </r>
  <r>
    <s v="2014-Q4"/>
    <x v="0"/>
    <d v="2014-11-01T00:00:00"/>
    <s v="2014"/>
    <x v="4"/>
    <n v="10264105"/>
    <s v="Yavapai"/>
    <x v="62"/>
    <s v="azyavapai"/>
    <s v="Ancestry Library Edition  all databases"/>
    <n v="0"/>
    <n v="0"/>
    <n v="0"/>
    <n v="0"/>
    <n v="0"/>
    <n v="0"/>
  </r>
  <r>
    <s v="2014-Q4"/>
    <x v="0"/>
    <d v="2014-11-01T00:00:00"/>
    <s v="2014"/>
    <x v="4"/>
    <n v="10245885"/>
    <s v="Yuma"/>
    <x v="63"/>
    <s v="azycldo"/>
    <s v="Ancestry Library Edition  all databases"/>
    <n v="1109"/>
    <n v="1109"/>
    <n v="38"/>
    <n v="295"/>
    <n v="548"/>
    <n v="843"/>
  </r>
  <r>
    <s v="2014-Q4"/>
    <x v="0"/>
    <d v="2014-12-01T00:00:00"/>
    <s v="2014"/>
    <x v="5"/>
    <n v="10327472"/>
    <s v="Pinal"/>
    <x v="0"/>
    <s v="akchin_az"/>
    <s v="Ancestry Library Edition  all databases"/>
    <n v="0"/>
    <n v="0"/>
    <n v="0"/>
    <n v="0"/>
    <n v="0"/>
    <n v="0"/>
  </r>
  <r>
    <s v="2014-Q4"/>
    <x v="0"/>
    <d v="2014-12-01T00:00:00"/>
    <s v="2014"/>
    <x v="5"/>
    <n v="10330461"/>
    <s v="Apache"/>
    <x v="1"/>
    <s v="azalpine"/>
    <s v="Ancestry Library Edition  all databases"/>
    <n v="0"/>
    <n v="0"/>
    <n v="0"/>
    <n v="0"/>
    <n v="0"/>
    <n v="0"/>
  </r>
  <r>
    <s v="2014-Q4"/>
    <x v="0"/>
    <d v="2014-12-01T00:00:00"/>
    <s v="2014"/>
    <x v="5"/>
    <n v="10244406"/>
    <s v="Pinal"/>
    <x v="2"/>
    <s v="azapachejct"/>
    <s v="Ancestry Library Edition  all databases"/>
    <n v="1274"/>
    <n v="1274"/>
    <n v="17"/>
    <n v="315"/>
    <n v="420"/>
    <n v="735"/>
  </r>
  <r>
    <s v="2014-Q4"/>
    <x v="0"/>
    <d v="2014-12-01T00:00:00"/>
    <s v="2014"/>
    <x v="5"/>
    <n v="10253825"/>
    <s v="Pinal"/>
    <x v="3"/>
    <s v="azarizonacity"/>
    <s v="Ancestry Library Edition  all databases"/>
    <n v="0"/>
    <n v="0"/>
    <n v="0"/>
    <n v="0"/>
    <n v="0"/>
    <n v="0"/>
  </r>
  <r>
    <s v="2014-Q4"/>
    <x v="0"/>
    <d v="2014-12-01T00:00:00"/>
    <s v="2014"/>
    <x v="5"/>
    <n v="10253861"/>
    <s v="State"/>
    <x v="4"/>
    <s v="azstlib"/>
    <s v="Ancestry Library Edition  all databases"/>
    <n v="31510"/>
    <n v="31510"/>
    <n v="894"/>
    <n v="10550"/>
    <n v="11421"/>
    <n v="21971"/>
  </r>
  <r>
    <s v="2014-Q4"/>
    <x v="0"/>
    <d v="2014-12-01T00:00:00"/>
    <s v="2014"/>
    <x v="5"/>
    <n v="10264106"/>
    <s v="Yavapai"/>
    <x v="5"/>
    <s v="azashfork"/>
    <s v="Ancestry Library Edition  all databases"/>
    <n v="0"/>
    <n v="0"/>
    <n v="0"/>
    <n v="0"/>
    <n v="0"/>
    <n v="0"/>
  </r>
  <r>
    <s v="2014-Q4"/>
    <x v="0"/>
    <d v="2014-12-01T00:00:00"/>
    <s v="2014"/>
    <x v="5"/>
    <n v="10265065"/>
    <s v="Maricopa"/>
    <x v="6"/>
    <s v="avondale_az"/>
    <s v="Ancestry Library Edition  all databases"/>
    <n v="69"/>
    <n v="69"/>
    <n v="6"/>
    <n v="81"/>
    <n v="35"/>
    <n v="116"/>
  </r>
  <r>
    <s v="2014-Q4"/>
    <x v="0"/>
    <d v="2014-12-01T00:00:00"/>
    <s v="2014"/>
    <x v="5"/>
    <n v="10264108"/>
    <s v="Yavapai"/>
    <x v="7"/>
    <s v="azblackcyn"/>
    <s v="Ancestry Library Edition  all databases"/>
    <n v="9"/>
    <n v="9"/>
    <n v="1"/>
    <n v="1"/>
    <n v="1"/>
    <n v="2"/>
  </r>
  <r>
    <s v="2014-Q4"/>
    <x v="0"/>
    <d v="2014-12-01T00:00:00"/>
    <s v="2014"/>
    <x v="5"/>
    <n v="10254563"/>
    <s v="La Paz"/>
    <x v="8"/>
    <s v="azbouse"/>
    <s v="Ancestry Library Edition  all databases"/>
    <n v="0"/>
    <n v="0"/>
    <n v="0"/>
    <n v="0"/>
    <n v="0"/>
    <n v="0"/>
  </r>
  <r>
    <s v="2014-Q4"/>
    <x v="0"/>
    <d v="2014-12-01T00:00:00"/>
    <s v="2014"/>
    <x v="5"/>
    <n v="10249852"/>
    <s v="Maricopa"/>
    <x v="9"/>
    <s v="buckeye_az"/>
    <s v="Ancestry Library Edition  all databases"/>
    <n v="14"/>
    <n v="14"/>
    <n v="2"/>
    <n v="6"/>
    <n v="0"/>
    <n v="6"/>
  </r>
  <r>
    <s v="2014-Q4"/>
    <x v="0"/>
    <d v="2014-12-01T00:00:00"/>
    <s v="2014"/>
    <x v="5"/>
    <n v="10264109"/>
    <s v="Yavapai"/>
    <x v="10"/>
    <s v="azcampverde"/>
    <s v="Ancestry Library Edition  all databases"/>
    <n v="10"/>
    <n v="10"/>
    <n v="1"/>
    <n v="1"/>
    <n v="1"/>
    <n v="2"/>
  </r>
  <r>
    <s v="2014-Q4"/>
    <x v="0"/>
    <d v="2014-12-01T00:00:00"/>
    <s v="2014"/>
    <x v="5"/>
    <n v="10246505"/>
    <s v="Pinal"/>
    <x v="11"/>
    <s v="azcasagrande"/>
    <s v="Ancestry Library Edition  all databases"/>
    <n v="0"/>
    <n v="0"/>
    <n v="0"/>
    <n v="0"/>
    <n v="0"/>
    <n v="0"/>
  </r>
  <r>
    <s v="2014-Q4"/>
    <x v="0"/>
    <d v="2014-12-01T00:00:00"/>
    <s v="2014"/>
    <x v="5"/>
    <n v="10244426"/>
    <s v="Maricopa"/>
    <x v="12"/>
    <s v="chandler_main"/>
    <s v="Ancestry Library Edition  all databases"/>
    <n v="789"/>
    <n v="789"/>
    <n v="21"/>
    <n v="115"/>
    <n v="317"/>
    <n v="432"/>
  </r>
  <r>
    <s v="2014-Q4"/>
    <x v="0"/>
    <d v="2014-12-01T00:00:00"/>
    <s v="2014"/>
    <x v="5"/>
    <n v="10370177"/>
    <s v="Greenlee"/>
    <x v="13"/>
    <s v="azclifton"/>
    <s v="Ancestry Library Edition  all databases"/>
    <n v="0"/>
    <n v="0"/>
    <n v="0"/>
    <n v="0"/>
    <n v="0"/>
    <n v="0"/>
  </r>
  <r>
    <s v="2014-Q4"/>
    <x v="0"/>
    <d v="2014-12-01T00:00:00"/>
    <s v="2014"/>
    <x v="5"/>
    <n v="10266253"/>
    <s v="Cochise"/>
    <x v="14"/>
    <s v="azccldo"/>
    <s v="Ancestry Library Edition  all databases"/>
    <n v="288"/>
    <n v="288"/>
    <n v="12"/>
    <n v="13"/>
    <n v="128"/>
    <n v="141"/>
  </r>
  <r>
    <s v="2014-Q4"/>
    <x v="0"/>
    <d v="2014-12-01T00:00:00"/>
    <s v="2014"/>
    <x v="5"/>
    <n v="10330462"/>
    <s v="Apache"/>
    <x v="15"/>
    <s v="azconcho"/>
    <s v="Ancestry Library Edition  all databases"/>
    <n v="0"/>
    <n v="0"/>
    <n v="0"/>
    <n v="0"/>
    <n v="0"/>
    <n v="0"/>
  </r>
  <r>
    <s v="2014-Q4"/>
    <x v="0"/>
    <d v="2014-12-01T00:00:00"/>
    <s v="2014"/>
    <x v="5"/>
    <n v="10264112"/>
    <s v="Yavapai"/>
    <x v="16"/>
    <s v="azcongress"/>
    <s v="Ancestry Library Edition  all databases"/>
    <n v="2"/>
    <n v="2"/>
    <n v="1"/>
    <n v="0"/>
    <n v="0"/>
    <n v="0"/>
  </r>
  <r>
    <s v="2014-Q4"/>
    <x v="0"/>
    <d v="2014-12-01T00:00:00"/>
    <s v="2014"/>
    <x v="5"/>
    <n v="10253826"/>
    <s v="Pinal"/>
    <x v="17"/>
    <s v="azcollidge"/>
    <s v="Ancestry Library Edition  all databases"/>
    <n v="243"/>
    <n v="243"/>
    <n v="9"/>
    <n v="15"/>
    <n v="561"/>
    <n v="576"/>
  </r>
  <r>
    <s v="2014-Q4"/>
    <x v="0"/>
    <d v="2014-12-01T00:00:00"/>
    <s v="2014"/>
    <x v="5"/>
    <n v="10264116"/>
    <s v="Yavapai"/>
    <x v="18"/>
    <s v="azcottonwood"/>
    <s v="Ancestry Library Edition  all databases"/>
    <n v="19"/>
    <n v="19"/>
    <n v="3"/>
    <n v="4"/>
    <n v="0"/>
    <n v="4"/>
  </r>
  <r>
    <s v="2014-Q4"/>
    <x v="0"/>
    <d v="2014-12-01T00:00:00"/>
    <s v="2014"/>
    <x v="5"/>
    <n v="10264117"/>
    <s v="Yavapai"/>
    <x v="19"/>
    <s v="azcrownking"/>
    <s v="Ancestry Library Edition  all databases"/>
    <n v="0"/>
    <n v="0"/>
    <n v="0"/>
    <n v="0"/>
    <n v="0"/>
    <n v="0"/>
  </r>
  <r>
    <s v="2014-Q4"/>
    <x v="0"/>
    <d v="2014-12-01T00:00:00"/>
    <s v="2014"/>
    <x v="5"/>
    <n v="10265068"/>
    <s v="Maricopa"/>
    <x v="20"/>
    <s v="desertfh_az"/>
    <s v="Ancestry Library Edition  all databases"/>
    <n v="50"/>
    <n v="50"/>
    <n v="1"/>
    <n v="27"/>
    <n v="20"/>
    <n v="47"/>
  </r>
  <r>
    <s v="2014-Q4"/>
    <x v="0"/>
    <d v="2014-12-01T00:00:00"/>
    <s v="2014"/>
    <x v="5"/>
    <n v="10370282"/>
    <s v="Greenlee"/>
    <x v="21"/>
    <s v="azduncan"/>
    <s v="Ancestry Library Edition  all databases"/>
    <n v="0"/>
    <n v="0"/>
    <n v="0"/>
    <n v="0"/>
    <n v="0"/>
    <n v="0"/>
  </r>
  <r>
    <s v="2014-Q4"/>
    <x v="0"/>
    <d v="2014-12-01T00:00:00"/>
    <s v="2014"/>
    <x v="5"/>
    <n v="10253829"/>
    <s v="Pinal"/>
    <x v="22"/>
    <s v="azeloy"/>
    <s v="Ancestry Library Edition  all databases"/>
    <n v="5"/>
    <n v="5"/>
    <n v="1"/>
    <n v="1"/>
    <n v="0"/>
    <n v="1"/>
  </r>
  <r>
    <s v="2014-Q4"/>
    <x v="0"/>
    <d v="2014-12-01T00:00:00"/>
    <s v="2014"/>
    <x v="5"/>
    <n v="10244431"/>
    <s v="Coconino"/>
    <x v="23"/>
    <s v="azflagstaff"/>
    <s v="Ancestry Library Edition  all databases"/>
    <n v="339"/>
    <n v="339"/>
    <n v="24"/>
    <n v="49"/>
    <n v="75"/>
    <n v="124"/>
  </r>
  <r>
    <s v="2014-Q4"/>
    <x v="0"/>
    <d v="2014-12-01T00:00:00"/>
    <s v="2014"/>
    <x v="5"/>
    <n v="10253831"/>
    <s v="Pinal"/>
    <x v="24"/>
    <s v="azflorence"/>
    <s v="Ancestry Library Edition  all databases"/>
    <n v="0"/>
    <n v="0"/>
    <n v="0"/>
    <n v="0"/>
    <n v="0"/>
    <n v="0"/>
  </r>
  <r>
    <s v="2014-Q4"/>
    <x v="0"/>
    <d v="2014-12-01T00:00:00"/>
    <s v="2014"/>
    <x v="5"/>
    <n v="10244433"/>
    <s v="Gila"/>
    <x v="25"/>
    <s v="azgcldo"/>
    <s v="Ancestry Library Edition  all databases"/>
    <n v="0"/>
    <n v="0"/>
    <n v="0"/>
    <n v="0"/>
    <n v="0"/>
    <n v="0"/>
  </r>
  <r>
    <s v="2014-Q4"/>
    <x v="0"/>
    <d v="2014-12-01T00:00:00"/>
    <s v="2014"/>
    <x v="5"/>
    <n v="10241024"/>
    <s v="Maricopa"/>
    <x v="26"/>
    <s v="glendale_main"/>
    <s v="Ancestry Library Edition  all databases"/>
    <n v="3062"/>
    <n v="3062"/>
    <n v="47"/>
    <n v="2241"/>
    <n v="665"/>
    <n v="2906"/>
  </r>
  <r>
    <s v="2014-Q4"/>
    <x v="0"/>
    <d v="2014-12-01T00:00:00"/>
    <s v="2014"/>
    <x v="5"/>
    <n v="10370285"/>
    <s v="Gila"/>
    <x v="27"/>
    <s v="azglobe"/>
    <s v="Ancestry Library Edition  all databases"/>
    <n v="0"/>
    <n v="0"/>
    <n v="0"/>
    <n v="0"/>
    <n v="0"/>
    <n v="0"/>
  </r>
  <r>
    <s v="2014-Q4"/>
    <x v="0"/>
    <d v="2014-12-01T00:00:00"/>
    <s v="2014"/>
    <x v="5"/>
    <n v="10330756"/>
    <s v="Apache"/>
    <x v="28"/>
    <s v="azgreer"/>
    <s v="Ancestry Library Edition  all databases"/>
    <n v="0"/>
    <n v="0"/>
    <n v="0"/>
    <n v="0"/>
    <n v="0"/>
    <n v="0"/>
  </r>
  <r>
    <s v="2014-Q4"/>
    <x v="0"/>
    <d v="2014-12-01T00:00:00"/>
    <s v="2014"/>
    <x v="5"/>
    <n v="10370288"/>
    <s v="Gila"/>
    <x v="29"/>
    <s v="azhayden"/>
    <s v="Ancestry Library Edition  all databases"/>
    <n v="0"/>
    <n v="0"/>
    <n v="0"/>
    <n v="0"/>
    <n v="0"/>
    <n v="0"/>
  </r>
  <r>
    <s v="2014-Q4"/>
    <x v="0"/>
    <d v="2014-12-01T00:00:00"/>
    <s v="2014"/>
    <x v="5"/>
    <n v="10370292"/>
    <s v="Gila"/>
    <x v="30"/>
    <s v="azpinestrawb"/>
    <s v="Ancestry Library Edition  all databases"/>
    <n v="0"/>
    <n v="0"/>
    <n v="0"/>
    <n v="0"/>
    <n v="0"/>
    <n v="0"/>
  </r>
  <r>
    <s v="2014-Q4"/>
    <x v="0"/>
    <d v="2014-12-01T00:00:00"/>
    <s v="2014"/>
    <x v="5"/>
    <n v="10261867"/>
    <s v="Yavapai"/>
    <x v="31"/>
    <s v="azjerome"/>
    <s v="Ancestry Library Edition  all databases"/>
    <n v="0"/>
    <n v="0"/>
    <n v="0"/>
    <n v="0"/>
    <n v="0"/>
    <n v="0"/>
  </r>
  <r>
    <s v="2014-Q4"/>
    <x v="0"/>
    <d v="2014-12-01T00:00:00"/>
    <s v="2014"/>
    <x v="5"/>
    <n v="10253838"/>
    <s v="Pinal"/>
    <x v="32"/>
    <s v="azmaricopacom"/>
    <s v="Ancestry Library Edition  all databases"/>
    <n v="0"/>
    <n v="0"/>
    <n v="0"/>
    <n v="0"/>
    <n v="0"/>
    <n v="0"/>
  </r>
  <r>
    <s v="2014-Q4"/>
    <x v="0"/>
    <d v="2014-12-01T00:00:00"/>
    <s v="2014"/>
    <x v="5"/>
    <n v="10245100"/>
    <s v="Maricopa"/>
    <x v="33"/>
    <s v="maricopa_main"/>
    <s v="Ancestry Library Edition  all databases"/>
    <n v="7482"/>
    <n v="7482"/>
    <n v="142"/>
    <n v="2498"/>
    <n v="2368"/>
    <n v="4866"/>
  </r>
  <r>
    <s v="2014-Q4"/>
    <x v="0"/>
    <d v="2014-12-01T00:00:00"/>
    <s v="2014"/>
    <x v="5"/>
    <n v="10264120"/>
    <s v="Yavapai"/>
    <x v="34"/>
    <s v="azmayer"/>
    <s v="Ancestry Library Edition  all databases"/>
    <n v="0"/>
    <n v="0"/>
    <n v="0"/>
    <n v="0"/>
    <n v="0"/>
    <n v="0"/>
  </r>
  <r>
    <s v="2014-Q4"/>
    <x v="0"/>
    <d v="2014-12-01T00:00:00"/>
    <s v="2014"/>
    <x v="5"/>
    <n v="10243706"/>
    <s v="Maricopa"/>
    <x v="35"/>
    <s v="mesa86532"/>
    <s v="Ancestry Library Edition  all databases"/>
    <n v="1630"/>
    <n v="1630"/>
    <n v="46"/>
    <n v="163"/>
    <n v="278"/>
    <n v="441"/>
  </r>
  <r>
    <s v="2014-Q4"/>
    <x v="0"/>
    <d v="2014-12-01T00:00:00"/>
    <s v="2014"/>
    <x v="5"/>
    <n v="10244441"/>
    <s v="Mohave"/>
    <x v="36"/>
    <s v="azmohave"/>
    <s v="Ancestry Library Edition  all databases"/>
    <n v="2118"/>
    <n v="2118"/>
    <n v="57"/>
    <n v="225"/>
    <n v="1561"/>
    <n v="1786"/>
  </r>
  <r>
    <s v="2014-Q4"/>
    <x v="0"/>
    <d v="2014-12-01T00:00:00"/>
    <s v="2014"/>
    <x v="5"/>
    <n v="10244442"/>
    <s v="Navajo"/>
    <x v="37"/>
    <s v="azncldo"/>
    <s v="Ancestry Library Edition  all databases"/>
    <n v="208"/>
    <n v="208"/>
    <n v="20"/>
    <n v="10"/>
    <n v="86"/>
    <n v="96"/>
  </r>
  <r>
    <s v="2014-Q4"/>
    <x v="0"/>
    <d v="2014-12-01T00:00:00"/>
    <s v="2014"/>
    <x v="5"/>
    <n v="10253840"/>
    <s v="Pinal"/>
    <x v="38"/>
    <s v="azoracle"/>
    <s v="Ancestry Library Edition  all databases"/>
    <n v="0"/>
    <n v="0"/>
    <n v="0"/>
    <n v="0"/>
    <n v="0"/>
    <n v="0"/>
  </r>
  <r>
    <s v="2014-Q4"/>
    <x v="0"/>
    <d v="2014-12-01T00:00:00"/>
    <s v="2014"/>
    <x v="5"/>
    <n v="10370482"/>
    <s v="La Paz"/>
    <x v="39"/>
    <s v="azparker"/>
    <s v="Ancestry Library Edition  all databases"/>
    <n v="0"/>
    <n v="0"/>
    <n v="0"/>
    <n v="0"/>
    <n v="0"/>
    <n v="0"/>
  </r>
  <r>
    <s v="2014-Q4"/>
    <x v="0"/>
    <d v="2014-12-01T00:00:00"/>
    <s v="2014"/>
    <x v="5"/>
    <n v="10370483"/>
    <s v="Santa Cruz"/>
    <x v="40"/>
    <s v="azpatagonia"/>
    <s v="Ancestry Library Edition  all databases"/>
    <n v="0"/>
    <n v="0"/>
    <n v="0"/>
    <n v="0"/>
    <n v="0"/>
    <n v="0"/>
  </r>
  <r>
    <s v="2014-Q4"/>
    <x v="0"/>
    <d v="2014-12-01T00:00:00"/>
    <s v="2014"/>
    <x v="5"/>
    <n v="10370484"/>
    <s v="Gila"/>
    <x v="41"/>
    <s v="azpayson"/>
    <s v="Ancestry Library Edition  all databases"/>
    <n v="9"/>
    <n v="9"/>
    <n v="1"/>
    <n v="4"/>
    <n v="3"/>
    <n v="7"/>
  </r>
  <r>
    <s v="2014-Q4"/>
    <x v="0"/>
    <d v="2014-12-01T00:00:00"/>
    <s v="2014"/>
    <x v="5"/>
    <n v="10244449"/>
    <s v="Maricopa"/>
    <x v="42"/>
    <s v="peor29132"/>
    <s v="Ancestry Library Edition  all databases"/>
    <n v="362"/>
    <n v="362"/>
    <n v="12"/>
    <n v="49"/>
    <n v="76"/>
    <n v="125"/>
  </r>
  <r>
    <s v="2014-Q4"/>
    <x v="0"/>
    <d v="2014-12-01T00:00:00"/>
    <s v="2014"/>
    <x v="5"/>
    <n v="10244822"/>
    <s v="Maricopa"/>
    <x v="43"/>
    <s v="phx_main"/>
    <s v="Ancestry Library Edition  all databases"/>
    <n v="3079"/>
    <n v="3079"/>
    <n v="121"/>
    <n v="1575"/>
    <n v="1407"/>
    <n v="2982"/>
  </r>
  <r>
    <s v="2014-Q4"/>
    <x v="0"/>
    <d v="2014-12-01T00:00:00"/>
    <s v="2014"/>
    <x v="5"/>
    <n v="10244975"/>
    <s v="Pima"/>
    <x v="44"/>
    <s v="azpcld"/>
    <s v="Ancestry Library Edition  all databases"/>
    <n v="4728"/>
    <n v="4728"/>
    <n v="126"/>
    <n v="1066"/>
    <n v="1575"/>
    <n v="2641"/>
  </r>
  <r>
    <s v="2014-Q4"/>
    <x v="0"/>
    <d v="2014-12-01T00:00:00"/>
    <s v="2014"/>
    <x v="5"/>
    <n v="10246234"/>
    <s v="Pinal"/>
    <x v="45"/>
    <s v="pinal_az"/>
    <s v="Ancestry Library Edition  all databases"/>
    <n v="453"/>
    <n v="453"/>
    <n v="24"/>
    <n v="87"/>
    <n v="136"/>
    <n v="223"/>
  </r>
  <r>
    <s v="2014-Q4"/>
    <x v="0"/>
    <d v="2014-12-01T00:00:00"/>
    <s v="2014"/>
    <x v="5"/>
    <n v="10264121"/>
    <s v="Yavapai"/>
    <x v="46"/>
    <s v="azprescott"/>
    <s v="Ancestry Library Edition  all databases"/>
    <n v="517"/>
    <n v="517"/>
    <n v="25"/>
    <n v="221"/>
    <n v="81"/>
    <n v="302"/>
  </r>
  <r>
    <s v="2014-Q4"/>
    <x v="0"/>
    <d v="2014-12-01T00:00:00"/>
    <s v="2014"/>
    <x v="5"/>
    <n v="10264185"/>
    <s v="Yavapai"/>
    <x v="47"/>
    <s v="azprescottval"/>
    <s v="Ancestry Library Edition  all databases"/>
    <n v="721"/>
    <n v="721"/>
    <n v="16"/>
    <n v="1067"/>
    <n v="186"/>
    <n v="1253"/>
  </r>
  <r>
    <s v="2014-Q4"/>
    <x v="0"/>
    <d v="2014-12-01T00:00:00"/>
    <s v="2014"/>
    <x v="5"/>
    <n v="10330757"/>
    <s v="Apache"/>
    <x v="48"/>
    <s v="azsprngr"/>
    <s v="Ancestry Library Edition  all databases"/>
    <n v="270"/>
    <n v="270"/>
    <n v="14"/>
    <n v="8"/>
    <n v="113"/>
    <n v="121"/>
  </r>
  <r>
    <s v="2014-Q4"/>
    <x v="0"/>
    <d v="2014-12-01T00:00:00"/>
    <s v="2014"/>
    <x v="5"/>
    <n v="10370489"/>
    <s v="Graham"/>
    <x v="49"/>
    <s v="azsaffordgcl"/>
    <s v="Ancestry Library Edition  all databases"/>
    <n v="3"/>
    <n v="3"/>
    <n v="1"/>
    <n v="1"/>
    <n v="1"/>
    <n v="2"/>
  </r>
  <r>
    <s v="2014-Q4"/>
    <x v="0"/>
    <d v="2014-12-01T00:00:00"/>
    <s v="2014"/>
    <x v="5"/>
    <n v="10253842"/>
    <s v="Pinal"/>
    <x v="50"/>
    <s v="azsanmanuel"/>
    <s v="Ancestry Library Edition  all databases"/>
    <n v="8"/>
    <n v="8"/>
    <n v="2"/>
    <n v="0"/>
    <n v="0"/>
    <n v="0"/>
  </r>
  <r>
    <s v="2014-Q4"/>
    <x v="0"/>
    <d v="2014-12-01T00:00:00"/>
    <s v="2014"/>
    <x v="5"/>
    <n v="10330758"/>
    <s v="Apache"/>
    <x v="51"/>
    <s v="azsanders"/>
    <s v="Ancestry Library Edition  all databases"/>
    <n v="0"/>
    <n v="0"/>
    <n v="0"/>
    <n v="0"/>
    <n v="0"/>
    <n v="0"/>
  </r>
  <r>
    <s v="2014-Q4"/>
    <x v="0"/>
    <d v="2014-12-01T00:00:00"/>
    <s v="2014"/>
    <x v="5"/>
    <n v="10370172"/>
    <s v="Santa Cruz"/>
    <x v="52"/>
    <s v="aznogales"/>
    <s v="Ancestry Library Edition  all databases"/>
    <n v="112"/>
    <n v="112"/>
    <n v="5"/>
    <n v="14"/>
    <n v="26"/>
    <n v="40"/>
  </r>
  <r>
    <s v="2014-Q4"/>
    <x v="0"/>
    <d v="2014-12-01T00:00:00"/>
    <s v="2014"/>
    <x v="5"/>
    <n v="10245915"/>
    <s v="Maricopa"/>
    <x v="53"/>
    <s v="scottsdale_hq"/>
    <s v="Ancestry Library Edition  all databases"/>
    <n v="966"/>
    <n v="966"/>
    <n v="42"/>
    <n v="167"/>
    <n v="304"/>
    <n v="471"/>
  </r>
  <r>
    <s v="2014-Q4"/>
    <x v="0"/>
    <d v="2014-12-01T00:00:00"/>
    <s v="2014"/>
    <x v="5"/>
    <n v="10264186"/>
    <s v="Yavapai"/>
    <x v="54"/>
    <s v="azsedona"/>
    <s v="Ancestry Library Edition  all databases"/>
    <n v="24"/>
    <n v="24"/>
    <n v="2"/>
    <n v="4"/>
    <n v="1"/>
    <n v="5"/>
  </r>
  <r>
    <s v="2014-Q4"/>
    <x v="0"/>
    <d v="2014-12-01T00:00:00"/>
    <s v="2014"/>
    <x v="5"/>
    <n v="10264187"/>
    <s v="Yavapai"/>
    <x v="55"/>
    <s v="azseligman"/>
    <s v="Ancestry Library Edition  all databases"/>
    <n v="0"/>
    <n v="0"/>
    <n v="0"/>
    <n v="0"/>
    <n v="0"/>
    <n v="0"/>
  </r>
  <r>
    <s v="2014-Q4"/>
    <x v="0"/>
    <d v="2014-12-01T00:00:00"/>
    <s v="2014"/>
    <x v="5"/>
    <n v="10254528"/>
    <s v="Cochise"/>
    <x v="56"/>
    <s v="azsierrav"/>
    <s v="Ancestry Library Edition  all databases"/>
    <n v="265"/>
    <n v="265"/>
    <n v="6"/>
    <n v="3"/>
    <n v="120"/>
    <n v="123"/>
  </r>
  <r>
    <s v="2014-Q4"/>
    <x v="0"/>
    <d v="2014-12-01T00:00:00"/>
    <s v="2014"/>
    <x v="5"/>
    <n v="10246788"/>
    <s v="Maricopa"/>
    <x v="57"/>
    <s v="tempe_main"/>
    <s v="Ancestry Library Edition  all databases"/>
    <n v="927"/>
    <n v="927"/>
    <n v="19"/>
    <n v="120"/>
    <n v="167"/>
    <n v="287"/>
  </r>
  <r>
    <s v="2014-Q4"/>
    <x v="0"/>
    <d v="2014-12-01T00:00:00"/>
    <s v="2014"/>
    <x v="5"/>
    <n v="10265067"/>
    <s v="Maricopa"/>
    <x v="58"/>
    <s v="toll30426"/>
    <s v="Ancestry Library Edition  all databases"/>
    <n v="0"/>
    <n v="0"/>
    <n v="0"/>
    <n v="0"/>
    <n v="0"/>
    <n v="0"/>
  </r>
  <r>
    <s v="2014-Q4"/>
    <x v="0"/>
    <d v="2014-12-01T00:00:00"/>
    <s v="2014"/>
    <x v="5"/>
    <n v="10370497"/>
    <s v="Gila"/>
    <x v="59"/>
    <s v="aztontobasin"/>
    <s v="Ancestry Library Edition  all databases"/>
    <n v="0"/>
    <n v="0"/>
    <n v="0"/>
    <n v="0"/>
    <n v="0"/>
    <n v="0"/>
  </r>
  <r>
    <s v="2014-Q4"/>
    <x v="0"/>
    <d v="2014-12-01T00:00:00"/>
    <s v="2014"/>
    <x v="5"/>
    <n v="10330760"/>
    <s v="Apache"/>
    <x v="60"/>
    <s v="azvernon"/>
    <s v="Ancestry Library Edition  all databases"/>
    <n v="0"/>
    <n v="0"/>
    <n v="0"/>
    <n v="0"/>
    <n v="0"/>
    <n v="0"/>
  </r>
  <r>
    <s v="2014-Q4"/>
    <x v="0"/>
    <d v="2014-12-01T00:00:00"/>
    <s v="2014"/>
    <x v="5"/>
    <n v="10264189"/>
    <s v="Yavapai"/>
    <x v="61"/>
    <s v="azyarnell"/>
    <s v="Ancestry Library Edition  all databases"/>
    <n v="0"/>
    <n v="0"/>
    <n v="0"/>
    <n v="0"/>
    <n v="0"/>
    <n v="0"/>
  </r>
  <r>
    <s v="2014-Q4"/>
    <x v="0"/>
    <d v="2014-12-01T00:00:00"/>
    <s v="2014"/>
    <x v="5"/>
    <n v="10264105"/>
    <s v="Yavapai"/>
    <x v="62"/>
    <s v="azyavapai"/>
    <s v="Ancestry Library Edition  all databases"/>
    <n v="0"/>
    <n v="0"/>
    <n v="0"/>
    <n v="0"/>
    <n v="0"/>
    <n v="0"/>
  </r>
  <r>
    <s v="2014-Q4"/>
    <x v="0"/>
    <d v="2014-12-01T00:00:00"/>
    <s v="2014"/>
    <x v="5"/>
    <n v="10245885"/>
    <s v="Yuma"/>
    <x v="63"/>
    <s v="azycldo"/>
    <s v="Ancestry Library Edition  all databases"/>
    <n v="1282"/>
    <n v="1282"/>
    <n v="66"/>
    <n v="311"/>
    <n v="709"/>
    <n v="1020"/>
  </r>
  <r>
    <s v="2015-Q1"/>
    <x v="0"/>
    <d v="2015-01-01T00:00:00"/>
    <s v="2015"/>
    <x v="6"/>
    <n v="10327472"/>
    <s v="Pinal"/>
    <x v="0"/>
    <s v="akchin_az"/>
    <s v="Ancestry Library Edition  all databases"/>
    <n v="0"/>
    <n v="0"/>
    <n v="0"/>
    <n v="0"/>
    <n v="0"/>
    <n v="0"/>
  </r>
  <r>
    <s v="2015-Q1"/>
    <x v="0"/>
    <d v="2015-01-01T00:00:00"/>
    <s v="2015"/>
    <x v="6"/>
    <n v="10330461"/>
    <s v="Apache"/>
    <x v="1"/>
    <s v="azalpine"/>
    <s v="Ancestry Library Edition  all databases"/>
    <n v="0"/>
    <n v="0"/>
    <n v="0"/>
    <n v="0"/>
    <n v="0"/>
    <n v="0"/>
  </r>
  <r>
    <s v="2015-Q1"/>
    <x v="0"/>
    <d v="2015-01-01T00:00:00"/>
    <s v="2015"/>
    <x v="6"/>
    <n v="10244406"/>
    <s v="Pinal"/>
    <x v="2"/>
    <s v="azapachejct"/>
    <s v="Ancestry Library Edition  all databases"/>
    <n v="1524"/>
    <n v="1524"/>
    <n v="21"/>
    <n v="313"/>
    <n v="693"/>
    <n v="1006"/>
  </r>
  <r>
    <s v="2015-Q1"/>
    <x v="0"/>
    <d v="2015-01-01T00:00:00"/>
    <s v="2015"/>
    <x v="6"/>
    <n v="10253825"/>
    <s v="Pinal"/>
    <x v="3"/>
    <s v="azarizonacity"/>
    <s v="Ancestry Library Edition  all databases"/>
    <n v="0"/>
    <n v="0"/>
    <n v="0"/>
    <n v="0"/>
    <n v="0"/>
    <n v="0"/>
  </r>
  <r>
    <s v="2015-Q1"/>
    <x v="0"/>
    <d v="2015-01-01T00:00:00"/>
    <s v="2015"/>
    <x v="6"/>
    <n v="10253861"/>
    <s v="State"/>
    <x v="4"/>
    <s v="azstlib"/>
    <s v="Ancestry Library Edition  all databases"/>
    <n v="51039"/>
    <n v="51039"/>
    <n v="1245"/>
    <n v="12454"/>
    <n v="16432"/>
    <n v="28886"/>
  </r>
  <r>
    <s v="2015-Q1"/>
    <x v="0"/>
    <d v="2015-01-01T00:00:00"/>
    <s v="2015"/>
    <x v="6"/>
    <n v="10264106"/>
    <s v="Yavapai"/>
    <x v="5"/>
    <s v="azashfork"/>
    <s v="Ancestry Library Edition  all databases"/>
    <n v="13"/>
    <n v="13"/>
    <n v="1"/>
    <n v="0"/>
    <n v="0"/>
    <n v="0"/>
  </r>
  <r>
    <s v="2015-Q1"/>
    <x v="0"/>
    <d v="2015-01-01T00:00:00"/>
    <s v="2015"/>
    <x v="6"/>
    <n v="10265065"/>
    <s v="Maricopa"/>
    <x v="6"/>
    <s v="avondale_az"/>
    <s v="Ancestry Library Edition  all databases"/>
    <n v="101"/>
    <n v="101"/>
    <n v="2"/>
    <n v="4"/>
    <n v="35"/>
    <n v="39"/>
  </r>
  <r>
    <s v="2015-Q1"/>
    <x v="0"/>
    <d v="2015-01-01T00:00:00"/>
    <s v="2015"/>
    <x v="6"/>
    <n v="10264108"/>
    <s v="Yavapai"/>
    <x v="7"/>
    <s v="azblackcyn"/>
    <s v="Ancestry Library Edition  all databases"/>
    <n v="0"/>
    <n v="0"/>
    <n v="0"/>
    <n v="0"/>
    <n v="0"/>
    <n v="0"/>
  </r>
  <r>
    <s v="2015-Q1"/>
    <x v="0"/>
    <d v="2015-01-01T00:00:00"/>
    <s v="2015"/>
    <x v="6"/>
    <n v="10254563"/>
    <s v="La Paz"/>
    <x v="8"/>
    <s v="azbouse"/>
    <s v="Ancestry Library Edition  all databases"/>
    <n v="80"/>
    <n v="80"/>
    <n v="2"/>
    <n v="0"/>
    <n v="16"/>
    <n v="16"/>
  </r>
  <r>
    <s v="2015-Q1"/>
    <x v="0"/>
    <d v="2015-01-01T00:00:00"/>
    <s v="2015"/>
    <x v="6"/>
    <n v="10249852"/>
    <s v="Maricopa"/>
    <x v="9"/>
    <s v="buckeye_az"/>
    <s v="Ancestry Library Edition  all databases"/>
    <n v="21"/>
    <n v="21"/>
    <n v="3"/>
    <n v="2"/>
    <n v="14"/>
    <n v="16"/>
  </r>
  <r>
    <s v="2015-Q1"/>
    <x v="0"/>
    <d v="2015-01-01T00:00:00"/>
    <s v="2015"/>
    <x v="6"/>
    <n v="10264109"/>
    <s v="Yavapai"/>
    <x v="10"/>
    <s v="azcampverde"/>
    <s v="Ancestry Library Edition  all databases"/>
    <n v="0"/>
    <n v="0"/>
    <n v="0"/>
    <n v="0"/>
    <n v="0"/>
    <n v="0"/>
  </r>
  <r>
    <s v="2015-Q1"/>
    <x v="0"/>
    <d v="2015-01-01T00:00:00"/>
    <s v="2015"/>
    <x v="6"/>
    <n v="10246505"/>
    <s v="Pinal"/>
    <x v="11"/>
    <s v="azcasagrande"/>
    <s v="Ancestry Library Edition  all databases"/>
    <n v="128"/>
    <n v="128"/>
    <n v="7"/>
    <n v="4"/>
    <n v="69"/>
    <n v="73"/>
  </r>
  <r>
    <s v="2015-Q1"/>
    <x v="0"/>
    <d v="2015-01-01T00:00:00"/>
    <s v="2015"/>
    <x v="6"/>
    <n v="10244426"/>
    <s v="Maricopa"/>
    <x v="12"/>
    <s v="chandler_main"/>
    <s v="Ancestry Library Edition  all databases"/>
    <n v="1399"/>
    <n v="1399"/>
    <n v="19"/>
    <n v="294"/>
    <n v="473"/>
    <n v="767"/>
  </r>
  <r>
    <s v="2015-Q1"/>
    <x v="0"/>
    <d v="2015-01-01T00:00:00"/>
    <s v="2015"/>
    <x v="6"/>
    <n v="10370177"/>
    <s v="Greenlee"/>
    <x v="13"/>
    <s v="azclifton"/>
    <s v="Ancestry Library Edition  all databases"/>
    <n v="0"/>
    <n v="0"/>
    <n v="0"/>
    <n v="0"/>
    <n v="0"/>
    <n v="0"/>
  </r>
  <r>
    <s v="2015-Q1"/>
    <x v="0"/>
    <d v="2015-01-01T00:00:00"/>
    <s v="2015"/>
    <x v="6"/>
    <n v="10266253"/>
    <s v="Cochise"/>
    <x v="14"/>
    <s v="azccldo"/>
    <s v="Ancestry Library Edition  all databases"/>
    <n v="31"/>
    <n v="31"/>
    <n v="6"/>
    <n v="102"/>
    <n v="19"/>
    <n v="121"/>
  </r>
  <r>
    <s v="2015-Q1"/>
    <x v="0"/>
    <d v="2015-01-01T00:00:00"/>
    <s v="2015"/>
    <x v="6"/>
    <n v="10330462"/>
    <s v="Apache"/>
    <x v="15"/>
    <s v="azconcho"/>
    <s v="Ancestry Library Edition  all databases"/>
    <n v="7"/>
    <n v="7"/>
    <n v="1"/>
    <n v="0"/>
    <n v="0"/>
    <n v="0"/>
  </r>
  <r>
    <s v="2015-Q1"/>
    <x v="0"/>
    <d v="2015-01-01T00:00:00"/>
    <s v="2015"/>
    <x v="6"/>
    <n v="10264112"/>
    <s v="Yavapai"/>
    <x v="16"/>
    <s v="azcongress"/>
    <s v="Ancestry Library Edition  all databases"/>
    <n v="122"/>
    <n v="122"/>
    <n v="10"/>
    <n v="5"/>
    <n v="45"/>
    <n v="50"/>
  </r>
  <r>
    <s v="2015-Q1"/>
    <x v="0"/>
    <d v="2015-01-01T00:00:00"/>
    <s v="2015"/>
    <x v="6"/>
    <n v="10253826"/>
    <s v="Pinal"/>
    <x v="17"/>
    <s v="azcollidge"/>
    <s v="Ancestry Library Edition  all databases"/>
    <n v="159"/>
    <n v="159"/>
    <n v="5"/>
    <n v="27"/>
    <n v="446"/>
    <n v="473"/>
  </r>
  <r>
    <s v="2015-Q1"/>
    <x v="0"/>
    <d v="2015-01-01T00:00:00"/>
    <s v="2015"/>
    <x v="6"/>
    <n v="10264116"/>
    <s v="Yavapai"/>
    <x v="18"/>
    <s v="azcottonwood"/>
    <s v="Ancestry Library Edition  all databases"/>
    <n v="91"/>
    <n v="91"/>
    <n v="6"/>
    <n v="22"/>
    <n v="27"/>
    <n v="49"/>
  </r>
  <r>
    <s v="2015-Q1"/>
    <x v="0"/>
    <d v="2015-01-01T00:00:00"/>
    <s v="2015"/>
    <x v="6"/>
    <n v="10264117"/>
    <s v="Yavapai"/>
    <x v="19"/>
    <s v="azcrownking"/>
    <s v="Ancestry Library Edition  all databases"/>
    <n v="0"/>
    <n v="0"/>
    <n v="0"/>
    <n v="0"/>
    <n v="0"/>
    <n v="0"/>
  </r>
  <r>
    <s v="2015-Q1"/>
    <x v="0"/>
    <d v="2015-01-01T00:00:00"/>
    <s v="2015"/>
    <x v="6"/>
    <n v="10265068"/>
    <s v="Maricopa"/>
    <x v="20"/>
    <s v="desertfh_az"/>
    <s v="Ancestry Library Edition  all databases"/>
    <n v="5"/>
    <n v="5"/>
    <n v="2"/>
    <n v="0"/>
    <n v="0"/>
    <n v="0"/>
  </r>
  <r>
    <s v="2015-Q1"/>
    <x v="0"/>
    <d v="2015-01-01T00:00:00"/>
    <s v="2015"/>
    <x v="6"/>
    <n v="10370282"/>
    <s v="Greenlee"/>
    <x v="21"/>
    <s v="azduncan"/>
    <s v="Ancestry Library Edition  all databases"/>
    <n v="0"/>
    <n v="0"/>
    <n v="0"/>
    <n v="0"/>
    <n v="0"/>
    <n v="0"/>
  </r>
  <r>
    <s v="2015-Q1"/>
    <x v="0"/>
    <d v="2015-01-01T00:00:00"/>
    <s v="2015"/>
    <x v="6"/>
    <n v="10253829"/>
    <s v="Pinal"/>
    <x v="22"/>
    <s v="azeloy"/>
    <s v="Ancestry Library Edition  all databases"/>
    <n v="0"/>
    <n v="0"/>
    <n v="0"/>
    <n v="0"/>
    <n v="0"/>
    <n v="0"/>
  </r>
  <r>
    <s v="2015-Q1"/>
    <x v="0"/>
    <d v="2015-01-01T00:00:00"/>
    <s v="2015"/>
    <x v="6"/>
    <n v="10244431"/>
    <s v="Coconino"/>
    <x v="23"/>
    <s v="azflagstaff"/>
    <s v="Ancestry Library Edition  all databases"/>
    <n v="399"/>
    <n v="399"/>
    <n v="23"/>
    <n v="53"/>
    <n v="69"/>
    <n v="122"/>
  </r>
  <r>
    <s v="2015-Q1"/>
    <x v="0"/>
    <d v="2015-01-01T00:00:00"/>
    <s v="2015"/>
    <x v="6"/>
    <n v="10253831"/>
    <s v="Pinal"/>
    <x v="24"/>
    <s v="azflorence"/>
    <s v="Ancestry Library Edition  all databases"/>
    <n v="41"/>
    <n v="41"/>
    <n v="2"/>
    <n v="35"/>
    <n v="8"/>
    <n v="43"/>
  </r>
  <r>
    <s v="2015-Q1"/>
    <x v="0"/>
    <d v="2015-01-01T00:00:00"/>
    <s v="2015"/>
    <x v="6"/>
    <n v="10244433"/>
    <s v="Gila"/>
    <x v="25"/>
    <s v="azgcldo"/>
    <s v="Ancestry Library Edition  all databases"/>
    <n v="0"/>
    <n v="0"/>
    <n v="0"/>
    <n v="0"/>
    <n v="0"/>
    <n v="0"/>
  </r>
  <r>
    <s v="2015-Q1"/>
    <x v="0"/>
    <d v="2015-01-01T00:00:00"/>
    <s v="2015"/>
    <x v="6"/>
    <n v="10241024"/>
    <s v="Maricopa"/>
    <x v="26"/>
    <s v="glendale_main"/>
    <s v="Ancestry Library Edition  all databases"/>
    <n v="6234"/>
    <n v="6234"/>
    <n v="62"/>
    <n v="2860"/>
    <n v="1265"/>
    <n v="4125"/>
  </r>
  <r>
    <s v="2015-Q1"/>
    <x v="0"/>
    <d v="2015-01-01T00:00:00"/>
    <s v="2015"/>
    <x v="6"/>
    <n v="10370285"/>
    <s v="Gila"/>
    <x v="27"/>
    <s v="azglobe"/>
    <s v="Ancestry Library Edition  all databases"/>
    <n v="16"/>
    <n v="16"/>
    <n v="3"/>
    <n v="0"/>
    <n v="5"/>
    <n v="5"/>
  </r>
  <r>
    <s v="2015-Q1"/>
    <x v="0"/>
    <d v="2015-01-01T00:00:00"/>
    <s v="2015"/>
    <x v="6"/>
    <n v="10330756"/>
    <s v="Apache"/>
    <x v="28"/>
    <s v="azgreer"/>
    <s v="Ancestry Library Edition  all databases"/>
    <n v="0"/>
    <n v="0"/>
    <n v="0"/>
    <n v="0"/>
    <n v="0"/>
    <n v="0"/>
  </r>
  <r>
    <s v="2015-Q1"/>
    <x v="0"/>
    <d v="2015-01-01T00:00:00"/>
    <s v="2015"/>
    <x v="6"/>
    <n v="10370288"/>
    <s v="Gila"/>
    <x v="29"/>
    <s v="azhayden"/>
    <s v="Ancestry Library Edition  all databases"/>
    <n v="0"/>
    <n v="0"/>
    <n v="0"/>
    <n v="0"/>
    <n v="0"/>
    <n v="0"/>
  </r>
  <r>
    <s v="2015-Q1"/>
    <x v="0"/>
    <d v="2015-01-01T00:00:00"/>
    <s v="2015"/>
    <x v="6"/>
    <n v="10370292"/>
    <s v="Gila"/>
    <x v="30"/>
    <s v="azpinestrawb"/>
    <s v="Ancestry Library Edition  all databases"/>
    <n v="6"/>
    <n v="6"/>
    <n v="1"/>
    <n v="0"/>
    <n v="2"/>
    <n v="2"/>
  </r>
  <r>
    <s v="2015-Q1"/>
    <x v="0"/>
    <d v="2015-01-01T00:00:00"/>
    <s v="2015"/>
    <x v="6"/>
    <n v="10261867"/>
    <s v="Yavapai"/>
    <x v="31"/>
    <s v="azjerome"/>
    <s v="Ancestry Library Edition  all databases"/>
    <n v="0"/>
    <n v="0"/>
    <n v="0"/>
    <n v="0"/>
    <n v="0"/>
    <n v="0"/>
  </r>
  <r>
    <s v="2015-Q1"/>
    <x v="0"/>
    <d v="2015-01-01T00:00:00"/>
    <s v="2015"/>
    <x v="6"/>
    <n v="10253838"/>
    <s v="Pinal"/>
    <x v="32"/>
    <s v="azmaricopacom"/>
    <s v="Ancestry Library Edition  all databases"/>
    <n v="387"/>
    <n v="387"/>
    <n v="5"/>
    <n v="26"/>
    <n v="144"/>
    <n v="170"/>
  </r>
  <r>
    <s v="2015-Q1"/>
    <x v="0"/>
    <d v="2015-01-01T00:00:00"/>
    <s v="2015"/>
    <x v="6"/>
    <n v="10245100"/>
    <s v="Maricopa"/>
    <x v="33"/>
    <s v="maricopa_main"/>
    <s v="Ancestry Library Edition  all databases"/>
    <n v="9680"/>
    <n v="9680"/>
    <n v="230"/>
    <n v="2051"/>
    <n v="2644"/>
    <n v="4695"/>
  </r>
  <r>
    <s v="2015-Q1"/>
    <x v="0"/>
    <d v="2015-01-01T00:00:00"/>
    <s v="2015"/>
    <x v="6"/>
    <n v="10264120"/>
    <s v="Yavapai"/>
    <x v="34"/>
    <s v="azmayer"/>
    <s v="Ancestry Library Edition  all databases"/>
    <n v="27"/>
    <n v="27"/>
    <n v="1"/>
    <n v="0"/>
    <n v="3"/>
    <n v="3"/>
  </r>
  <r>
    <s v="2015-Q1"/>
    <x v="0"/>
    <d v="2015-01-01T00:00:00"/>
    <s v="2015"/>
    <x v="6"/>
    <n v="10243706"/>
    <s v="Maricopa"/>
    <x v="35"/>
    <s v="mesa86532"/>
    <s v="Ancestry Library Edition  all databases"/>
    <n v="3296"/>
    <n v="3296"/>
    <n v="98"/>
    <n v="614"/>
    <n v="1227"/>
    <n v="1841"/>
  </r>
  <r>
    <s v="2015-Q1"/>
    <x v="0"/>
    <d v="2015-01-01T00:00:00"/>
    <s v="2015"/>
    <x v="6"/>
    <n v="10244441"/>
    <s v="Mohave"/>
    <x v="36"/>
    <s v="azmohave"/>
    <s v="Ancestry Library Edition  all databases"/>
    <n v="927"/>
    <n v="927"/>
    <n v="17"/>
    <n v="241"/>
    <n v="457"/>
    <n v="698"/>
  </r>
  <r>
    <s v="2015-Q1"/>
    <x v="0"/>
    <d v="2015-01-01T00:00:00"/>
    <s v="2015"/>
    <x v="6"/>
    <n v="10244442"/>
    <s v="Navajo"/>
    <x v="37"/>
    <s v="azncldo"/>
    <s v="Ancestry Library Edition  all databases"/>
    <n v="279"/>
    <n v="279"/>
    <n v="23"/>
    <n v="104"/>
    <n v="67"/>
    <n v="171"/>
  </r>
  <r>
    <s v="2015-Q1"/>
    <x v="0"/>
    <d v="2015-01-01T00:00:00"/>
    <s v="2015"/>
    <x v="6"/>
    <n v="10253840"/>
    <s v="Pinal"/>
    <x v="38"/>
    <s v="azoracle"/>
    <s v="Ancestry Library Edition  all databases"/>
    <n v="45"/>
    <n v="45"/>
    <n v="4"/>
    <n v="6"/>
    <n v="37"/>
    <n v="43"/>
  </r>
  <r>
    <s v="2015-Q1"/>
    <x v="0"/>
    <d v="2015-01-01T00:00:00"/>
    <s v="2015"/>
    <x v="6"/>
    <n v="10370482"/>
    <s v="La Paz"/>
    <x v="39"/>
    <s v="azparker"/>
    <s v="Ancestry Library Edition  all databases"/>
    <n v="0"/>
    <n v="0"/>
    <n v="0"/>
    <n v="0"/>
    <n v="0"/>
    <n v="0"/>
  </r>
  <r>
    <s v="2015-Q1"/>
    <x v="0"/>
    <d v="2015-01-01T00:00:00"/>
    <s v="2015"/>
    <x v="6"/>
    <n v="10370483"/>
    <s v="Santa Cruz"/>
    <x v="40"/>
    <s v="azpatagonia"/>
    <s v="Ancestry Library Edition  all databases"/>
    <n v="0"/>
    <n v="0"/>
    <n v="0"/>
    <n v="0"/>
    <n v="0"/>
    <n v="0"/>
  </r>
  <r>
    <s v="2015-Q1"/>
    <x v="0"/>
    <d v="2015-01-01T00:00:00"/>
    <s v="2015"/>
    <x v="6"/>
    <n v="10370484"/>
    <s v="Gila"/>
    <x v="41"/>
    <s v="azpayson"/>
    <s v="Ancestry Library Edition  all databases"/>
    <n v="53"/>
    <n v="53"/>
    <n v="3"/>
    <n v="7"/>
    <n v="4"/>
    <n v="11"/>
  </r>
  <r>
    <s v="2015-Q1"/>
    <x v="0"/>
    <d v="2015-01-01T00:00:00"/>
    <s v="2015"/>
    <x v="6"/>
    <n v="10244449"/>
    <s v="Maricopa"/>
    <x v="42"/>
    <s v="peor29132"/>
    <s v="Ancestry Library Edition  all databases"/>
    <n v="855"/>
    <n v="855"/>
    <n v="31"/>
    <n v="233"/>
    <n v="202"/>
    <n v="435"/>
  </r>
  <r>
    <s v="2015-Q1"/>
    <x v="0"/>
    <d v="2015-01-01T00:00:00"/>
    <s v="2015"/>
    <x v="6"/>
    <n v="10244822"/>
    <s v="Maricopa"/>
    <x v="43"/>
    <s v="phx_main"/>
    <s v="Ancestry Library Edition  all databases"/>
    <n v="7504"/>
    <n v="7504"/>
    <n v="168"/>
    <n v="1909"/>
    <n v="2264"/>
    <n v="4173"/>
  </r>
  <r>
    <s v="2015-Q1"/>
    <x v="0"/>
    <d v="2015-01-01T00:00:00"/>
    <s v="2015"/>
    <x v="6"/>
    <n v="10244975"/>
    <s v="Pima"/>
    <x v="44"/>
    <s v="azpcld"/>
    <s v="Ancestry Library Edition  all databases"/>
    <n v="6415"/>
    <n v="6415"/>
    <n v="162"/>
    <n v="895"/>
    <n v="2516"/>
    <n v="3411"/>
  </r>
  <r>
    <s v="2015-Q1"/>
    <x v="0"/>
    <d v="2015-01-01T00:00:00"/>
    <s v="2015"/>
    <x v="6"/>
    <n v="10246234"/>
    <s v="Pinal"/>
    <x v="45"/>
    <s v="pinal_az"/>
    <s v="Ancestry Library Edition  all databases"/>
    <n v="1644"/>
    <n v="1644"/>
    <n v="29"/>
    <n v="130"/>
    <n v="425"/>
    <n v="555"/>
  </r>
  <r>
    <s v="2015-Q1"/>
    <x v="0"/>
    <d v="2015-01-01T00:00:00"/>
    <s v="2015"/>
    <x v="6"/>
    <n v="10264121"/>
    <s v="Yavapai"/>
    <x v="46"/>
    <s v="azprescott"/>
    <s v="Ancestry Library Edition  all databases"/>
    <n v="1258"/>
    <n v="1258"/>
    <n v="27"/>
    <n v="177"/>
    <n v="465"/>
    <n v="642"/>
  </r>
  <r>
    <s v="2015-Q1"/>
    <x v="0"/>
    <d v="2015-01-01T00:00:00"/>
    <s v="2015"/>
    <x v="6"/>
    <n v="10264185"/>
    <s v="Yavapai"/>
    <x v="47"/>
    <s v="azprescottval"/>
    <s v="Ancestry Library Edition  all databases"/>
    <n v="228"/>
    <n v="228"/>
    <n v="5"/>
    <n v="28"/>
    <n v="49"/>
    <n v="77"/>
  </r>
  <r>
    <s v="2015-Q1"/>
    <x v="0"/>
    <d v="2015-01-01T00:00:00"/>
    <s v="2015"/>
    <x v="6"/>
    <n v="10330757"/>
    <s v="Apache"/>
    <x v="48"/>
    <s v="azsprngr"/>
    <s v="Ancestry Library Edition  all databases"/>
    <n v="1013"/>
    <n v="1013"/>
    <n v="25"/>
    <n v="193"/>
    <n v="340"/>
    <n v="533"/>
  </r>
  <r>
    <s v="2015-Q1"/>
    <x v="0"/>
    <d v="2015-01-01T00:00:00"/>
    <s v="2015"/>
    <x v="6"/>
    <n v="10370489"/>
    <s v="Graham"/>
    <x v="49"/>
    <s v="azsaffordgcl"/>
    <s v="Ancestry Library Edition  all databases"/>
    <n v="972"/>
    <n v="972"/>
    <n v="6"/>
    <n v="44"/>
    <n v="192"/>
    <n v="236"/>
  </r>
  <r>
    <s v="2015-Q1"/>
    <x v="0"/>
    <d v="2015-01-01T00:00:00"/>
    <s v="2015"/>
    <x v="6"/>
    <n v="10253842"/>
    <s v="Pinal"/>
    <x v="50"/>
    <s v="azsanmanuel"/>
    <s v="Ancestry Library Edition  all databases"/>
    <n v="21"/>
    <n v="21"/>
    <n v="2"/>
    <n v="1"/>
    <n v="3"/>
    <n v="4"/>
  </r>
  <r>
    <s v="2015-Q1"/>
    <x v="0"/>
    <d v="2015-01-01T00:00:00"/>
    <s v="2015"/>
    <x v="6"/>
    <n v="10330758"/>
    <s v="Apache"/>
    <x v="51"/>
    <s v="azsanders"/>
    <s v="Ancestry Library Edition  all databases"/>
    <n v="1"/>
    <n v="1"/>
    <n v="1"/>
    <n v="0"/>
    <n v="0"/>
    <n v="0"/>
  </r>
  <r>
    <s v="2015-Q1"/>
    <x v="0"/>
    <d v="2015-01-01T00:00:00"/>
    <s v="2015"/>
    <x v="6"/>
    <n v="10370172"/>
    <s v="Santa Cruz"/>
    <x v="52"/>
    <s v="aznogales"/>
    <s v="Ancestry Library Edition  all databases"/>
    <n v="0"/>
    <n v="0"/>
    <n v="0"/>
    <n v="0"/>
    <n v="0"/>
    <n v="0"/>
  </r>
  <r>
    <s v="2015-Q1"/>
    <x v="0"/>
    <d v="2015-01-01T00:00:00"/>
    <s v="2015"/>
    <x v="6"/>
    <n v="10245915"/>
    <s v="Maricopa"/>
    <x v="53"/>
    <s v="scottsdale_hq"/>
    <s v="Ancestry Library Edition  all databases"/>
    <n v="1954"/>
    <n v="1954"/>
    <n v="50"/>
    <n v="365"/>
    <n v="620"/>
    <n v="985"/>
  </r>
  <r>
    <s v="2015-Q1"/>
    <x v="0"/>
    <d v="2015-01-01T00:00:00"/>
    <s v="2015"/>
    <x v="6"/>
    <n v="10264186"/>
    <s v="Yavapai"/>
    <x v="54"/>
    <s v="azsedona"/>
    <s v="Ancestry Library Edition  all databases"/>
    <n v="161"/>
    <n v="161"/>
    <n v="6"/>
    <n v="51"/>
    <n v="23"/>
    <n v="74"/>
  </r>
  <r>
    <s v="2015-Q1"/>
    <x v="0"/>
    <d v="2015-01-01T00:00:00"/>
    <s v="2015"/>
    <x v="6"/>
    <n v="10264187"/>
    <s v="Yavapai"/>
    <x v="55"/>
    <s v="azseligman"/>
    <s v="Ancestry Library Edition  all databases"/>
    <n v="4"/>
    <n v="4"/>
    <n v="2"/>
    <n v="1"/>
    <n v="2"/>
    <n v="3"/>
  </r>
  <r>
    <s v="2015-Q1"/>
    <x v="0"/>
    <d v="2015-01-01T00:00:00"/>
    <s v="2015"/>
    <x v="6"/>
    <n v="10254528"/>
    <s v="Cochise"/>
    <x v="56"/>
    <s v="azsierrav"/>
    <s v="Ancestry Library Edition  all databases"/>
    <n v="589"/>
    <n v="589"/>
    <n v="11"/>
    <n v="28"/>
    <n v="315"/>
    <n v="343"/>
  </r>
  <r>
    <s v="2015-Q1"/>
    <x v="0"/>
    <d v="2015-01-01T00:00:00"/>
    <s v="2015"/>
    <x v="6"/>
    <n v="10246788"/>
    <s v="Maricopa"/>
    <x v="57"/>
    <s v="tempe_main"/>
    <s v="Ancestry Library Edition  all databases"/>
    <n v="617"/>
    <n v="617"/>
    <n v="15"/>
    <n v="849"/>
    <n v="250"/>
    <n v="1099"/>
  </r>
  <r>
    <s v="2015-Q1"/>
    <x v="0"/>
    <d v="2015-01-01T00:00:00"/>
    <s v="2015"/>
    <x v="6"/>
    <n v="10265067"/>
    <s v="Maricopa"/>
    <x v="58"/>
    <s v="toll30426"/>
    <s v="Ancestry Library Edition  all databases"/>
    <n v="0"/>
    <n v="0"/>
    <n v="0"/>
    <n v="0"/>
    <n v="0"/>
    <n v="0"/>
  </r>
  <r>
    <s v="2015-Q1"/>
    <x v="0"/>
    <d v="2015-01-01T00:00:00"/>
    <s v="2015"/>
    <x v="6"/>
    <n v="10370497"/>
    <s v="Gila"/>
    <x v="59"/>
    <s v="aztontobasin"/>
    <s v="Ancestry Library Edition  all databases"/>
    <n v="0"/>
    <n v="0"/>
    <n v="0"/>
    <n v="0"/>
    <n v="0"/>
    <n v="0"/>
  </r>
  <r>
    <s v="2015-Q1"/>
    <x v="0"/>
    <d v="2015-01-01T00:00:00"/>
    <s v="2015"/>
    <x v="6"/>
    <n v="10330760"/>
    <s v="Apache"/>
    <x v="60"/>
    <s v="azvernon"/>
    <s v="Ancestry Library Edition  all databases"/>
    <n v="0"/>
    <n v="0"/>
    <n v="0"/>
    <n v="0"/>
    <n v="0"/>
    <n v="0"/>
  </r>
  <r>
    <s v="2015-Q1"/>
    <x v="0"/>
    <d v="2015-01-01T00:00:00"/>
    <s v="2015"/>
    <x v="6"/>
    <n v="10264189"/>
    <s v="Yavapai"/>
    <x v="61"/>
    <s v="azyarnell"/>
    <s v="Ancestry Library Edition  all databases"/>
    <n v="359"/>
    <n v="359"/>
    <n v="10"/>
    <n v="54"/>
    <n v="138"/>
    <n v="192"/>
  </r>
  <r>
    <s v="2015-Q1"/>
    <x v="0"/>
    <d v="2015-01-01T00:00:00"/>
    <s v="2015"/>
    <x v="6"/>
    <n v="10264105"/>
    <s v="Yavapai"/>
    <x v="62"/>
    <s v="azyavapai"/>
    <s v="Ancestry Library Edition  all databases"/>
    <n v="0"/>
    <n v="0"/>
    <n v="0"/>
    <n v="0"/>
    <n v="0"/>
    <n v="0"/>
  </r>
  <r>
    <s v="2015-Q1"/>
    <x v="0"/>
    <d v="2015-01-01T00:00:00"/>
    <s v="2015"/>
    <x v="6"/>
    <n v="10245885"/>
    <s v="Yuma"/>
    <x v="63"/>
    <s v="azycldo"/>
    <s v="Ancestry Library Edition  all databases"/>
    <n v="2350"/>
    <n v="2350"/>
    <n v="81"/>
    <n v="692"/>
    <n v="855"/>
    <n v="1547"/>
  </r>
  <r>
    <s v="2015-Q1"/>
    <x v="0"/>
    <d v="2015-02-01T00:00:00"/>
    <s v="2015"/>
    <x v="7"/>
    <n v="10253861"/>
    <s v="State"/>
    <x v="4"/>
    <s v="azstlib"/>
    <s v="Ancestry Library Edition  all databases"/>
    <n v="77787"/>
    <n v="77787"/>
    <n v="1410"/>
    <n v="16989"/>
    <n v="29662"/>
    <n v="46651"/>
  </r>
  <r>
    <s v="2015-Q1"/>
    <x v="0"/>
    <d v="2015-02-01T00:00:00"/>
    <s v="2015"/>
    <x v="7"/>
    <n v="10244406"/>
    <s v="Pinal"/>
    <x v="2"/>
    <s v="azapachejct"/>
    <s v="Ancestry Library Edition  all databases"/>
    <n v="3142"/>
    <n v="3142"/>
    <n v="39"/>
    <n v="981"/>
    <n v="1521"/>
    <n v="2502"/>
  </r>
  <r>
    <s v="2015-Q1"/>
    <x v="0"/>
    <d v="2015-02-01T00:00:00"/>
    <s v="2015"/>
    <x v="7"/>
    <n v="10264106"/>
    <s v="Yavapai"/>
    <x v="5"/>
    <s v="azashfork"/>
    <s v="Ancestry Library Edition  all databases"/>
    <n v="10"/>
    <n v="10"/>
    <n v="1"/>
    <n v="0"/>
    <n v="0"/>
    <n v="0"/>
  </r>
  <r>
    <s v="2015-Q1"/>
    <x v="0"/>
    <d v="2015-02-01T00:00:00"/>
    <s v="2015"/>
    <x v="7"/>
    <n v="10265065"/>
    <s v="Maricopa"/>
    <x v="6"/>
    <s v="avondale_az"/>
    <s v="Ancestry Library Edition  all databases"/>
    <n v="519"/>
    <n v="519"/>
    <n v="5"/>
    <n v="36"/>
    <n v="150"/>
    <n v="186"/>
  </r>
  <r>
    <s v="2015-Q1"/>
    <x v="0"/>
    <d v="2015-02-01T00:00:00"/>
    <s v="2015"/>
    <x v="7"/>
    <n v="10254563"/>
    <s v="La Paz"/>
    <x v="8"/>
    <s v="azbouse"/>
    <s v="Ancestry Library Edition  all databases"/>
    <n v="441"/>
    <n v="441"/>
    <n v="5"/>
    <n v="31"/>
    <n v="83"/>
    <n v="114"/>
  </r>
  <r>
    <s v="2015-Q1"/>
    <x v="0"/>
    <d v="2015-02-01T00:00:00"/>
    <s v="2015"/>
    <x v="7"/>
    <n v="10249852"/>
    <s v="Maricopa"/>
    <x v="9"/>
    <s v="buckeye_az"/>
    <s v="Ancestry Library Edition  all databases"/>
    <n v="20"/>
    <n v="20"/>
    <n v="1"/>
    <n v="0"/>
    <n v="7"/>
    <n v="7"/>
  </r>
  <r>
    <s v="2015-Q1"/>
    <x v="0"/>
    <d v="2015-02-01T00:00:00"/>
    <s v="2015"/>
    <x v="7"/>
    <n v="10264108"/>
    <s v="Yavapai"/>
    <x v="7"/>
    <s v="azblackcyn"/>
    <s v="Ancestry Library Edition  all databases"/>
    <n v="10"/>
    <n v="10"/>
    <n v="1"/>
    <n v="0"/>
    <n v="6"/>
    <n v="6"/>
  </r>
  <r>
    <s v="2015-Q1"/>
    <x v="0"/>
    <d v="2015-02-01T00:00:00"/>
    <s v="2015"/>
    <x v="7"/>
    <n v="10246505"/>
    <s v="Pinal"/>
    <x v="11"/>
    <s v="azcasagrande"/>
    <s v="Ancestry Library Edition  all databases"/>
    <n v="5"/>
    <n v="5"/>
    <n v="1"/>
    <n v="0"/>
    <n v="0"/>
    <n v="1"/>
  </r>
  <r>
    <s v="2015-Q1"/>
    <x v="0"/>
    <d v="2015-02-01T00:00:00"/>
    <s v="2015"/>
    <x v="7"/>
    <n v="10244426"/>
    <s v="Maricopa"/>
    <x v="12"/>
    <s v="chandler_main"/>
    <s v="Ancestry Library Edition  all databases"/>
    <n v="1961"/>
    <n v="1961"/>
    <n v="37"/>
    <n v="304"/>
    <n v="695"/>
    <n v="999"/>
  </r>
  <r>
    <s v="2015-Q1"/>
    <x v="0"/>
    <d v="2015-02-01T00:00:00"/>
    <s v="2015"/>
    <x v="7"/>
    <n v="10266253"/>
    <s v="Cochise"/>
    <x v="14"/>
    <s v="azccldo"/>
    <s v="Ancestry Library Edition  all databases"/>
    <n v="656"/>
    <n v="656"/>
    <n v="11"/>
    <n v="26"/>
    <n v="245"/>
    <n v="271"/>
  </r>
  <r>
    <s v="2015-Q1"/>
    <x v="0"/>
    <d v="2015-02-01T00:00:00"/>
    <s v="2015"/>
    <x v="7"/>
    <n v="10330462"/>
    <s v="Apache"/>
    <x v="15"/>
    <s v="azconcho"/>
    <s v="Ancestry Library Edition  all databases"/>
    <n v="29"/>
    <n v="29"/>
    <n v="1"/>
    <n v="3"/>
    <n v="13"/>
    <n v="16"/>
  </r>
  <r>
    <s v="2015-Q1"/>
    <x v="0"/>
    <d v="2015-02-01T00:00:00"/>
    <s v="2015"/>
    <x v="7"/>
    <n v="10253826"/>
    <s v="Pinal"/>
    <x v="17"/>
    <s v="azcollidge"/>
    <s v="Ancestry Library Edition  all databases"/>
    <n v="258"/>
    <n v="258"/>
    <n v="6"/>
    <n v="14"/>
    <n v="415"/>
    <n v="429"/>
  </r>
  <r>
    <s v="2015-Q1"/>
    <x v="0"/>
    <d v="2015-02-01T00:00:00"/>
    <s v="2015"/>
    <x v="7"/>
    <n v="10264109"/>
    <s v="Yavapai"/>
    <x v="10"/>
    <s v="azcampverde"/>
    <s v="Ancestry Library Edition  all databases"/>
    <n v="27"/>
    <n v="27"/>
    <n v="1"/>
    <n v="0"/>
    <n v="5"/>
    <n v="5"/>
  </r>
  <r>
    <s v="2015-Q1"/>
    <x v="0"/>
    <d v="2015-02-01T00:00:00"/>
    <s v="2015"/>
    <x v="7"/>
    <n v="10264112"/>
    <s v="Yavapai"/>
    <x v="16"/>
    <s v="azcongress"/>
    <s v="Ancestry Library Edition  all databases"/>
    <n v="73"/>
    <n v="73"/>
    <n v="4"/>
    <n v="35"/>
    <n v="22"/>
    <n v="57"/>
  </r>
  <r>
    <s v="2015-Q1"/>
    <x v="0"/>
    <d v="2015-02-01T00:00:00"/>
    <s v="2015"/>
    <x v="7"/>
    <n v="10264113"/>
    <s v="Yavapai"/>
    <x v="64"/>
    <s v="azcordeslakes"/>
    <s v="Ancestry Library Edition  all databases"/>
    <n v="41"/>
    <n v="41"/>
    <n v="1"/>
    <n v="0"/>
    <n v="0"/>
    <n v="0"/>
  </r>
  <r>
    <s v="2015-Q1"/>
    <x v="0"/>
    <d v="2015-02-01T00:00:00"/>
    <s v="2015"/>
    <x v="7"/>
    <n v="10264116"/>
    <s v="Yavapai"/>
    <x v="18"/>
    <s v="azcottonwood"/>
    <s v="Ancestry Library Edition  all databases"/>
    <n v="134"/>
    <n v="134"/>
    <n v="5"/>
    <n v="13"/>
    <n v="68"/>
    <n v="81"/>
  </r>
  <r>
    <s v="2015-Q1"/>
    <x v="0"/>
    <d v="2015-02-01T00:00:00"/>
    <s v="2015"/>
    <x v="7"/>
    <n v="10265068"/>
    <s v="Maricopa"/>
    <x v="20"/>
    <s v="desertfh_az"/>
    <s v="Ancestry Library Edition  all databases"/>
    <n v="86"/>
    <n v="86"/>
    <n v="2"/>
    <n v="2"/>
    <n v="24"/>
    <n v="26"/>
  </r>
  <r>
    <s v="2015-Q1"/>
    <x v="0"/>
    <d v="2015-02-01T00:00:00"/>
    <s v="2015"/>
    <x v="7"/>
    <n v="10264118"/>
    <s v="Yavapai"/>
    <x v="65"/>
    <s v="dewey_az"/>
    <s v="Ancestry Library Edition  all databases"/>
    <n v="4"/>
    <n v="4"/>
    <n v="1"/>
    <n v="5"/>
    <n v="4"/>
    <n v="9"/>
  </r>
  <r>
    <s v="2015-Q1"/>
    <x v="0"/>
    <d v="2015-02-01T00:00:00"/>
    <s v="2015"/>
    <x v="7"/>
    <n v="10244431"/>
    <s v="Coconino"/>
    <x v="23"/>
    <s v="azflagstaff"/>
    <s v="Ancestry Library Edition  all databases"/>
    <n v="296"/>
    <n v="296"/>
    <n v="14"/>
    <n v="21"/>
    <n v="323"/>
    <n v="344"/>
  </r>
  <r>
    <s v="2015-Q1"/>
    <x v="0"/>
    <d v="2015-02-01T00:00:00"/>
    <s v="2015"/>
    <x v="7"/>
    <n v="10253831"/>
    <s v="Pinal"/>
    <x v="24"/>
    <s v="azflorence"/>
    <s v="Ancestry Library Edition  all databases"/>
    <n v="13"/>
    <n v="13"/>
    <n v="1"/>
    <n v="3"/>
    <n v="0"/>
    <n v="3"/>
  </r>
  <r>
    <s v="2015-Q1"/>
    <x v="0"/>
    <d v="2015-02-01T00:00:00"/>
    <s v="2015"/>
    <x v="7"/>
    <n v="10241024"/>
    <s v="Maricopa"/>
    <x v="26"/>
    <s v="glendale_main"/>
    <s v="Ancestry Library Edition  all databases"/>
    <n v="8825"/>
    <n v="8825"/>
    <n v="74"/>
    <n v="2603"/>
    <n v="2572"/>
    <n v="5175"/>
  </r>
  <r>
    <s v="2015-Q1"/>
    <x v="0"/>
    <d v="2015-02-01T00:00:00"/>
    <s v="2015"/>
    <x v="7"/>
    <n v="10370285"/>
    <s v="Gila"/>
    <x v="27"/>
    <s v="azglobe"/>
    <s v="Ancestry Library Edition  all databases"/>
    <n v="1"/>
    <n v="1"/>
    <n v="1"/>
    <n v="0"/>
    <n v="0"/>
    <n v="0"/>
  </r>
  <r>
    <s v="2015-Q1"/>
    <x v="0"/>
    <d v="2015-02-01T00:00:00"/>
    <s v="2015"/>
    <x v="7"/>
    <n v="10370291"/>
    <s v="Pinal"/>
    <x v="66"/>
    <s v="irahayes_az"/>
    <s v="Ancestry Library Edition  all databases"/>
    <n v="1084"/>
    <n v="1084"/>
    <n v="20"/>
    <n v="778"/>
    <n v="467"/>
    <n v="1245"/>
  </r>
  <r>
    <s v="2015-Q1"/>
    <x v="0"/>
    <d v="2015-02-01T00:00:00"/>
    <s v="2015"/>
    <x v="7"/>
    <n v="10253838"/>
    <s v="Pinal"/>
    <x v="32"/>
    <s v="azmaricopacom"/>
    <s v="Ancestry Library Edition  all databases"/>
    <n v="632"/>
    <n v="632"/>
    <n v="6"/>
    <n v="43"/>
    <n v="355"/>
    <n v="398"/>
  </r>
  <r>
    <s v="2015-Q1"/>
    <x v="0"/>
    <d v="2015-02-01T00:00:00"/>
    <s v="2015"/>
    <x v="7"/>
    <n v="10245100"/>
    <s v="Maricopa"/>
    <x v="33"/>
    <s v="maricopa_main"/>
    <s v="Ancestry Library Edition  all databases"/>
    <n v="15688"/>
    <n v="15688"/>
    <n v="254"/>
    <n v="3749"/>
    <n v="5940"/>
    <n v="9689"/>
  </r>
  <r>
    <s v="2015-Q1"/>
    <x v="0"/>
    <d v="2015-02-01T00:00:00"/>
    <s v="2015"/>
    <x v="7"/>
    <n v="10243706"/>
    <s v="Maricopa"/>
    <x v="35"/>
    <s v="mesa86532"/>
    <s v="Ancestry Library Edition  all databases"/>
    <n v="3283"/>
    <n v="3283"/>
    <n v="70"/>
    <n v="141"/>
    <n v="1000"/>
    <n v="1141"/>
  </r>
  <r>
    <s v="2015-Q1"/>
    <x v="0"/>
    <d v="2015-02-01T00:00:00"/>
    <s v="2015"/>
    <x v="7"/>
    <n v="10244441"/>
    <s v="Mohave"/>
    <x v="36"/>
    <s v="azmohave"/>
    <s v="Ancestry Library Edition  all databases"/>
    <n v="2198"/>
    <n v="2198"/>
    <n v="75"/>
    <n v="150"/>
    <n v="631"/>
    <n v="781"/>
  </r>
  <r>
    <s v="2015-Q1"/>
    <x v="0"/>
    <d v="2015-02-01T00:00:00"/>
    <s v="2015"/>
    <x v="7"/>
    <n v="10370171"/>
    <s v="Greenlee"/>
    <x v="67"/>
    <s v="more78132"/>
    <s v="Ancestry Library Edition  all databases"/>
    <n v="34"/>
    <n v="34"/>
    <n v="3"/>
    <n v="8"/>
    <n v="6"/>
    <n v="14"/>
  </r>
  <r>
    <s v="2015-Q1"/>
    <x v="0"/>
    <d v="2015-02-01T00:00:00"/>
    <s v="2015"/>
    <x v="7"/>
    <n v="10244442"/>
    <s v="Navajo"/>
    <x v="37"/>
    <s v="azncldo"/>
    <s v="Ancestry Library Edition  all databases"/>
    <n v="707"/>
    <n v="707"/>
    <n v="35"/>
    <n v="114"/>
    <n v="219"/>
    <n v="333"/>
  </r>
  <r>
    <s v="2015-Q1"/>
    <x v="0"/>
    <d v="2015-02-01T00:00:00"/>
    <s v="2015"/>
    <x v="7"/>
    <n v="10370484"/>
    <s v="Gila"/>
    <x v="41"/>
    <s v="azpayson"/>
    <s v="Ancestry Library Edition  all databases"/>
    <n v="218"/>
    <n v="218"/>
    <n v="5"/>
    <n v="6"/>
    <n v="60"/>
    <n v="66"/>
  </r>
  <r>
    <s v="2015-Q1"/>
    <x v="0"/>
    <d v="2015-02-01T00:00:00"/>
    <s v="2015"/>
    <x v="7"/>
    <n v="10244449"/>
    <s v="Maricopa"/>
    <x v="42"/>
    <s v="peor29132"/>
    <s v="Ancestry Library Edition  all databases"/>
    <n v="3697"/>
    <n v="3697"/>
    <n v="29"/>
    <n v="475"/>
    <n v="1042"/>
    <n v="1517"/>
  </r>
  <r>
    <s v="2015-Q1"/>
    <x v="0"/>
    <d v="2015-02-01T00:00:00"/>
    <s v="2015"/>
    <x v="7"/>
    <n v="10244822"/>
    <s v="Maricopa"/>
    <x v="43"/>
    <s v="phx_main"/>
    <s v="Ancestry Library Edition  all databases"/>
    <n v="12338"/>
    <n v="12338"/>
    <n v="186"/>
    <n v="3738"/>
    <n v="4367"/>
    <n v="8105"/>
  </r>
  <r>
    <s v="2015-Q1"/>
    <x v="0"/>
    <d v="2015-02-01T00:00:00"/>
    <s v="2015"/>
    <x v="7"/>
    <n v="10244975"/>
    <s v="Pima"/>
    <x v="44"/>
    <s v="azpcld"/>
    <s v="Ancestry Library Edition  all databases"/>
    <n v="8184"/>
    <n v="8184"/>
    <n v="194"/>
    <n v="1443"/>
    <n v="3933"/>
    <n v="5376"/>
  </r>
  <r>
    <s v="2015-Q1"/>
    <x v="0"/>
    <d v="2015-02-01T00:00:00"/>
    <s v="2015"/>
    <x v="7"/>
    <n v="10246234"/>
    <s v="Pinal"/>
    <x v="45"/>
    <s v="pinal_az"/>
    <s v="Ancestry Library Edition  all databases"/>
    <n v="1493"/>
    <n v="1493"/>
    <n v="34"/>
    <n v="75"/>
    <n v="636"/>
    <n v="711"/>
  </r>
  <r>
    <s v="2015-Q1"/>
    <x v="0"/>
    <d v="2015-02-01T00:00:00"/>
    <s v="2015"/>
    <x v="7"/>
    <n v="10264121"/>
    <s v="Yavapai"/>
    <x v="46"/>
    <s v="azprescott"/>
    <s v="Ancestry Library Edition  all databases"/>
    <n v="1569"/>
    <n v="1569"/>
    <n v="43"/>
    <n v="110"/>
    <n v="635"/>
    <n v="745"/>
  </r>
  <r>
    <s v="2015-Q1"/>
    <x v="0"/>
    <d v="2015-02-01T00:00:00"/>
    <s v="2015"/>
    <x v="7"/>
    <n v="10264185"/>
    <s v="Yavapai"/>
    <x v="47"/>
    <s v="azprescottval"/>
    <s v="Ancestry Library Edition  all databases"/>
    <n v="59"/>
    <n v="59"/>
    <n v="2"/>
    <n v="4"/>
    <n v="8"/>
    <n v="12"/>
  </r>
  <r>
    <s v="2015-Q1"/>
    <x v="0"/>
    <d v="2015-02-01T00:00:00"/>
    <s v="2015"/>
    <x v="7"/>
    <n v="10330757"/>
    <s v="Apache"/>
    <x v="48"/>
    <s v="azsprngr"/>
    <s v="Ancestry Library Edition  all databases"/>
    <n v="896"/>
    <n v="896"/>
    <n v="25"/>
    <n v="19"/>
    <n v="557"/>
    <n v="576"/>
  </r>
  <r>
    <s v="2015-Q1"/>
    <x v="0"/>
    <d v="2015-02-01T00:00:00"/>
    <s v="2015"/>
    <x v="7"/>
    <n v="10370489"/>
    <s v="Graham"/>
    <x v="49"/>
    <s v="azsaffordgcl"/>
    <s v="Ancestry Library Edition  all databases"/>
    <n v="40"/>
    <n v="40"/>
    <n v="2"/>
    <n v="0"/>
    <n v="3"/>
    <n v="3"/>
  </r>
  <r>
    <s v="2015-Q1"/>
    <x v="0"/>
    <d v="2015-02-01T00:00:00"/>
    <s v="2015"/>
    <x v="7"/>
    <n v="10253842"/>
    <s v="Pinal"/>
    <x v="50"/>
    <s v="azsanmanuel"/>
    <s v="Ancestry Library Edition  all databases"/>
    <n v="123"/>
    <n v="123"/>
    <n v="4"/>
    <n v="0"/>
    <n v="15"/>
    <n v="15"/>
  </r>
  <r>
    <s v="2015-Q1"/>
    <x v="0"/>
    <d v="2015-02-01T00:00:00"/>
    <s v="2015"/>
    <x v="7"/>
    <n v="10245915"/>
    <s v="Maricopa"/>
    <x v="53"/>
    <s v="scottsdale_hq"/>
    <s v="Ancestry Library Edition  all databases"/>
    <n v="2770"/>
    <n v="2770"/>
    <n v="77"/>
    <n v="318"/>
    <n v="1101"/>
    <n v="1419"/>
  </r>
  <r>
    <s v="2015-Q1"/>
    <x v="0"/>
    <d v="2015-02-01T00:00:00"/>
    <s v="2015"/>
    <x v="7"/>
    <n v="10254528"/>
    <s v="Cochise"/>
    <x v="56"/>
    <s v="azsierrav"/>
    <s v="Ancestry Library Edition  all databases"/>
    <n v="620"/>
    <n v="620"/>
    <n v="15"/>
    <n v="48"/>
    <n v="215"/>
    <n v="263"/>
  </r>
  <r>
    <s v="2015-Q1"/>
    <x v="0"/>
    <d v="2015-02-01T00:00:00"/>
    <s v="2015"/>
    <x v="7"/>
    <n v="10264186"/>
    <s v="Yavapai"/>
    <x v="54"/>
    <s v="azsedona"/>
    <s v="Ancestry Library Edition  all databases"/>
    <n v="258"/>
    <n v="258"/>
    <n v="7"/>
    <n v="19"/>
    <n v="71"/>
    <n v="90"/>
  </r>
  <r>
    <s v="2015-Q1"/>
    <x v="0"/>
    <d v="2015-02-01T00:00:00"/>
    <s v="2015"/>
    <x v="7"/>
    <n v="10264187"/>
    <s v="Yavapai"/>
    <x v="55"/>
    <s v="azseligman"/>
    <s v="Ancestry Library Edition  all databases"/>
    <n v="12"/>
    <n v="12"/>
    <n v="1"/>
    <n v="0"/>
    <n v="0"/>
    <n v="0"/>
  </r>
  <r>
    <s v="2015-Q1"/>
    <x v="0"/>
    <d v="2015-02-01T00:00:00"/>
    <s v="2015"/>
    <x v="7"/>
    <n v="10246788"/>
    <s v="Maricopa"/>
    <x v="57"/>
    <s v="tempe_main"/>
    <s v="Ancestry Library Edition  all databases"/>
    <n v="1122"/>
    <n v="1122"/>
    <n v="17"/>
    <n v="756"/>
    <n v="566"/>
    <n v="1322"/>
  </r>
  <r>
    <s v="2015-Q1"/>
    <x v="0"/>
    <d v="2015-02-01T00:00:00"/>
    <s v="2015"/>
    <x v="7"/>
    <n v="10370497"/>
    <s v="Gila"/>
    <x v="59"/>
    <s v="aztontobasin"/>
    <s v="Ancestry Library Edition  all databases"/>
    <n v="110"/>
    <n v="110"/>
    <n v="2"/>
    <n v="0"/>
    <n v="22"/>
    <n v="22"/>
  </r>
  <r>
    <s v="2015-Q1"/>
    <x v="0"/>
    <d v="2015-02-01T00:00:00"/>
    <s v="2015"/>
    <x v="7"/>
    <n v="10327472"/>
    <s v="Pinal"/>
    <x v="0"/>
    <s v="akchin_az"/>
    <s v="Ancestry Library Edition  all databases"/>
    <n v="68"/>
    <n v="68"/>
    <n v="4"/>
    <n v="0"/>
    <n v="16"/>
    <n v="16"/>
  </r>
  <r>
    <s v="2015-Q1"/>
    <x v="0"/>
    <d v="2015-02-01T00:00:00"/>
    <s v="2015"/>
    <x v="7"/>
    <n v="10330760"/>
    <s v="Apache"/>
    <x v="60"/>
    <s v="azvernon"/>
    <s v="Ancestry Library Edition  all databases"/>
    <n v="147"/>
    <n v="147"/>
    <n v="3"/>
    <n v="11"/>
    <n v="43"/>
    <n v="54"/>
  </r>
  <r>
    <s v="2015-Q1"/>
    <x v="0"/>
    <d v="2015-02-01T00:00:00"/>
    <s v="2015"/>
    <x v="7"/>
    <n v="10264188"/>
    <s v="Yavapai"/>
    <x v="68"/>
    <s v="azwilhoit"/>
    <s v="Ancestry Library Edition  all databases"/>
    <n v="130"/>
    <n v="130"/>
    <n v="2"/>
    <n v="4"/>
    <n v="22"/>
    <n v="26"/>
  </r>
  <r>
    <s v="2015-Q1"/>
    <x v="0"/>
    <d v="2015-02-01T00:00:00"/>
    <s v="2015"/>
    <x v="7"/>
    <n v="10245885"/>
    <s v="Yuma"/>
    <x v="63"/>
    <s v="azycldo"/>
    <s v="Ancestry Library Edition  all databases"/>
    <n v="3638"/>
    <n v="3638"/>
    <n v="77"/>
    <n v="769"/>
    <n v="1547"/>
    <n v="2316"/>
  </r>
  <r>
    <s v="2015-Q1"/>
    <x v="0"/>
    <d v="2015-03-01T00:00:00"/>
    <s v="2015"/>
    <x v="8"/>
    <m/>
    <s v="State"/>
    <x v="4"/>
    <s v="azstlib"/>
    <s v="Ancestry Library Edition  all databases"/>
    <n v="78147"/>
    <n v="78147"/>
    <n v="1577"/>
    <n v="15809"/>
    <n v="29920"/>
    <n v="45729"/>
  </r>
  <r>
    <s v="2015-Q1"/>
    <x v="0"/>
    <d v="2015-03-01T00:00:00"/>
    <s v="2015"/>
    <x v="8"/>
    <m/>
    <s v="Pinal"/>
    <x v="2"/>
    <s v="azapachejct"/>
    <s v="Ancestry Library Edition  all databases"/>
    <n v="3606"/>
    <n v="3606"/>
    <n v="54"/>
    <n v="608"/>
    <n v="1877"/>
    <n v="2485"/>
  </r>
  <r>
    <s v="2015-Q1"/>
    <x v="0"/>
    <d v="2015-03-01T00:00:00"/>
    <s v="2015"/>
    <x v="8"/>
    <m/>
    <s v="Maricopa"/>
    <x v="6"/>
    <s v="avondale_az"/>
    <s v="Ancestry Library Edition  all databases"/>
    <n v="1223"/>
    <n v="1223"/>
    <n v="7"/>
    <n v="88"/>
    <n v="359"/>
    <n v="447"/>
  </r>
  <r>
    <s v="2015-Q1"/>
    <x v="0"/>
    <d v="2015-03-01T00:00:00"/>
    <s v="2015"/>
    <x v="8"/>
    <m/>
    <s v="La Paz"/>
    <x v="8"/>
    <s v="azbouse"/>
    <s v="Ancestry Library Edition  all databases"/>
    <n v="374"/>
    <n v="374"/>
    <n v="10"/>
    <n v="14"/>
    <n v="85"/>
    <n v="99"/>
  </r>
  <r>
    <s v="2015-Q1"/>
    <x v="0"/>
    <d v="2015-03-01T00:00:00"/>
    <s v="2015"/>
    <x v="8"/>
    <m/>
    <s v="Maricopa"/>
    <x v="9"/>
    <s v="buckeye_az"/>
    <s v="Ancestry Library Edition  all databases"/>
    <n v="38"/>
    <n v="38"/>
    <n v="4"/>
    <n v="32"/>
    <n v="12"/>
    <n v="44"/>
  </r>
  <r>
    <s v="2015-Q1"/>
    <x v="0"/>
    <d v="2015-03-01T00:00:00"/>
    <s v="2015"/>
    <x v="8"/>
    <m/>
    <s v="Yavapai"/>
    <x v="7"/>
    <s v="azblackcyn"/>
    <s v="Ancestry Library Edition  all databases"/>
    <n v="39"/>
    <n v="39"/>
    <n v="2"/>
    <n v="1"/>
    <n v="7"/>
    <n v="8"/>
  </r>
  <r>
    <s v="2015-Q1"/>
    <x v="0"/>
    <d v="2015-03-01T00:00:00"/>
    <s v="2015"/>
    <x v="8"/>
    <m/>
    <s v="Pinal"/>
    <x v="11"/>
    <s v="azcasagrande"/>
    <s v="Ancestry Library Edition  all databases"/>
    <n v="238"/>
    <n v="238"/>
    <n v="3"/>
    <n v="5"/>
    <n v="39"/>
    <n v="44"/>
  </r>
  <r>
    <s v="2015-Q1"/>
    <x v="0"/>
    <d v="2015-03-01T00:00:00"/>
    <s v="2015"/>
    <x v="8"/>
    <m/>
    <s v="Maricopa"/>
    <x v="12"/>
    <s v="chandler_main"/>
    <s v="Ancestry Library Edition  all databases"/>
    <n v="2202"/>
    <n v="2202"/>
    <n v="28"/>
    <n v="248"/>
    <n v="1396"/>
    <n v="1644"/>
  </r>
  <r>
    <s v="2015-Q1"/>
    <x v="0"/>
    <d v="2015-03-01T00:00:00"/>
    <s v="2015"/>
    <x v="8"/>
    <m/>
    <s v="Cochise"/>
    <x v="14"/>
    <s v="azccldo"/>
    <s v="Ancestry Library Edition  all databases"/>
    <n v="108"/>
    <n v="108"/>
    <n v="6"/>
    <n v="18"/>
    <n v="38"/>
    <n v="56"/>
  </r>
  <r>
    <s v="2015-Q1"/>
    <x v="0"/>
    <d v="2015-03-01T00:00:00"/>
    <s v="2015"/>
    <x v="8"/>
    <m/>
    <s v="Apache"/>
    <x v="15"/>
    <s v="azconcho"/>
    <s v="Ancestry Library Edition  all databases"/>
    <n v="12"/>
    <n v="12"/>
    <n v="2"/>
    <n v="0"/>
    <n v="4"/>
    <n v="4"/>
  </r>
  <r>
    <s v="2015-Q1"/>
    <x v="0"/>
    <d v="2015-03-01T00:00:00"/>
    <s v="2015"/>
    <x v="8"/>
    <m/>
    <s v="Pinal"/>
    <x v="17"/>
    <s v="azcollidge"/>
    <s v="Ancestry Library Edition  all databases"/>
    <n v="326"/>
    <n v="326"/>
    <n v="6"/>
    <n v="25"/>
    <n v="118"/>
    <n v="143"/>
  </r>
  <r>
    <s v="2015-Q1"/>
    <x v="0"/>
    <d v="2015-03-01T00:00:00"/>
    <s v="2015"/>
    <x v="8"/>
    <m/>
    <s v="Yavapai"/>
    <x v="69"/>
    <s v="azcentennial"/>
    <s v="Ancestry Library Edition  all databases"/>
    <n v="1"/>
    <n v="1"/>
    <n v="1"/>
    <n v="0"/>
    <n v="0"/>
    <n v="0"/>
  </r>
  <r>
    <s v="2015-Q1"/>
    <x v="0"/>
    <d v="2015-03-01T00:00:00"/>
    <s v="2015"/>
    <x v="8"/>
    <m/>
    <s v="Yavapai"/>
    <x v="70"/>
    <s v="azchinovalley"/>
    <s v="Ancestry Library Edition  all databases"/>
    <n v="8"/>
    <n v="8"/>
    <n v="1"/>
    <n v="0"/>
    <n v="1"/>
    <n v="1"/>
  </r>
  <r>
    <s v="2015-Q1"/>
    <x v="0"/>
    <d v="2015-03-01T00:00:00"/>
    <s v="2015"/>
    <x v="8"/>
    <m/>
    <s v="Yavapai"/>
    <x v="16"/>
    <s v="azcongress"/>
    <s v="Ancestry Library Edition  all databases"/>
    <n v="3"/>
    <n v="3"/>
    <n v="1"/>
    <n v="0"/>
    <n v="0"/>
    <n v="0"/>
  </r>
  <r>
    <s v="2015-Q1"/>
    <x v="0"/>
    <d v="2015-03-01T00:00:00"/>
    <s v="2015"/>
    <x v="8"/>
    <m/>
    <s v="Yavapai"/>
    <x v="18"/>
    <s v="azcottonwood"/>
    <s v="Ancestry Library Edition  all databases"/>
    <n v="62"/>
    <n v="62"/>
    <n v="4"/>
    <n v="0"/>
    <n v="23"/>
    <n v="23"/>
  </r>
  <r>
    <s v="2015-Q1"/>
    <x v="0"/>
    <d v="2015-03-01T00:00:00"/>
    <s v="2015"/>
    <x v="8"/>
    <m/>
    <s v="Maricopa"/>
    <x v="20"/>
    <s v="desertfh_az"/>
    <s v="Ancestry Library Edition  all databases"/>
    <n v="254"/>
    <n v="254"/>
    <n v="3"/>
    <n v="24"/>
    <n v="147"/>
    <n v="171"/>
  </r>
  <r>
    <s v="2015-Q1"/>
    <x v="0"/>
    <d v="2015-03-01T00:00:00"/>
    <s v="2015"/>
    <x v="8"/>
    <m/>
    <s v="Coconino"/>
    <x v="23"/>
    <s v="azflagstaff"/>
    <s v="Ancestry Library Edition  all databases"/>
    <n v="217"/>
    <n v="217"/>
    <n v="16"/>
    <n v="21"/>
    <n v="55"/>
    <n v="76"/>
  </r>
  <r>
    <s v="2015-Q1"/>
    <x v="0"/>
    <d v="2015-03-01T00:00:00"/>
    <s v="2015"/>
    <x v="8"/>
    <m/>
    <s v="Pinal"/>
    <x v="24"/>
    <s v="azflorence"/>
    <s v="Ancestry Library Edition  all databases"/>
    <n v="182"/>
    <n v="182"/>
    <n v="1"/>
    <n v="11"/>
    <n v="32"/>
    <n v="43"/>
  </r>
  <r>
    <s v="2015-Q1"/>
    <x v="0"/>
    <d v="2015-03-01T00:00:00"/>
    <s v="2015"/>
    <x v="8"/>
    <m/>
    <s v="Maricopa"/>
    <x v="26"/>
    <s v="glendale_main"/>
    <s v="Ancestry Library Edition  all databases"/>
    <n v="5632"/>
    <n v="5632"/>
    <n v="54"/>
    <n v="2119"/>
    <n v="1714"/>
    <n v="3833"/>
  </r>
  <r>
    <s v="2015-Q1"/>
    <x v="0"/>
    <d v="2015-03-01T00:00:00"/>
    <s v="2015"/>
    <x v="8"/>
    <m/>
    <s v="Gila"/>
    <x v="27"/>
    <s v="azglobe"/>
    <s v="Ancestry Library Edition  all databases"/>
    <n v="41"/>
    <n v="41"/>
    <n v="1"/>
    <n v="23"/>
    <n v="21"/>
    <n v="44"/>
  </r>
  <r>
    <s v="2015-Q1"/>
    <x v="0"/>
    <d v="2015-03-01T00:00:00"/>
    <s v="2015"/>
    <x v="8"/>
    <m/>
    <s v="Gila"/>
    <x v="29"/>
    <s v="azhayden"/>
    <s v="Ancestry Library Edition  all databases"/>
    <n v="10"/>
    <n v="10"/>
    <n v="1"/>
    <n v="0"/>
    <n v="0"/>
    <n v="0"/>
  </r>
  <r>
    <s v="2015-Q1"/>
    <x v="0"/>
    <d v="2015-03-01T00:00:00"/>
    <s v="2015"/>
    <x v="8"/>
    <m/>
    <s v="Pinal"/>
    <x v="66"/>
    <s v="irahayes_az"/>
    <s v="Ancestry Library Edition  all databases"/>
    <n v="2210"/>
    <n v="2210"/>
    <n v="34"/>
    <n v="112"/>
    <n v="1054"/>
    <n v="1166"/>
  </r>
  <r>
    <s v="2015-Q1"/>
    <x v="0"/>
    <d v="2015-03-01T00:00:00"/>
    <s v="2015"/>
    <x v="8"/>
    <m/>
    <s v="Pinal"/>
    <x v="71"/>
    <s v="azmammoth"/>
    <s v="Ancestry Library Edition  all databases"/>
    <n v="18"/>
    <n v="18"/>
    <n v="1"/>
    <n v="3"/>
    <n v="2"/>
    <n v="5"/>
  </r>
  <r>
    <s v="2015-Q1"/>
    <x v="0"/>
    <d v="2015-03-01T00:00:00"/>
    <s v="2015"/>
    <x v="8"/>
    <m/>
    <s v="Pinal"/>
    <x v="32"/>
    <s v="azmaricopacom"/>
    <s v="Ancestry Library Edition  all databases"/>
    <n v="462"/>
    <n v="462"/>
    <n v="8"/>
    <n v="24"/>
    <n v="137"/>
    <n v="161"/>
  </r>
  <r>
    <s v="2015-Q1"/>
    <x v="0"/>
    <d v="2015-03-01T00:00:00"/>
    <s v="2015"/>
    <x v="8"/>
    <m/>
    <s v="Maricopa"/>
    <x v="33"/>
    <s v="maricopa_main"/>
    <s v="Ancestry Library Edition  all databases"/>
    <n v="15692"/>
    <n v="15692"/>
    <n v="307"/>
    <n v="4258"/>
    <n v="6302"/>
    <n v="10560"/>
  </r>
  <r>
    <s v="2015-Q1"/>
    <x v="0"/>
    <d v="2015-03-01T00:00:00"/>
    <s v="2015"/>
    <x v="8"/>
    <m/>
    <s v="Maricopa"/>
    <x v="35"/>
    <s v="mesa86532"/>
    <s v="Ancestry Library Edition  all databases"/>
    <n v="7279"/>
    <n v="7279"/>
    <n v="134"/>
    <n v="387"/>
    <n v="2256"/>
    <n v="2643"/>
  </r>
  <r>
    <s v="2015-Q1"/>
    <x v="0"/>
    <d v="2015-03-01T00:00:00"/>
    <s v="2015"/>
    <x v="8"/>
    <m/>
    <s v="Mohave"/>
    <x v="36"/>
    <s v="azmohave"/>
    <s v="Ancestry Library Edition  all databases"/>
    <n v="2258"/>
    <n v="2258"/>
    <n v="70"/>
    <n v="180"/>
    <n v="437"/>
    <n v="617"/>
  </r>
  <r>
    <s v="2015-Q1"/>
    <x v="0"/>
    <d v="2015-03-01T00:00:00"/>
    <s v="2015"/>
    <x v="8"/>
    <m/>
    <s v="Greenlee"/>
    <x v="67"/>
    <s v="more78132"/>
    <s v="Ancestry Library Edition  all databases"/>
    <n v="50"/>
    <n v="50"/>
    <n v="1"/>
    <n v="28"/>
    <n v="11"/>
    <n v="39"/>
  </r>
  <r>
    <s v="2015-Q1"/>
    <x v="0"/>
    <d v="2015-03-01T00:00:00"/>
    <s v="2015"/>
    <x v="8"/>
    <m/>
    <s v="Yavapai"/>
    <x v="34"/>
    <s v="azmayer"/>
    <s v="Ancestry Library Edition  all databases"/>
    <n v="19"/>
    <n v="19"/>
    <n v="1"/>
    <n v="0"/>
    <n v="7"/>
    <n v="7"/>
  </r>
  <r>
    <s v="2015-Q1"/>
    <x v="0"/>
    <d v="2015-03-01T00:00:00"/>
    <s v="2015"/>
    <x v="8"/>
    <m/>
    <s v="Navajo"/>
    <x v="37"/>
    <s v="azncldo"/>
    <s v="Ancestry Library Edition  all databases"/>
    <n v="1139"/>
    <n v="1139"/>
    <n v="54"/>
    <n v="80"/>
    <n v="405"/>
    <n v="485"/>
  </r>
  <r>
    <s v="2015-Q1"/>
    <x v="0"/>
    <d v="2015-03-01T00:00:00"/>
    <s v="2015"/>
    <x v="8"/>
    <m/>
    <s v="La Paz"/>
    <x v="39"/>
    <s v="azparker"/>
    <s v="Ancestry Library Edition  all databases"/>
    <n v="9"/>
    <n v="9"/>
    <n v="3"/>
    <n v="0"/>
    <n v="2"/>
    <n v="2"/>
  </r>
  <r>
    <s v="2015-Q1"/>
    <x v="0"/>
    <d v="2015-03-01T00:00:00"/>
    <s v="2015"/>
    <x v="8"/>
    <m/>
    <s v="Gila"/>
    <x v="41"/>
    <s v="azpayson"/>
    <s v="Ancestry Library Edition  all databases"/>
    <n v="482"/>
    <n v="482"/>
    <n v="17"/>
    <n v="19"/>
    <n v="48"/>
    <n v="67"/>
  </r>
  <r>
    <s v="2015-Q1"/>
    <x v="0"/>
    <d v="2015-03-01T00:00:00"/>
    <s v="2015"/>
    <x v="8"/>
    <m/>
    <s v="Maricopa"/>
    <x v="42"/>
    <s v="peor29132"/>
    <s v="Ancestry Library Edition  all databases"/>
    <n v="1219"/>
    <n v="1219"/>
    <n v="22"/>
    <n v="51"/>
    <n v="313"/>
    <n v="364"/>
  </r>
  <r>
    <s v="2015-Q1"/>
    <x v="0"/>
    <d v="2015-03-01T00:00:00"/>
    <s v="2015"/>
    <x v="8"/>
    <m/>
    <s v="Maricopa"/>
    <x v="43"/>
    <s v="phx_main"/>
    <s v="Ancestry Library Edition  all databases"/>
    <n v="9883"/>
    <n v="9883"/>
    <n v="169"/>
    <n v="2915"/>
    <n v="3742"/>
    <n v="6657"/>
  </r>
  <r>
    <s v="2015-Q1"/>
    <x v="0"/>
    <d v="2015-03-01T00:00:00"/>
    <s v="2015"/>
    <x v="8"/>
    <m/>
    <s v="Pima"/>
    <x v="44"/>
    <s v="azpcld"/>
    <s v="Ancestry Library Edition  all databases"/>
    <n v="8351"/>
    <n v="8351"/>
    <n v="206"/>
    <n v="1440"/>
    <n v="3044"/>
    <n v="4484"/>
  </r>
  <r>
    <s v="2015-Q1"/>
    <x v="0"/>
    <d v="2015-03-01T00:00:00"/>
    <s v="2015"/>
    <x v="8"/>
    <m/>
    <s v="Graham"/>
    <x v="72"/>
    <s v="azpima"/>
    <s v="Ancestry Library Edition  all databases"/>
    <n v="6"/>
    <n v="6"/>
    <n v="1"/>
    <n v="0"/>
    <n v="0"/>
    <n v="0"/>
  </r>
  <r>
    <s v="2015-Q1"/>
    <x v="0"/>
    <d v="2015-03-01T00:00:00"/>
    <s v="2015"/>
    <x v="8"/>
    <m/>
    <s v="Pinal"/>
    <x v="45"/>
    <s v="pinal_az"/>
    <s v="Ancestry Library Edition  all databases"/>
    <n v="1537"/>
    <n v="1537"/>
    <n v="46"/>
    <n v="130"/>
    <n v="523"/>
    <n v="653"/>
  </r>
  <r>
    <s v="2015-Q1"/>
    <x v="0"/>
    <d v="2015-03-01T00:00:00"/>
    <s v="2015"/>
    <x v="8"/>
    <m/>
    <s v="Yavapai"/>
    <x v="46"/>
    <s v="azprescott"/>
    <s v="Ancestry Library Edition  all databases"/>
    <n v="819"/>
    <n v="819"/>
    <n v="33"/>
    <n v="137"/>
    <n v="284"/>
    <n v="421"/>
  </r>
  <r>
    <s v="2015-Q1"/>
    <x v="0"/>
    <d v="2015-03-01T00:00:00"/>
    <s v="2015"/>
    <x v="8"/>
    <m/>
    <s v="Yavapai"/>
    <x v="47"/>
    <s v="azprescottval"/>
    <s v="Ancestry Library Edition  all databases"/>
    <n v="169"/>
    <n v="169"/>
    <n v="7"/>
    <n v="3"/>
    <n v="69"/>
    <n v="72"/>
  </r>
  <r>
    <s v="2015-Q1"/>
    <x v="0"/>
    <d v="2015-03-01T00:00:00"/>
    <s v="2015"/>
    <x v="8"/>
    <m/>
    <s v="Apache"/>
    <x v="48"/>
    <s v="azsprngr"/>
    <s v="Ancestry Library Edition  all databases"/>
    <n v="227"/>
    <n v="227"/>
    <n v="11"/>
    <n v="83"/>
    <n v="84"/>
    <n v="167"/>
  </r>
  <r>
    <s v="2015-Q1"/>
    <x v="0"/>
    <d v="2015-03-01T00:00:00"/>
    <s v="2015"/>
    <x v="8"/>
    <m/>
    <s v="Graham"/>
    <x v="49"/>
    <s v="azsaffordgcl"/>
    <s v="Ancestry Library Edition  all databases"/>
    <n v="689"/>
    <n v="689"/>
    <n v="17"/>
    <n v="118"/>
    <n v="216"/>
    <n v="334"/>
  </r>
  <r>
    <s v="2015-Q1"/>
    <x v="0"/>
    <d v="2015-03-01T00:00:00"/>
    <s v="2015"/>
    <x v="8"/>
    <m/>
    <s v="Pinal"/>
    <x v="50"/>
    <s v="azsanmanuel"/>
    <s v="Ancestry Library Edition  all databases"/>
    <n v="79"/>
    <n v="79"/>
    <n v="1"/>
    <n v="0"/>
    <n v="18"/>
    <n v="18"/>
  </r>
  <r>
    <s v="2015-Q1"/>
    <x v="0"/>
    <d v="2015-03-01T00:00:00"/>
    <s v="2015"/>
    <x v="8"/>
    <m/>
    <s v="Maricopa"/>
    <x v="53"/>
    <s v="scottsdale_hq"/>
    <s v="Ancestry Library Edition  all databases"/>
    <n v="3889"/>
    <n v="3889"/>
    <n v="80"/>
    <n v="476"/>
    <n v="1587"/>
    <n v="2063"/>
  </r>
  <r>
    <s v="2015-Q1"/>
    <x v="0"/>
    <d v="2015-03-01T00:00:00"/>
    <s v="2015"/>
    <x v="8"/>
    <m/>
    <s v="Cochise"/>
    <x v="56"/>
    <s v="azsierrav"/>
    <s v="Ancestry Library Edition  all databases"/>
    <n v="336"/>
    <n v="336"/>
    <n v="11"/>
    <n v="26"/>
    <n v="71"/>
    <n v="97"/>
  </r>
  <r>
    <s v="2015-Q1"/>
    <x v="0"/>
    <d v="2015-03-01T00:00:00"/>
    <s v="2015"/>
    <x v="8"/>
    <m/>
    <s v="Yavapai"/>
    <x v="54"/>
    <s v="azsedona"/>
    <s v="Ancestry Library Edition  all databases"/>
    <n v="1309"/>
    <n v="1309"/>
    <n v="17"/>
    <n v="147"/>
    <n v="382"/>
    <n v="529"/>
  </r>
  <r>
    <s v="2015-Q1"/>
    <x v="0"/>
    <d v="2015-03-01T00:00:00"/>
    <s v="2015"/>
    <x v="8"/>
    <m/>
    <s v="Maricopa"/>
    <x v="57"/>
    <s v="tempe_main"/>
    <s v="Ancestry Library Edition  all databases"/>
    <n v="1205"/>
    <n v="1205"/>
    <n v="19"/>
    <n v="985"/>
    <n v="438"/>
    <n v="1423"/>
  </r>
  <r>
    <s v="2015-Q1"/>
    <x v="0"/>
    <d v="2015-03-01T00:00:00"/>
    <s v="2015"/>
    <x v="8"/>
    <m/>
    <s v="Gila"/>
    <x v="59"/>
    <s v="aztontobasin"/>
    <s v="Ancestry Library Edition  all databases"/>
    <n v="16"/>
    <n v="16"/>
    <n v="1"/>
    <n v="2"/>
    <n v="2"/>
    <n v="4"/>
  </r>
  <r>
    <s v="2015-Q1"/>
    <x v="0"/>
    <d v="2015-03-01T00:00:00"/>
    <s v="2015"/>
    <x v="8"/>
    <m/>
    <s v="Pinal"/>
    <x v="0"/>
    <s v="akchin_az"/>
    <s v="Ancestry Library Edition  all databases"/>
    <n v="29"/>
    <n v="29"/>
    <n v="1"/>
    <n v="76"/>
    <n v="22"/>
    <n v="98"/>
  </r>
  <r>
    <s v="2015-Q1"/>
    <x v="0"/>
    <d v="2015-03-01T00:00:00"/>
    <s v="2015"/>
    <x v="8"/>
    <m/>
    <s v="Yuma"/>
    <x v="63"/>
    <s v="azycldo"/>
    <s v="Ancestry Library Edition  all databases"/>
    <n v="3705"/>
    <n v="3705"/>
    <n v="88"/>
    <n v="838"/>
    <n v="2329"/>
    <n v="3167"/>
  </r>
  <r>
    <s v="2015-Q1"/>
    <x v="0"/>
    <d v="2015-03-01T00:00:00"/>
    <s v="2015"/>
    <x v="8"/>
    <m/>
    <s v="Yavapai"/>
    <x v="62"/>
    <s v="azyavapai"/>
    <s v="Ancestry Library Edition  all databases"/>
    <n v="13"/>
    <n v="13"/>
    <n v="1"/>
    <n v="0"/>
    <n v="3"/>
    <n v="3"/>
  </r>
  <r>
    <s v="2015-Q2"/>
    <x v="0"/>
    <d v="2015-04-01T00:00:00"/>
    <s v="2015"/>
    <x v="9"/>
    <m/>
    <s v="State"/>
    <x v="4"/>
    <s v="azstlib"/>
    <s v="Ancestry Library Edition  all databases"/>
    <n v="72898"/>
    <n v="72898"/>
    <n v="1349"/>
    <n v="12903"/>
    <n v="27937"/>
    <n v="40840"/>
  </r>
  <r>
    <s v="2015-Q2"/>
    <x v="0"/>
    <d v="2015-04-01T00:00:00"/>
    <s v="2015"/>
    <x v="9"/>
    <m/>
    <s v="Apache"/>
    <x v="1"/>
    <s v="azalpine"/>
    <s v="Ancestry Library Edition  all databases"/>
    <n v="18"/>
    <n v="18"/>
    <n v="1"/>
    <n v="2"/>
    <n v="10"/>
    <n v="12"/>
  </r>
  <r>
    <s v="2015-Q2"/>
    <x v="0"/>
    <d v="2015-04-01T00:00:00"/>
    <s v="2015"/>
    <x v="9"/>
    <m/>
    <s v="Pinal"/>
    <x v="2"/>
    <s v="azapachejct"/>
    <s v="Ancestry Library Edition  all databases"/>
    <n v="1605"/>
    <n v="1605"/>
    <n v="16"/>
    <n v="369"/>
    <n v="725"/>
    <n v="1094"/>
  </r>
  <r>
    <s v="2015-Q2"/>
    <x v="0"/>
    <d v="2015-04-01T00:00:00"/>
    <s v="2015"/>
    <x v="9"/>
    <m/>
    <s v="Yavapai"/>
    <x v="5"/>
    <s v="azashfork"/>
    <s v="Ancestry Library Edition  all databases"/>
    <n v="22"/>
    <n v="22"/>
    <n v="1"/>
    <n v="1"/>
    <n v="0"/>
    <n v="1"/>
  </r>
  <r>
    <s v="2015-Q2"/>
    <x v="0"/>
    <d v="2015-04-01T00:00:00"/>
    <s v="2015"/>
    <x v="9"/>
    <m/>
    <s v="Maricopa"/>
    <x v="6"/>
    <s v="avondale_az"/>
    <s v="Ancestry Library Edition  all databases"/>
    <n v="346"/>
    <n v="346"/>
    <n v="3"/>
    <n v="17"/>
    <n v="226"/>
    <n v="243"/>
  </r>
  <r>
    <s v="2015-Q2"/>
    <x v="0"/>
    <d v="2015-04-01T00:00:00"/>
    <s v="2015"/>
    <x v="9"/>
    <m/>
    <s v="La Paz"/>
    <x v="8"/>
    <s v="azbouse"/>
    <s v="Ancestry Library Edition  all databases"/>
    <n v="97"/>
    <n v="97"/>
    <n v="4"/>
    <n v="2"/>
    <n v="25"/>
    <n v="27"/>
  </r>
  <r>
    <s v="2015-Q2"/>
    <x v="0"/>
    <d v="2015-04-01T00:00:00"/>
    <s v="2015"/>
    <x v="9"/>
    <m/>
    <s v="Maricopa"/>
    <x v="9"/>
    <s v="buckeye_az"/>
    <s v="Ancestry Library Edition  all databases"/>
    <n v="782"/>
    <n v="782"/>
    <n v="13"/>
    <n v="173"/>
    <n v="164"/>
    <n v="337"/>
  </r>
  <r>
    <s v="2015-Q2"/>
    <x v="0"/>
    <d v="2015-04-01T00:00:00"/>
    <s v="2015"/>
    <x v="9"/>
    <m/>
    <s v="Yavapai"/>
    <x v="7"/>
    <s v="azblackcyn"/>
    <s v="Ancestry Library Edition  all databases"/>
    <n v="30"/>
    <n v="30"/>
    <n v="2"/>
    <n v="6"/>
    <n v="10"/>
    <n v="16"/>
  </r>
  <r>
    <s v="2015-Q2"/>
    <x v="0"/>
    <d v="2015-04-01T00:00:00"/>
    <s v="2015"/>
    <x v="9"/>
    <m/>
    <s v="Pinal"/>
    <x v="11"/>
    <s v="azcasagrande"/>
    <s v="Ancestry Library Edition  all databases"/>
    <n v="84"/>
    <n v="81"/>
    <n v="4"/>
    <n v="4"/>
    <n v="6"/>
    <n v="10"/>
  </r>
  <r>
    <s v="2015-Q2"/>
    <x v="0"/>
    <d v="2015-04-01T00:00:00"/>
    <s v="2015"/>
    <x v="9"/>
    <m/>
    <s v="Maricopa"/>
    <x v="12"/>
    <s v="chandler_main"/>
    <s v="Ancestry Library Edition  all databases"/>
    <n v="3612"/>
    <n v="3612"/>
    <n v="41"/>
    <n v="138"/>
    <n v="1843"/>
    <n v="1981"/>
  </r>
  <r>
    <s v="2015-Q2"/>
    <x v="0"/>
    <d v="2015-04-01T00:00:00"/>
    <s v="2015"/>
    <x v="9"/>
    <m/>
    <s v="Cochise"/>
    <x v="14"/>
    <s v="azccldo"/>
    <s v="Ancestry Library Edition  all databases"/>
    <n v="3"/>
    <n v="3"/>
    <n v="1"/>
    <n v="1"/>
    <n v="1"/>
    <n v="2"/>
  </r>
  <r>
    <s v="2015-Q2"/>
    <x v="0"/>
    <d v="2015-04-01T00:00:00"/>
    <s v="2015"/>
    <x v="9"/>
    <m/>
    <s v="Apache"/>
    <x v="15"/>
    <s v="azconcho"/>
    <s v="Ancestry Library Edition  all databases"/>
    <n v="76"/>
    <n v="76"/>
    <n v="3"/>
    <n v="4"/>
    <n v="41"/>
    <n v="45"/>
  </r>
  <r>
    <s v="2015-Q2"/>
    <x v="0"/>
    <d v="2015-04-01T00:00:00"/>
    <s v="2015"/>
    <x v="9"/>
    <m/>
    <s v="Pinal"/>
    <x v="17"/>
    <s v="azcollidge"/>
    <s v="Ancestry Library Edition  all databases"/>
    <n v="365"/>
    <n v="365"/>
    <n v="5"/>
    <n v="39"/>
    <n v="151"/>
    <n v="190"/>
  </r>
  <r>
    <s v="2015-Q2"/>
    <x v="0"/>
    <d v="2015-04-01T00:00:00"/>
    <s v="2015"/>
    <x v="9"/>
    <m/>
    <s v="Yavapai"/>
    <x v="64"/>
    <s v="azcordeslakes"/>
    <s v="Ancestry Library Edition  all databases"/>
    <n v="83"/>
    <n v="83"/>
    <n v="2"/>
    <n v="0"/>
    <n v="21"/>
    <n v="21"/>
  </r>
  <r>
    <s v="2015-Q2"/>
    <x v="0"/>
    <d v="2015-04-01T00:00:00"/>
    <s v="2015"/>
    <x v="9"/>
    <m/>
    <s v="Yavapai"/>
    <x v="18"/>
    <s v="azcottonwood"/>
    <s v="Ancestry Library Edition  all databases"/>
    <n v="490"/>
    <n v="490"/>
    <n v="13"/>
    <n v="94"/>
    <n v="178"/>
    <n v="272"/>
  </r>
  <r>
    <s v="2015-Q2"/>
    <x v="0"/>
    <d v="2015-04-01T00:00:00"/>
    <s v="2015"/>
    <x v="9"/>
    <m/>
    <s v="Greenlee"/>
    <x v="21"/>
    <s v="azduncan"/>
    <s v="Ancestry Library Edition  all databases"/>
    <n v="66"/>
    <n v="66"/>
    <n v="1"/>
    <n v="6"/>
    <n v="26"/>
    <n v="32"/>
  </r>
  <r>
    <s v="2015-Q2"/>
    <x v="0"/>
    <d v="2015-04-01T00:00:00"/>
    <s v="2015"/>
    <x v="9"/>
    <m/>
    <s v="Maricopa"/>
    <x v="20"/>
    <s v="desertfh_az"/>
    <s v="Ancestry Library Edition  all databases"/>
    <n v="59"/>
    <n v="59"/>
    <n v="1"/>
    <n v="0"/>
    <n v="25"/>
    <n v="25"/>
  </r>
  <r>
    <s v="2015-Q2"/>
    <x v="0"/>
    <d v="2015-04-01T00:00:00"/>
    <s v="2015"/>
    <x v="9"/>
    <m/>
    <s v="Coconino"/>
    <x v="23"/>
    <s v="azflagstaff"/>
    <s v="Ancestry Library Edition  all databases"/>
    <n v="707"/>
    <n v="707"/>
    <n v="22"/>
    <n v="169"/>
    <n v="236"/>
    <n v="405"/>
  </r>
  <r>
    <s v="2015-Q2"/>
    <x v="0"/>
    <d v="2015-04-01T00:00:00"/>
    <s v="2015"/>
    <x v="9"/>
    <m/>
    <s v="Pinal"/>
    <x v="24"/>
    <s v="azflorence"/>
    <s v="Ancestry Library Edition  all databases"/>
    <n v="179"/>
    <n v="179"/>
    <n v="3"/>
    <n v="0"/>
    <n v="98"/>
    <n v="98"/>
  </r>
  <r>
    <s v="2015-Q2"/>
    <x v="0"/>
    <d v="2015-04-01T00:00:00"/>
    <s v="2015"/>
    <x v="9"/>
    <m/>
    <s v="Maricopa"/>
    <x v="26"/>
    <s v="glendale_main"/>
    <s v="Ancestry Library Edition  all databases"/>
    <n v="4022"/>
    <n v="4022"/>
    <n v="45"/>
    <n v="1638"/>
    <n v="1323"/>
    <n v="2961"/>
  </r>
  <r>
    <s v="2015-Q2"/>
    <x v="0"/>
    <d v="2015-04-01T00:00:00"/>
    <s v="2015"/>
    <x v="9"/>
    <m/>
    <s v="Pinal"/>
    <x v="66"/>
    <s v="irahayes_az"/>
    <s v="Ancestry Library Edition  all databases"/>
    <n v="935"/>
    <n v="935"/>
    <n v="23"/>
    <n v="64"/>
    <n v="382"/>
    <n v="446"/>
  </r>
  <r>
    <s v="2015-Q2"/>
    <x v="0"/>
    <d v="2015-04-01T00:00:00"/>
    <s v="2015"/>
    <x v="9"/>
    <m/>
    <s v="Pinal"/>
    <x v="71"/>
    <s v="azmammoth"/>
    <s v="Ancestry Library Edition  all databases"/>
    <n v="8"/>
    <n v="8"/>
    <n v="1"/>
    <n v="3"/>
    <n v="4"/>
    <n v="7"/>
  </r>
  <r>
    <s v="2015-Q2"/>
    <x v="0"/>
    <d v="2015-04-01T00:00:00"/>
    <s v="2015"/>
    <x v="9"/>
    <m/>
    <s v="Pinal"/>
    <x v="32"/>
    <s v="azmaricopacom"/>
    <s v="Ancestry Library Edition  all databases"/>
    <n v="83"/>
    <n v="83"/>
    <n v="2"/>
    <n v="4"/>
    <n v="12"/>
    <n v="16"/>
  </r>
  <r>
    <s v="2015-Q2"/>
    <x v="0"/>
    <d v="2015-04-01T00:00:00"/>
    <s v="2015"/>
    <x v="9"/>
    <m/>
    <s v="Maricopa"/>
    <x v="33"/>
    <s v="maricopa_main"/>
    <s v="Ancestry Library Edition  all databases"/>
    <n v="13835"/>
    <n v="13835"/>
    <n v="257"/>
    <n v="2531"/>
    <n v="5433"/>
    <n v="7964"/>
  </r>
  <r>
    <s v="2015-Q2"/>
    <x v="0"/>
    <d v="2015-04-01T00:00:00"/>
    <s v="2015"/>
    <x v="9"/>
    <m/>
    <s v="Maricopa"/>
    <x v="35"/>
    <s v="mesa86532"/>
    <s v="Ancestry Library Edition  all databases"/>
    <n v="6839"/>
    <n v="6839"/>
    <n v="107"/>
    <n v="653"/>
    <n v="2518"/>
    <n v="3171"/>
  </r>
  <r>
    <s v="2015-Q2"/>
    <x v="0"/>
    <d v="2015-04-01T00:00:00"/>
    <s v="2015"/>
    <x v="9"/>
    <m/>
    <s v="Mohave"/>
    <x v="36"/>
    <s v="azmohave"/>
    <s v="Ancestry Library Edition  all databases"/>
    <n v="4029"/>
    <n v="4029"/>
    <n v="76"/>
    <n v="565"/>
    <n v="969"/>
    <n v="1534"/>
  </r>
  <r>
    <s v="2015-Q2"/>
    <x v="0"/>
    <d v="2015-04-01T00:00:00"/>
    <s v="2015"/>
    <x v="9"/>
    <m/>
    <s v="Greenlee"/>
    <x v="67"/>
    <s v="more78132"/>
    <s v="Ancestry Library Edition  all databases"/>
    <n v="337"/>
    <n v="337"/>
    <n v="4"/>
    <n v="24"/>
    <n v="100"/>
    <n v="124"/>
  </r>
  <r>
    <s v="2015-Q2"/>
    <x v="0"/>
    <d v="2015-04-01T00:00:00"/>
    <s v="2015"/>
    <x v="9"/>
    <m/>
    <s v="Navajo"/>
    <x v="37"/>
    <s v="azncldo"/>
    <s v="Ancestry Library Edition  all databases"/>
    <n v="1284"/>
    <n v="1284"/>
    <n v="46"/>
    <n v="56"/>
    <n v="551"/>
    <n v="607"/>
  </r>
  <r>
    <s v="2015-Q2"/>
    <x v="0"/>
    <d v="2015-04-01T00:00:00"/>
    <s v="2015"/>
    <x v="9"/>
    <m/>
    <s v="Gila"/>
    <x v="41"/>
    <s v="azpayson"/>
    <s v="Ancestry Library Edition  all databases"/>
    <n v="404"/>
    <n v="404"/>
    <n v="11"/>
    <n v="95"/>
    <n v="72"/>
    <n v="167"/>
  </r>
  <r>
    <s v="2015-Q2"/>
    <x v="0"/>
    <d v="2015-04-01T00:00:00"/>
    <s v="2015"/>
    <x v="9"/>
    <m/>
    <s v="Maricopa"/>
    <x v="42"/>
    <s v="peor29132"/>
    <s v="Ancestry Library Edition  all databases"/>
    <n v="785"/>
    <n v="785"/>
    <n v="24"/>
    <n v="104"/>
    <n v="252"/>
    <n v="356"/>
  </r>
  <r>
    <s v="2015-Q2"/>
    <x v="0"/>
    <d v="2015-04-01T00:00:00"/>
    <s v="2015"/>
    <x v="9"/>
    <m/>
    <s v="Maricopa"/>
    <x v="43"/>
    <s v="phx_main"/>
    <s v="Ancestry Library Edition  all databases"/>
    <n v="12656"/>
    <n v="12656"/>
    <n v="193"/>
    <n v="4385"/>
    <n v="5647"/>
    <n v="10032"/>
  </r>
  <r>
    <s v="2015-Q2"/>
    <x v="0"/>
    <d v="2015-04-01T00:00:00"/>
    <s v="2015"/>
    <x v="9"/>
    <m/>
    <s v="Pima"/>
    <x v="44"/>
    <s v="azpcld"/>
    <s v="Ancestry Library Edition  all databases"/>
    <n v="6754"/>
    <n v="6754"/>
    <n v="140"/>
    <n v="499"/>
    <n v="2394"/>
    <n v="2893"/>
  </r>
  <r>
    <s v="2015-Q2"/>
    <x v="0"/>
    <d v="2015-04-01T00:00:00"/>
    <s v="2015"/>
    <x v="9"/>
    <m/>
    <s v="Pinal"/>
    <x v="45"/>
    <s v="pinal_az"/>
    <s v="Ancestry Library Edition  all databases"/>
    <n v="707"/>
    <n v="707"/>
    <n v="25"/>
    <n v="65"/>
    <n v="232"/>
    <n v="297"/>
  </r>
  <r>
    <s v="2015-Q2"/>
    <x v="0"/>
    <d v="2015-04-01T00:00:00"/>
    <s v="2015"/>
    <x v="9"/>
    <m/>
    <s v="Yavapai"/>
    <x v="46"/>
    <s v="azprescott"/>
    <s v="Ancestry Library Edition  all databases"/>
    <n v="1447"/>
    <n v="1447"/>
    <n v="26"/>
    <n v="208"/>
    <n v="583"/>
    <n v="791"/>
  </r>
  <r>
    <s v="2015-Q2"/>
    <x v="0"/>
    <d v="2015-04-01T00:00:00"/>
    <s v="2015"/>
    <x v="9"/>
    <m/>
    <s v="Yavapai"/>
    <x v="47"/>
    <s v="azprescottval"/>
    <s v="Ancestry Library Edition  all databases"/>
    <n v="611"/>
    <n v="611"/>
    <n v="14"/>
    <n v="24"/>
    <n v="138"/>
    <n v="162"/>
  </r>
  <r>
    <s v="2015-Q2"/>
    <x v="0"/>
    <d v="2015-04-01T00:00:00"/>
    <s v="2015"/>
    <x v="9"/>
    <m/>
    <s v="Apache"/>
    <x v="48"/>
    <s v="azsprngr"/>
    <s v="Ancestry Library Edition  all databases"/>
    <n v="242"/>
    <n v="242"/>
    <n v="13"/>
    <n v="4"/>
    <n v="75"/>
    <n v="79"/>
  </r>
  <r>
    <s v="2015-Q2"/>
    <x v="0"/>
    <d v="2015-04-01T00:00:00"/>
    <s v="2015"/>
    <x v="9"/>
    <m/>
    <s v="Graham"/>
    <x v="49"/>
    <s v="azsaffordgcl"/>
    <s v="Ancestry Library Edition  all databases"/>
    <n v="88"/>
    <n v="88"/>
    <n v="1"/>
    <n v="1"/>
    <n v="34"/>
    <n v="35"/>
  </r>
  <r>
    <s v="2015-Q2"/>
    <x v="0"/>
    <d v="2015-04-01T00:00:00"/>
    <s v="2015"/>
    <x v="9"/>
    <m/>
    <s v="Apache"/>
    <x v="51"/>
    <s v="azsanders"/>
    <s v="Ancestry Library Edition  all databases"/>
    <n v="137"/>
    <n v="137"/>
    <n v="7"/>
    <n v="0"/>
    <n v="18"/>
    <n v="18"/>
  </r>
  <r>
    <s v="2015-Q2"/>
    <x v="0"/>
    <d v="2015-04-01T00:00:00"/>
    <s v="2015"/>
    <x v="9"/>
    <m/>
    <s v="Maricopa"/>
    <x v="53"/>
    <s v="scottsdale_hq"/>
    <s v="Ancestry Library Edition  all databases"/>
    <n v="2316"/>
    <n v="2316"/>
    <n v="58"/>
    <n v="124"/>
    <n v="700"/>
    <n v="824"/>
  </r>
  <r>
    <s v="2015-Q2"/>
    <x v="0"/>
    <d v="2015-04-01T00:00:00"/>
    <s v="2015"/>
    <x v="9"/>
    <m/>
    <s v="Cochise"/>
    <x v="56"/>
    <s v="azsierrav"/>
    <s v="Ancestry Library Edition  all databases"/>
    <n v="532"/>
    <n v="532"/>
    <n v="11"/>
    <n v="29"/>
    <n v="131"/>
    <n v="160"/>
  </r>
  <r>
    <s v="2015-Q2"/>
    <x v="0"/>
    <d v="2015-04-01T00:00:00"/>
    <s v="2015"/>
    <x v="9"/>
    <m/>
    <s v="Yavapai"/>
    <x v="54"/>
    <s v="azsedona"/>
    <s v="Ancestry Library Edition  all databases"/>
    <n v="754"/>
    <n v="754"/>
    <n v="14"/>
    <n v="90"/>
    <n v="157"/>
    <n v="247"/>
  </r>
  <r>
    <s v="2015-Q2"/>
    <x v="0"/>
    <d v="2015-04-01T00:00:00"/>
    <s v="2015"/>
    <x v="9"/>
    <m/>
    <s v="Maricopa"/>
    <x v="57"/>
    <s v="tempe_main"/>
    <s v="Ancestry Library Edition  all databases"/>
    <n v="1323"/>
    <n v="1323"/>
    <n v="19"/>
    <n v="146"/>
    <n v="406"/>
    <n v="552"/>
  </r>
  <r>
    <s v="2015-Q2"/>
    <x v="0"/>
    <d v="2015-04-01T00:00:00"/>
    <s v="2015"/>
    <x v="9"/>
    <m/>
    <s v="Yavapai"/>
    <x v="68"/>
    <s v="azwilhoit"/>
    <s v="Ancestry Library Edition  all databases"/>
    <n v="41"/>
    <n v="41"/>
    <n v="2"/>
    <n v="1"/>
    <n v="16"/>
    <n v="17"/>
  </r>
  <r>
    <s v="2015-Q2"/>
    <x v="0"/>
    <d v="2015-04-01T00:00:00"/>
    <s v="2015"/>
    <x v="9"/>
    <m/>
    <s v="Yuma"/>
    <x v="63"/>
    <s v="azycldo"/>
    <s v="Ancestry Library Edition  all databases"/>
    <n v="3810"/>
    <n v="3810"/>
    <n v="82"/>
    <n v="504"/>
    <n v="1856"/>
    <n v="2360"/>
  </r>
  <r>
    <s v="2015-Q2"/>
    <x v="0"/>
    <d v="2015-04-01T00:00:00"/>
    <s v="2015"/>
    <x v="9"/>
    <m/>
    <s v="Yavapai"/>
    <x v="61"/>
    <s v="azyarnell"/>
    <s v="Ancestry Library Edition  all databases"/>
    <n v="5"/>
    <n v="5"/>
    <n v="2"/>
    <n v="0"/>
    <n v="1"/>
    <n v="1"/>
  </r>
  <r>
    <s v="2015-Q2"/>
    <x v="0"/>
    <d v="2015-04-01T00:00:00"/>
    <s v="2015"/>
    <x v="9"/>
    <m/>
    <s v="Yavapai"/>
    <x v="62"/>
    <s v="azyavapai"/>
    <s v="Ancestry Library Edition  all databases"/>
    <n v="50"/>
    <n v="50"/>
    <n v="2"/>
    <n v="0"/>
    <n v="18"/>
    <n v="18"/>
  </r>
  <r>
    <s v="2015-Q2"/>
    <x v="0"/>
    <d v="2015-05-01T00:00:00"/>
    <s v="2015"/>
    <x v="10"/>
    <m/>
    <s v="State"/>
    <x v="4"/>
    <s v="azstlib"/>
    <s v="Ancestry Library Edition  all databases"/>
    <n v="60583"/>
    <n v="60583"/>
    <n v="1166"/>
    <n v="10781"/>
    <n v="22930"/>
    <n v="33711"/>
  </r>
  <r>
    <s v="2015-Q2"/>
    <x v="0"/>
    <d v="2015-05-01T00:00:00"/>
    <s v="2015"/>
    <x v="10"/>
    <m/>
    <s v="Apache"/>
    <x v="1"/>
    <s v="azalpine"/>
    <s v="Ancestry Library Edition  all databases"/>
    <n v="72"/>
    <n v="72"/>
    <n v="1"/>
    <n v="6"/>
    <n v="17"/>
    <n v="23"/>
  </r>
  <r>
    <s v="2015-Q2"/>
    <x v="0"/>
    <d v="2015-05-01T00:00:00"/>
    <s v="2015"/>
    <x v="10"/>
    <m/>
    <s v="Pinal"/>
    <x v="2"/>
    <s v="azapachejct"/>
    <s v="Ancestry Library Edition  all databases"/>
    <n v="251"/>
    <n v="251"/>
    <n v="9"/>
    <n v="58"/>
    <n v="108"/>
    <n v="166"/>
  </r>
  <r>
    <s v="2015-Q2"/>
    <x v="0"/>
    <d v="2015-05-01T00:00:00"/>
    <s v="2015"/>
    <x v="10"/>
    <m/>
    <s v="Maricopa"/>
    <x v="6"/>
    <s v="avondale_az"/>
    <s v="Ancestry Library Edition  all databases"/>
    <n v="157"/>
    <n v="157"/>
    <n v="4"/>
    <n v="27"/>
    <n v="59"/>
    <n v="86"/>
  </r>
  <r>
    <s v="2015-Q2"/>
    <x v="0"/>
    <d v="2015-05-01T00:00:00"/>
    <s v="2015"/>
    <x v="10"/>
    <m/>
    <s v="Maricopa"/>
    <x v="9"/>
    <s v="buckeye_az"/>
    <s v="Ancestry Library Edition  all databases"/>
    <n v="3"/>
    <n v="3"/>
    <n v="1"/>
    <n v="0"/>
    <n v="1"/>
    <n v="1"/>
  </r>
  <r>
    <s v="2015-Q2"/>
    <x v="0"/>
    <d v="2015-05-01T00:00:00"/>
    <s v="2015"/>
    <x v="10"/>
    <m/>
    <s v="Pinal"/>
    <x v="11"/>
    <s v="azcasagrande"/>
    <s v="Ancestry Library Edition  all databases"/>
    <n v="16"/>
    <n v="16"/>
    <n v="4"/>
    <n v="0"/>
    <n v="6"/>
    <n v="6"/>
  </r>
  <r>
    <s v="2015-Q2"/>
    <x v="0"/>
    <d v="2015-05-01T00:00:00"/>
    <s v="2015"/>
    <x v="10"/>
    <m/>
    <s v="Maricopa"/>
    <x v="12"/>
    <s v="chandler_main"/>
    <s v="Ancestry Library Edition  all databases"/>
    <n v="4596"/>
    <n v="4596"/>
    <n v="32"/>
    <n v="285"/>
    <n v="2012"/>
    <n v="2297"/>
  </r>
  <r>
    <s v="2015-Q2"/>
    <x v="0"/>
    <d v="2015-05-01T00:00:00"/>
    <s v="2015"/>
    <x v="10"/>
    <m/>
    <s v="Cochise"/>
    <x v="14"/>
    <s v="azccldo"/>
    <s v="Ancestry Library Edition  all databases"/>
    <n v="46"/>
    <n v="46"/>
    <n v="4"/>
    <n v="24"/>
    <n v="28"/>
    <n v="52"/>
  </r>
  <r>
    <s v="2015-Q2"/>
    <x v="0"/>
    <d v="2015-05-01T00:00:00"/>
    <s v="2015"/>
    <x v="10"/>
    <m/>
    <s v="Pinal"/>
    <x v="17"/>
    <s v="azcollidge"/>
    <s v="Ancestry Library Edition  all databases"/>
    <n v="25"/>
    <n v="25"/>
    <n v="1"/>
    <n v="0"/>
    <n v="5"/>
    <n v="5"/>
  </r>
  <r>
    <s v="2015-Q2"/>
    <x v="0"/>
    <d v="2015-05-01T00:00:00"/>
    <s v="2015"/>
    <x v="10"/>
    <m/>
    <s v="Yavapai"/>
    <x v="10"/>
    <s v="azcampverde"/>
    <s v="Ancestry Library Edition  all databases"/>
    <n v="6"/>
    <n v="6"/>
    <n v="1"/>
    <n v="2"/>
    <n v="0"/>
    <n v="2"/>
  </r>
  <r>
    <s v="2015-Q2"/>
    <x v="0"/>
    <d v="2015-05-01T00:00:00"/>
    <s v="2015"/>
    <x v="10"/>
    <m/>
    <s v="Yavapai"/>
    <x v="18"/>
    <s v="azcottonwood"/>
    <s v="Ancestry Library Edition  all databases"/>
    <n v="124"/>
    <n v="124"/>
    <n v="7"/>
    <n v="2"/>
    <n v="26"/>
    <n v="28"/>
  </r>
  <r>
    <s v="2015-Q2"/>
    <x v="0"/>
    <d v="2015-05-01T00:00:00"/>
    <s v="2015"/>
    <x v="10"/>
    <m/>
    <s v="Greenlee"/>
    <x v="21"/>
    <s v="azduncan"/>
    <s v="Ancestry Library Edition  all databases"/>
    <n v="98"/>
    <n v="98"/>
    <n v="1"/>
    <n v="4"/>
    <n v="50"/>
    <n v="54"/>
  </r>
  <r>
    <s v="2015-Q2"/>
    <x v="0"/>
    <d v="2015-05-01T00:00:00"/>
    <s v="2015"/>
    <x v="10"/>
    <m/>
    <s v="Maricopa"/>
    <x v="20"/>
    <s v="desertfh_az"/>
    <s v="Ancestry Library Edition  all databases"/>
    <n v="404"/>
    <n v="404"/>
    <n v="8"/>
    <n v="20"/>
    <n v="83"/>
    <n v="103"/>
  </r>
  <r>
    <s v="2015-Q2"/>
    <x v="0"/>
    <d v="2015-05-01T00:00:00"/>
    <s v="2015"/>
    <x v="10"/>
    <m/>
    <s v="Coconino"/>
    <x v="23"/>
    <s v="azflagstaff"/>
    <s v="Ancestry Library Edition  all databases"/>
    <n v="266"/>
    <n v="266"/>
    <n v="20"/>
    <n v="29"/>
    <n v="110"/>
    <n v="139"/>
  </r>
  <r>
    <s v="2015-Q2"/>
    <x v="0"/>
    <d v="2015-05-01T00:00:00"/>
    <s v="2015"/>
    <x v="10"/>
    <m/>
    <s v="Pinal"/>
    <x v="24"/>
    <s v="azflorence"/>
    <s v="Ancestry Library Edition  all databases"/>
    <n v="57"/>
    <n v="57"/>
    <n v="2"/>
    <n v="15"/>
    <n v="18"/>
    <n v="33"/>
  </r>
  <r>
    <s v="2015-Q2"/>
    <x v="0"/>
    <d v="2015-05-01T00:00:00"/>
    <s v="2015"/>
    <x v="10"/>
    <m/>
    <s v="Gila"/>
    <x v="25"/>
    <s v="azgcldo"/>
    <s v="Ancestry Library Edition  all databases"/>
    <n v="57"/>
    <n v="57"/>
    <n v="3"/>
    <n v="5"/>
    <n v="36"/>
    <n v="41"/>
  </r>
  <r>
    <s v="2015-Q2"/>
    <x v="0"/>
    <d v="2015-05-01T00:00:00"/>
    <s v="2015"/>
    <x v="10"/>
    <m/>
    <s v="Maricopa"/>
    <x v="26"/>
    <s v="glendale_main"/>
    <s v="Ancestry Library Edition  all databases"/>
    <n v="1802"/>
    <n v="1802"/>
    <n v="25"/>
    <n v="454"/>
    <n v="550"/>
    <n v="1004"/>
  </r>
  <r>
    <s v="2015-Q2"/>
    <x v="0"/>
    <d v="2015-05-01T00:00:00"/>
    <s v="2015"/>
    <x v="10"/>
    <m/>
    <s v="Gila"/>
    <x v="29"/>
    <s v="azhayden"/>
    <s v="Ancestry Library Edition  all databases"/>
    <n v="4"/>
    <n v="4"/>
    <n v="1"/>
    <n v="3"/>
    <n v="3"/>
    <n v="6"/>
  </r>
  <r>
    <s v="2015-Q2"/>
    <x v="0"/>
    <d v="2015-05-01T00:00:00"/>
    <s v="2015"/>
    <x v="10"/>
    <m/>
    <s v="Gila"/>
    <x v="30"/>
    <s v="azpinestrawb"/>
    <s v="Ancestry Library Edition  all databases"/>
    <n v="6"/>
    <n v="6"/>
    <n v="1"/>
    <n v="0"/>
    <n v="0"/>
    <n v="0"/>
  </r>
  <r>
    <s v="2015-Q2"/>
    <x v="0"/>
    <d v="2015-05-01T00:00:00"/>
    <s v="2015"/>
    <x v="10"/>
    <m/>
    <s v="Pinal"/>
    <x v="66"/>
    <s v="irahayes_az"/>
    <s v="Ancestry Library Edition  all databases"/>
    <n v="1065"/>
    <n v="1065"/>
    <n v="17"/>
    <n v="163"/>
    <n v="504"/>
    <n v="667"/>
  </r>
  <r>
    <s v="2015-Q2"/>
    <x v="0"/>
    <d v="2015-05-01T00:00:00"/>
    <s v="2015"/>
    <x v="10"/>
    <m/>
    <s v="Pinal"/>
    <x v="71"/>
    <s v="azmammoth"/>
    <s v="Ancestry Library Edition  all databases"/>
    <n v="44"/>
    <n v="44"/>
    <n v="1"/>
    <n v="5"/>
    <n v="7"/>
    <n v="12"/>
  </r>
  <r>
    <s v="2015-Q2"/>
    <x v="0"/>
    <d v="2015-05-01T00:00:00"/>
    <s v="2015"/>
    <x v="10"/>
    <m/>
    <s v="Maricopa"/>
    <x v="33"/>
    <s v="maricopa_main"/>
    <s v="Ancestry Library Edition  all databases"/>
    <n v="12875"/>
    <n v="12875"/>
    <n v="227"/>
    <n v="1957"/>
    <n v="4622"/>
    <n v="6579"/>
  </r>
  <r>
    <s v="2015-Q2"/>
    <x v="0"/>
    <d v="2015-05-01T00:00:00"/>
    <s v="2015"/>
    <x v="10"/>
    <m/>
    <s v="Maricopa"/>
    <x v="35"/>
    <s v="mesa86532"/>
    <s v="Ancestry Library Edition  all databases"/>
    <n v="5084"/>
    <n v="5084"/>
    <n v="58"/>
    <n v="156"/>
    <n v="1961"/>
    <n v="2117"/>
  </r>
  <r>
    <s v="2015-Q2"/>
    <x v="0"/>
    <d v="2015-05-01T00:00:00"/>
    <s v="2015"/>
    <x v="10"/>
    <m/>
    <s v="Mohave"/>
    <x v="36"/>
    <s v="azmohave"/>
    <s v="Ancestry Library Edition  all databases"/>
    <n v="1906"/>
    <n v="1906"/>
    <n v="46"/>
    <n v="747"/>
    <n v="512"/>
    <n v="1259"/>
  </r>
  <r>
    <s v="2015-Q2"/>
    <x v="0"/>
    <d v="2015-05-01T00:00:00"/>
    <s v="2015"/>
    <x v="10"/>
    <m/>
    <s v="Navajo"/>
    <x v="37"/>
    <s v="azncldo"/>
    <s v="Ancestry Library Edition  all databases"/>
    <n v="701"/>
    <n v="701"/>
    <n v="40"/>
    <n v="17"/>
    <n v="223"/>
    <n v="240"/>
  </r>
  <r>
    <s v="2015-Q2"/>
    <x v="0"/>
    <d v="2015-05-01T00:00:00"/>
    <s v="2015"/>
    <x v="10"/>
    <m/>
    <s v="Pinal"/>
    <x v="38"/>
    <s v="azoracle"/>
    <s v="Ancestry Library Edition  all databases"/>
    <n v="13"/>
    <n v="13"/>
    <n v="2"/>
    <n v="0"/>
    <n v="0"/>
    <n v="0"/>
  </r>
  <r>
    <s v="2015-Q2"/>
    <x v="0"/>
    <d v="2015-05-01T00:00:00"/>
    <s v="2015"/>
    <x v="10"/>
    <m/>
    <s v="Gila"/>
    <x v="41"/>
    <s v="azpayson"/>
    <s v="Ancestry Library Edition  all databases"/>
    <n v="152"/>
    <n v="152"/>
    <n v="5"/>
    <n v="6"/>
    <n v="44"/>
    <n v="50"/>
  </r>
  <r>
    <s v="2015-Q2"/>
    <x v="0"/>
    <d v="2015-05-01T00:00:00"/>
    <s v="2015"/>
    <x v="10"/>
    <m/>
    <s v="Maricopa"/>
    <x v="42"/>
    <s v="peor29132"/>
    <s v="Ancestry Library Edition  all databases"/>
    <n v="2885"/>
    <n v="2885"/>
    <n v="44"/>
    <n v="1131"/>
    <n v="1307"/>
    <n v="2438"/>
  </r>
  <r>
    <s v="2015-Q2"/>
    <x v="0"/>
    <d v="2015-05-01T00:00:00"/>
    <s v="2015"/>
    <x v="10"/>
    <m/>
    <s v="Maricopa"/>
    <x v="43"/>
    <s v="phx_main"/>
    <s v="Ancestry Library Edition  all databases"/>
    <n v="12515"/>
    <n v="12515"/>
    <n v="183"/>
    <n v="3625"/>
    <n v="4190"/>
    <n v="7815"/>
  </r>
  <r>
    <s v="2015-Q2"/>
    <x v="0"/>
    <d v="2015-05-01T00:00:00"/>
    <s v="2015"/>
    <x v="10"/>
    <m/>
    <s v="Pima"/>
    <x v="44"/>
    <s v="azpcld"/>
    <s v="Ancestry Library Edition  all databases"/>
    <n v="6948"/>
    <n v="6948"/>
    <n v="184"/>
    <n v="746"/>
    <n v="2708"/>
    <n v="3454"/>
  </r>
  <r>
    <s v="2015-Q2"/>
    <x v="0"/>
    <d v="2015-05-01T00:00:00"/>
    <s v="2015"/>
    <x v="10"/>
    <m/>
    <s v="Pinal"/>
    <x v="45"/>
    <s v="pinal_az"/>
    <s v="Ancestry Library Edition  all databases"/>
    <n v="216"/>
    <n v="216"/>
    <n v="12"/>
    <n v="2"/>
    <n v="31"/>
    <n v="33"/>
  </r>
  <r>
    <s v="2015-Q2"/>
    <x v="0"/>
    <d v="2015-05-01T00:00:00"/>
    <s v="2015"/>
    <x v="10"/>
    <m/>
    <s v="Yavapai"/>
    <x v="46"/>
    <s v="azprescott"/>
    <s v="Ancestry Library Edition  all databases"/>
    <n v="1216"/>
    <n v="1216"/>
    <n v="28"/>
    <n v="226"/>
    <n v="448"/>
    <n v="674"/>
  </r>
  <r>
    <s v="2015-Q2"/>
    <x v="0"/>
    <d v="2015-05-01T00:00:00"/>
    <s v="2015"/>
    <x v="10"/>
    <m/>
    <s v="Yavapai"/>
    <x v="47"/>
    <s v="azprescottval"/>
    <s v="Ancestry Library Edition  all databases"/>
    <n v="80"/>
    <n v="80"/>
    <n v="6"/>
    <n v="13"/>
    <n v="40"/>
    <n v="53"/>
  </r>
  <r>
    <s v="2015-Q2"/>
    <x v="0"/>
    <d v="2015-05-01T00:00:00"/>
    <s v="2015"/>
    <x v="10"/>
    <m/>
    <s v="Apache"/>
    <x v="48"/>
    <s v="azsprngr"/>
    <s v="Ancestry Library Edition  all databases"/>
    <n v="136"/>
    <n v="136"/>
    <n v="8"/>
    <n v="14"/>
    <n v="53"/>
    <n v="67"/>
  </r>
  <r>
    <s v="2015-Q2"/>
    <x v="0"/>
    <d v="2015-05-01T00:00:00"/>
    <s v="2015"/>
    <x v="10"/>
    <m/>
    <s v="Graham"/>
    <x v="49"/>
    <s v="azsaffordgcl"/>
    <s v="Ancestry Library Edition  all databases"/>
    <n v="11"/>
    <n v="11"/>
    <n v="1"/>
    <n v="0"/>
    <n v="0"/>
    <n v="0"/>
  </r>
  <r>
    <s v="2015-Q2"/>
    <x v="0"/>
    <d v="2015-05-01T00:00:00"/>
    <s v="2015"/>
    <x v="10"/>
    <m/>
    <s v="Apache"/>
    <x v="51"/>
    <s v="azsanders"/>
    <s v="Ancestry Library Edition  all databases"/>
    <n v="27"/>
    <n v="27"/>
    <n v="1"/>
    <n v="4"/>
    <n v="9"/>
    <n v="13"/>
  </r>
  <r>
    <s v="2015-Q2"/>
    <x v="0"/>
    <d v="2015-05-01T00:00:00"/>
    <s v="2015"/>
    <x v="10"/>
    <m/>
    <s v="Santa Cruz"/>
    <x v="52"/>
    <s v="aznogales"/>
    <s v="Ancestry Library Edition  all databases"/>
    <n v="100"/>
    <n v="100"/>
    <n v="4"/>
    <n v="1"/>
    <n v="61"/>
    <n v="62"/>
  </r>
  <r>
    <s v="2015-Q2"/>
    <x v="0"/>
    <d v="2015-05-01T00:00:00"/>
    <s v="2015"/>
    <x v="10"/>
    <m/>
    <s v="Maricopa"/>
    <x v="53"/>
    <s v="scottsdale_hq"/>
    <s v="Ancestry Library Edition  all databases"/>
    <n v="2068"/>
    <n v="2068"/>
    <n v="63"/>
    <n v="195"/>
    <n v="1247"/>
    <n v="1442"/>
  </r>
  <r>
    <s v="2015-Q2"/>
    <x v="0"/>
    <d v="2015-05-01T00:00:00"/>
    <s v="2015"/>
    <x v="10"/>
    <m/>
    <s v="Cochise"/>
    <x v="56"/>
    <s v="azsierrav"/>
    <s v="Ancestry Library Edition  all databases"/>
    <n v="687"/>
    <n v="687"/>
    <n v="11"/>
    <n v="400"/>
    <n v="308"/>
    <n v="708"/>
  </r>
  <r>
    <s v="2015-Q2"/>
    <x v="0"/>
    <d v="2015-05-01T00:00:00"/>
    <s v="2015"/>
    <x v="10"/>
    <m/>
    <s v="Yavapai"/>
    <x v="54"/>
    <s v="azsedona"/>
    <s v="Ancestry Library Edition  all databases"/>
    <n v="977"/>
    <n v="977"/>
    <n v="10"/>
    <n v="89"/>
    <n v="240"/>
    <n v="329"/>
  </r>
  <r>
    <s v="2015-Q2"/>
    <x v="0"/>
    <d v="2015-05-01T00:00:00"/>
    <s v="2015"/>
    <x v="10"/>
    <m/>
    <s v="Yavapai"/>
    <x v="55"/>
    <s v="azseligman"/>
    <s v="Ancestry Library Edition  all databases"/>
    <n v="90"/>
    <n v="90"/>
    <n v="3"/>
    <n v="2"/>
    <n v="33"/>
    <n v="35"/>
  </r>
  <r>
    <s v="2015-Q2"/>
    <x v="0"/>
    <d v="2015-05-01T00:00:00"/>
    <s v="2015"/>
    <x v="10"/>
    <m/>
    <s v="Maricopa"/>
    <x v="57"/>
    <s v="tempe_main"/>
    <s v="Ancestry Library Edition  all databases"/>
    <n v="341"/>
    <n v="341"/>
    <n v="12"/>
    <n v="81"/>
    <n v="155"/>
    <n v="236"/>
  </r>
  <r>
    <s v="2015-Q2"/>
    <x v="0"/>
    <d v="2015-05-01T00:00:00"/>
    <s v="2015"/>
    <x v="10"/>
    <m/>
    <s v="Maricopa"/>
    <x v="58"/>
    <s v="toll30426"/>
    <s v="Ancestry Library Edition  all databases"/>
    <n v="46"/>
    <n v="46"/>
    <n v="4"/>
    <n v="2"/>
    <n v="22"/>
    <n v="24"/>
  </r>
  <r>
    <s v="2015-Q2"/>
    <x v="0"/>
    <d v="2015-05-01T00:00:00"/>
    <s v="2015"/>
    <x v="10"/>
    <m/>
    <s v="Yuma"/>
    <x v="63"/>
    <s v="azycldo"/>
    <s v="Ancestry Library Edition  all databases"/>
    <n v="2351"/>
    <n v="2351"/>
    <n v="62"/>
    <n v="284"/>
    <n v="1050"/>
    <n v="1334"/>
  </r>
  <r>
    <s v="2015-Q2"/>
    <x v="0"/>
    <d v="2015-05-01T00:00:00"/>
    <s v="2015"/>
    <x v="10"/>
    <m/>
    <s v="Yavapai"/>
    <x v="61"/>
    <s v="azyarnell"/>
    <s v="Ancestry Library Edition  all databases"/>
    <n v="4"/>
    <n v="4"/>
    <n v="1"/>
    <n v="0"/>
    <n v="0"/>
    <n v="0"/>
  </r>
  <r>
    <s v="2015-Q2"/>
    <x v="0"/>
    <d v="2015-05-01T00:00:00"/>
    <s v="2015"/>
    <x v="10"/>
    <m/>
    <s v="Yavapai"/>
    <x v="62"/>
    <s v="azyavapai"/>
    <s v="Ancestry Library Edition  all databases"/>
    <n v="13"/>
    <n v="13"/>
    <n v="1"/>
    <n v="0"/>
    <n v="4"/>
    <n v="4"/>
  </r>
  <r>
    <s v="2015-Q2"/>
    <x v="0"/>
    <d v="2015-06-01T00:00:00"/>
    <s v="2015"/>
    <x v="11"/>
    <m/>
    <s v="State"/>
    <x v="4"/>
    <s v="azstlib"/>
    <s v="Ancestry Library Edition  all databases"/>
    <n v="50285"/>
    <n v="50285"/>
    <n v="1133"/>
    <n v="0"/>
    <n v="22589"/>
    <n v="22589"/>
  </r>
  <r>
    <s v="2015-Q2"/>
    <x v="0"/>
    <d v="2015-06-01T00:00:00"/>
    <s v="2015"/>
    <x v="11"/>
    <m/>
    <s v="Pinal"/>
    <x v="2"/>
    <s v="azapachejct"/>
    <s v="Ancestry Library Edition  all databases"/>
    <n v="696"/>
    <n v="696"/>
    <n v="19"/>
    <n v="0"/>
    <n v="354"/>
    <n v="354"/>
  </r>
  <r>
    <s v="2015-Q2"/>
    <x v="0"/>
    <d v="2015-06-01T00:00:00"/>
    <s v="2015"/>
    <x v="11"/>
    <m/>
    <s v="Maricopa"/>
    <x v="6"/>
    <s v="avondale_az"/>
    <s v="Ancestry Library Edition  all databases"/>
    <n v="693"/>
    <n v="693"/>
    <n v="10"/>
    <n v="0"/>
    <n v="176"/>
    <n v="176"/>
  </r>
  <r>
    <s v="2015-Q2"/>
    <x v="0"/>
    <d v="2015-06-01T00:00:00"/>
    <s v="2015"/>
    <x v="11"/>
    <m/>
    <s v="Yavapai"/>
    <x v="7"/>
    <s v="azblackcyn"/>
    <s v="Ancestry Library Edition  all databases"/>
    <n v="4"/>
    <n v="4"/>
    <n v="1"/>
    <n v="0"/>
    <n v="0"/>
    <n v="0"/>
  </r>
  <r>
    <s v="2015-Q2"/>
    <x v="0"/>
    <d v="2015-06-01T00:00:00"/>
    <s v="2015"/>
    <x v="11"/>
    <m/>
    <s v="Maricopa"/>
    <x v="12"/>
    <s v="chandler_main"/>
    <s v="Ancestry Library Edition  all databases"/>
    <n v="4981"/>
    <n v="4981"/>
    <n v="55"/>
    <n v="0"/>
    <n v="3246"/>
    <n v="3246"/>
  </r>
  <r>
    <s v="2015-Q2"/>
    <x v="0"/>
    <d v="2015-06-01T00:00:00"/>
    <s v="2015"/>
    <x v="11"/>
    <m/>
    <s v="Cochise"/>
    <x v="14"/>
    <s v="azccldo"/>
    <s v="Ancestry Library Edition  all databases"/>
    <n v="91"/>
    <n v="91"/>
    <n v="1"/>
    <n v="0"/>
    <n v="77"/>
    <n v="77"/>
  </r>
  <r>
    <s v="2015-Q2"/>
    <x v="0"/>
    <d v="2015-06-01T00:00:00"/>
    <s v="2015"/>
    <x v="11"/>
    <m/>
    <s v="Yavapai"/>
    <x v="10"/>
    <s v="azcampverde"/>
    <s v="Ancestry Library Edition  all databases"/>
    <n v="166"/>
    <n v="166"/>
    <n v="7"/>
    <n v="0"/>
    <n v="55"/>
    <n v="55"/>
  </r>
  <r>
    <s v="2015-Q2"/>
    <x v="0"/>
    <d v="2015-06-01T00:00:00"/>
    <s v="2015"/>
    <x v="11"/>
    <m/>
    <s v="Yavapai"/>
    <x v="18"/>
    <s v="azcottonwood"/>
    <s v="Ancestry Library Edition  all databases"/>
    <n v="25"/>
    <n v="25"/>
    <n v="2"/>
    <n v="0"/>
    <n v="5"/>
    <n v="5"/>
  </r>
  <r>
    <s v="2015-Q2"/>
    <x v="0"/>
    <d v="2015-06-01T00:00:00"/>
    <s v="2015"/>
    <x v="11"/>
    <m/>
    <s v="Maricopa"/>
    <x v="20"/>
    <s v="desertfh_az"/>
    <s v="Ancestry Library Edition  all databases"/>
    <n v="100"/>
    <n v="100"/>
    <n v="2"/>
    <n v="0"/>
    <n v="48"/>
    <n v="48"/>
  </r>
  <r>
    <s v="2015-Q2"/>
    <x v="0"/>
    <d v="2015-06-01T00:00:00"/>
    <s v="2015"/>
    <x v="11"/>
    <m/>
    <s v="Pinal"/>
    <x v="22"/>
    <s v="azeloy"/>
    <s v="Ancestry Library Edition  all databases"/>
    <n v="16"/>
    <n v="16"/>
    <n v="1"/>
    <n v="0"/>
    <n v="4"/>
    <n v="4"/>
  </r>
  <r>
    <s v="2015-Q2"/>
    <x v="0"/>
    <d v="2015-06-01T00:00:00"/>
    <s v="2015"/>
    <x v="11"/>
    <m/>
    <s v="Coconino"/>
    <x v="23"/>
    <s v="azflagstaff"/>
    <s v="Ancestry Library Edition  all databases"/>
    <n v="230"/>
    <n v="230"/>
    <n v="11"/>
    <n v="0"/>
    <n v="69"/>
    <n v="69"/>
  </r>
  <r>
    <s v="2015-Q2"/>
    <x v="0"/>
    <d v="2015-06-01T00:00:00"/>
    <s v="2015"/>
    <x v="11"/>
    <m/>
    <s v="Pinal"/>
    <x v="24"/>
    <s v="azflorence"/>
    <s v="Ancestry Library Edition  all databases"/>
    <n v="217"/>
    <n v="217"/>
    <n v="3"/>
    <n v="0"/>
    <n v="74"/>
    <n v="74"/>
  </r>
  <r>
    <s v="2015-Q2"/>
    <x v="0"/>
    <d v="2015-06-01T00:00:00"/>
    <s v="2015"/>
    <x v="11"/>
    <m/>
    <s v="Maricopa"/>
    <x v="26"/>
    <s v="glendale_main"/>
    <s v="Ancestry Library Edition  all databases"/>
    <n v="1023"/>
    <n v="1023"/>
    <n v="14"/>
    <n v="0"/>
    <n v="580"/>
    <n v="580"/>
  </r>
  <r>
    <s v="2015-Q2"/>
    <x v="0"/>
    <d v="2015-06-01T00:00:00"/>
    <s v="2015"/>
    <x v="11"/>
    <m/>
    <s v="Gila"/>
    <x v="27"/>
    <s v="azglobe"/>
    <s v="Ancestry Library Edition  all databases"/>
    <n v="134"/>
    <n v="134"/>
    <n v="4"/>
    <n v="0"/>
    <n v="65"/>
    <n v="65"/>
  </r>
  <r>
    <s v="2015-Q2"/>
    <x v="0"/>
    <d v="2015-06-01T00:00:00"/>
    <s v="2015"/>
    <x v="11"/>
    <m/>
    <s v="Gila"/>
    <x v="29"/>
    <s v="azhayden"/>
    <s v="Ancestry Library Edition  all databases"/>
    <n v="1"/>
    <n v="1"/>
    <n v="1"/>
    <n v="0"/>
    <n v="0"/>
    <n v="0"/>
  </r>
  <r>
    <s v="2015-Q2"/>
    <x v="0"/>
    <d v="2015-06-01T00:00:00"/>
    <s v="2015"/>
    <x v="11"/>
    <m/>
    <s v="Pinal"/>
    <x v="66"/>
    <s v="irahayes_az"/>
    <s v="Ancestry Library Edition  all databases"/>
    <n v="1046"/>
    <n v="1046"/>
    <n v="25"/>
    <n v="0"/>
    <n v="547"/>
    <n v="547"/>
  </r>
  <r>
    <s v="2015-Q2"/>
    <x v="0"/>
    <d v="2015-06-01T00:00:00"/>
    <s v="2015"/>
    <x v="11"/>
    <m/>
    <s v="Pinal"/>
    <x v="32"/>
    <s v="azmaricopacom"/>
    <s v="Ancestry Library Edition  all databases"/>
    <n v="168"/>
    <n v="168"/>
    <n v="2"/>
    <n v="0"/>
    <n v="53"/>
    <n v="53"/>
  </r>
  <r>
    <s v="2015-Q2"/>
    <x v="0"/>
    <d v="2015-06-01T00:00:00"/>
    <s v="2015"/>
    <x v="11"/>
    <m/>
    <s v="Maricopa"/>
    <x v="33"/>
    <s v="maricopa_main"/>
    <s v="Ancestry Library Edition  all databases"/>
    <n v="10160"/>
    <n v="10160"/>
    <n v="227"/>
    <n v="0"/>
    <n v="4087"/>
    <n v="4087"/>
  </r>
  <r>
    <s v="2015-Q2"/>
    <x v="0"/>
    <d v="2015-06-01T00:00:00"/>
    <s v="2015"/>
    <x v="11"/>
    <m/>
    <s v="Maricopa"/>
    <x v="35"/>
    <s v="mesa86532"/>
    <s v="Ancestry Library Edition  all databases"/>
    <n v="3060"/>
    <n v="3060"/>
    <n v="60"/>
    <n v="0"/>
    <n v="1444"/>
    <n v="1444"/>
  </r>
  <r>
    <s v="2015-Q2"/>
    <x v="0"/>
    <d v="2015-06-01T00:00:00"/>
    <s v="2015"/>
    <x v="11"/>
    <m/>
    <s v="Mohave"/>
    <x v="36"/>
    <s v="azmohave"/>
    <s v="Ancestry Library Edition  all databases"/>
    <n v="2516"/>
    <n v="2516"/>
    <n v="65"/>
    <n v="0"/>
    <n v="956"/>
    <n v="956"/>
  </r>
  <r>
    <s v="2015-Q2"/>
    <x v="0"/>
    <d v="2015-06-01T00:00:00"/>
    <s v="2015"/>
    <x v="11"/>
    <m/>
    <s v="Navajo"/>
    <x v="37"/>
    <s v="azncldo"/>
    <s v="Ancestry Library Edition  all databases"/>
    <n v="975"/>
    <n v="975"/>
    <n v="51"/>
    <n v="0"/>
    <n v="376"/>
    <n v="376"/>
  </r>
  <r>
    <s v="2015-Q2"/>
    <x v="0"/>
    <d v="2015-06-01T00:00:00"/>
    <s v="2015"/>
    <x v="11"/>
    <m/>
    <s v="Gila"/>
    <x v="41"/>
    <s v="azpayson"/>
    <s v="Ancestry Library Edition  all databases"/>
    <n v="50"/>
    <n v="50"/>
    <n v="2"/>
    <n v="0"/>
    <n v="13"/>
    <n v="13"/>
  </r>
  <r>
    <s v="2015-Q2"/>
    <x v="0"/>
    <d v="2015-06-01T00:00:00"/>
    <s v="2015"/>
    <x v="11"/>
    <m/>
    <s v="Maricopa"/>
    <x v="42"/>
    <s v="peor29132"/>
    <s v="Ancestry Library Edition  all databases"/>
    <n v="2461"/>
    <n v="2461"/>
    <n v="54"/>
    <n v="0"/>
    <n v="1740"/>
    <n v="1740"/>
  </r>
  <r>
    <s v="2015-Q2"/>
    <x v="0"/>
    <d v="2015-06-01T00:00:00"/>
    <s v="2015"/>
    <x v="11"/>
    <m/>
    <s v="Maricopa"/>
    <x v="43"/>
    <s v="phx_main"/>
    <s v="Ancestry Library Edition  all databases"/>
    <n v="8052"/>
    <n v="8052"/>
    <n v="155"/>
    <n v="0"/>
    <n v="3727"/>
    <n v="3727"/>
  </r>
  <r>
    <s v="2015-Q2"/>
    <x v="0"/>
    <d v="2015-06-01T00:00:00"/>
    <s v="2015"/>
    <x v="11"/>
    <m/>
    <s v="Pima"/>
    <x v="44"/>
    <s v="azpcld"/>
    <s v="Ancestry Library Edition  all databases"/>
    <n v="4724"/>
    <n v="4724"/>
    <n v="150"/>
    <n v="0"/>
    <n v="1966"/>
    <n v="1966"/>
  </r>
  <r>
    <s v="2015-Q2"/>
    <x v="0"/>
    <d v="2015-06-01T00:00:00"/>
    <s v="2015"/>
    <x v="11"/>
    <m/>
    <s v="Pinal"/>
    <x v="45"/>
    <s v="pinal_az"/>
    <s v="Ancestry Library Edition  all databases"/>
    <n v="634"/>
    <n v="634"/>
    <n v="25"/>
    <n v="0"/>
    <n v="174"/>
    <n v="174"/>
  </r>
  <r>
    <s v="2015-Q2"/>
    <x v="0"/>
    <d v="2015-06-01T00:00:00"/>
    <s v="2015"/>
    <x v="11"/>
    <m/>
    <s v="Yavapai"/>
    <x v="46"/>
    <s v="azprescott"/>
    <s v="Ancestry Library Edition  all databases"/>
    <n v="1595"/>
    <n v="1595"/>
    <n v="29"/>
    <n v="0"/>
    <n v="392"/>
    <n v="392"/>
  </r>
  <r>
    <s v="2015-Q2"/>
    <x v="0"/>
    <d v="2015-06-01T00:00:00"/>
    <s v="2015"/>
    <x v="11"/>
    <m/>
    <s v="Yavapai"/>
    <x v="47"/>
    <s v="azprescottval"/>
    <s v="Ancestry Library Edition  all databases"/>
    <n v="153"/>
    <n v="153"/>
    <n v="6"/>
    <n v="0"/>
    <n v="41"/>
    <n v="41"/>
  </r>
  <r>
    <s v="2015-Q2"/>
    <x v="0"/>
    <d v="2015-06-01T00:00:00"/>
    <s v="2015"/>
    <x v="11"/>
    <m/>
    <s v="Apache"/>
    <x v="48"/>
    <s v="azsprngr"/>
    <s v="Ancestry Library Edition  all databases"/>
    <n v="160"/>
    <n v="160"/>
    <n v="11"/>
    <n v="0"/>
    <n v="34"/>
    <n v="34"/>
  </r>
  <r>
    <s v="2015-Q2"/>
    <x v="0"/>
    <d v="2015-06-01T00:00:00"/>
    <s v="2015"/>
    <x v="11"/>
    <m/>
    <s v="Pinal"/>
    <x v="50"/>
    <s v="azsanmanuel"/>
    <s v="Ancestry Library Edition  all databases"/>
    <n v="70"/>
    <n v="70"/>
    <n v="1"/>
    <n v="0"/>
    <n v="7"/>
    <n v="7"/>
  </r>
  <r>
    <s v="2015-Q2"/>
    <x v="0"/>
    <d v="2015-06-01T00:00:00"/>
    <s v="2015"/>
    <x v="11"/>
    <m/>
    <s v="Maricopa"/>
    <x v="53"/>
    <s v="scottsdale_hq"/>
    <s v="Ancestry Library Edition  all databases"/>
    <n v="1982"/>
    <n v="1982"/>
    <n v="35"/>
    <n v="0"/>
    <n v="760"/>
    <n v="760"/>
  </r>
  <r>
    <s v="2015-Q2"/>
    <x v="0"/>
    <d v="2015-06-01T00:00:00"/>
    <s v="2015"/>
    <x v="11"/>
    <m/>
    <s v="Cochise"/>
    <x v="56"/>
    <s v="azsierrav"/>
    <s v="Ancestry Library Edition  all databases"/>
    <n v="223"/>
    <n v="223"/>
    <n v="5"/>
    <n v="0"/>
    <n v="121"/>
    <n v="121"/>
  </r>
  <r>
    <s v="2015-Q2"/>
    <x v="0"/>
    <d v="2015-06-01T00:00:00"/>
    <s v="2015"/>
    <x v="11"/>
    <m/>
    <s v="Yavapai"/>
    <x v="54"/>
    <s v="azsedona"/>
    <s v="Ancestry Library Edition  all databases"/>
    <n v="756"/>
    <n v="756"/>
    <n v="8"/>
    <n v="0"/>
    <n v="264"/>
    <n v="264"/>
  </r>
  <r>
    <s v="2015-Q2"/>
    <x v="0"/>
    <d v="2015-06-01T00:00:00"/>
    <s v="2015"/>
    <x v="11"/>
    <m/>
    <s v="Maricopa"/>
    <x v="57"/>
    <s v="tempe_main"/>
    <s v="Ancestry Library Edition  all databases"/>
    <n v="673"/>
    <n v="673"/>
    <n v="12"/>
    <n v="0"/>
    <n v="128"/>
    <n v="128"/>
  </r>
  <r>
    <s v="2015-Q2"/>
    <x v="0"/>
    <d v="2015-06-01T00:00:00"/>
    <s v="2015"/>
    <x v="11"/>
    <m/>
    <s v="Yuma"/>
    <x v="63"/>
    <s v="azycldo"/>
    <s v="Ancestry Library Edition  all databases"/>
    <n v="2392"/>
    <n v="2392"/>
    <n v="74"/>
    <n v="0"/>
    <n v="904"/>
    <n v="904"/>
  </r>
  <r>
    <s v="2015-Q2"/>
    <x v="0"/>
    <d v="2015-06-01T00:00:00"/>
    <s v="2015"/>
    <x v="11"/>
    <m/>
    <s v="Yavapai"/>
    <x v="61"/>
    <s v="azyarnell"/>
    <s v="Ancestry Library Edition  all databases"/>
    <n v="10"/>
    <n v="10"/>
    <n v="1"/>
    <n v="0"/>
    <n v="0"/>
    <n v="0"/>
  </r>
  <r>
    <s v="2015-Q3"/>
    <x v="1"/>
    <d v="2015-07-01T00:00:00"/>
    <s v="2015"/>
    <x v="0"/>
    <m/>
    <s v="State"/>
    <x v="4"/>
    <s v="azstlib"/>
    <s v="Ancestry Library Edition  all databases"/>
    <n v="51880"/>
    <n v="51880"/>
    <n v="1120"/>
    <n v="0"/>
    <n v="20576"/>
    <n v="20576"/>
  </r>
  <r>
    <s v="2015-Q3"/>
    <x v="1"/>
    <d v="2015-07-01T00:00:00"/>
    <s v="2015"/>
    <x v="0"/>
    <m/>
    <s v="Apache"/>
    <x v="1"/>
    <s v="azalpine"/>
    <s v="Ancestry Library Edition  all databases"/>
    <n v="263"/>
    <n v="263"/>
    <n v="12"/>
    <n v="0"/>
    <n v="151"/>
    <n v="151"/>
  </r>
  <r>
    <s v="2015-Q3"/>
    <x v="1"/>
    <d v="2015-07-01T00:00:00"/>
    <s v="2015"/>
    <x v="0"/>
    <m/>
    <s v="Pinal"/>
    <x v="2"/>
    <s v="azapachejct"/>
    <s v="Ancestry Library Edition  all databases"/>
    <n v="412"/>
    <n v="412"/>
    <n v="9"/>
    <n v="0"/>
    <n v="216"/>
    <n v="216"/>
  </r>
  <r>
    <s v="2015-Q3"/>
    <x v="1"/>
    <d v="2015-07-01T00:00:00"/>
    <s v="2015"/>
    <x v="0"/>
    <m/>
    <s v="Yavapai"/>
    <x v="5"/>
    <s v="azashfork"/>
    <s v="Ancestry Library Edition  all databases"/>
    <n v="15"/>
    <n v="15"/>
    <n v="1"/>
    <n v="0"/>
    <n v="5"/>
    <n v="5"/>
  </r>
  <r>
    <s v="2015-Q3"/>
    <x v="1"/>
    <d v="2015-07-01T00:00:00"/>
    <s v="2015"/>
    <x v="0"/>
    <m/>
    <s v="Maricopa"/>
    <x v="6"/>
    <s v="avondale_az"/>
    <s v="Ancestry Library Edition  all databases"/>
    <n v="363"/>
    <n v="363"/>
    <n v="4"/>
    <n v="0"/>
    <n v="97"/>
    <n v="97"/>
  </r>
  <r>
    <s v="2015-Q3"/>
    <x v="1"/>
    <d v="2015-07-01T00:00:00"/>
    <s v="2015"/>
    <x v="0"/>
    <m/>
    <s v="La Paz"/>
    <x v="8"/>
    <s v="azbouse"/>
    <s v="Ancestry Library Edition  all databases"/>
    <n v="37"/>
    <n v="37"/>
    <n v="2"/>
    <n v="0"/>
    <n v="13"/>
    <n v="13"/>
  </r>
  <r>
    <s v="2015-Q3"/>
    <x v="1"/>
    <d v="2015-07-01T00:00:00"/>
    <s v="2015"/>
    <x v="0"/>
    <m/>
    <s v="Maricopa"/>
    <x v="9"/>
    <s v="buckeye_az"/>
    <s v="Ancestry Library Edition  all databases"/>
    <n v="92"/>
    <n v="92"/>
    <n v="3"/>
    <n v="0"/>
    <n v="11"/>
    <n v="11"/>
  </r>
  <r>
    <s v="2015-Q3"/>
    <x v="1"/>
    <d v="2015-07-01T00:00:00"/>
    <s v="2015"/>
    <x v="0"/>
    <m/>
    <s v="Pinal"/>
    <x v="11"/>
    <s v="azcasagrande"/>
    <s v="Ancestry Library Edition  all databases"/>
    <n v="91"/>
    <n v="91"/>
    <n v="3"/>
    <n v="0"/>
    <n v="34"/>
    <n v="34"/>
  </r>
  <r>
    <s v="2015-Q3"/>
    <x v="1"/>
    <d v="2015-07-01T00:00:00"/>
    <s v="2015"/>
    <x v="0"/>
    <m/>
    <s v="Maricopa"/>
    <x v="12"/>
    <s v="chandler_main"/>
    <s v="Ancestry Library Edition  all databases"/>
    <n v="2060"/>
    <n v="2060"/>
    <n v="39"/>
    <n v="0"/>
    <n v="687"/>
    <n v="687"/>
  </r>
  <r>
    <s v="2015-Q3"/>
    <x v="1"/>
    <d v="2015-07-01T00:00:00"/>
    <s v="2015"/>
    <x v="0"/>
    <m/>
    <s v="Cochise"/>
    <x v="14"/>
    <s v="azccldo"/>
    <s v="Ancestry Library Edition  all databases"/>
    <n v="169"/>
    <n v="169"/>
    <n v="5"/>
    <n v="0"/>
    <n v="70"/>
    <n v="70"/>
  </r>
  <r>
    <s v="2015-Q3"/>
    <x v="1"/>
    <d v="2015-07-01T00:00:00"/>
    <s v="2015"/>
    <x v="0"/>
    <m/>
    <s v="Yavapai"/>
    <x v="10"/>
    <s v="azcampverde"/>
    <s v="Ancestry Library Edition  all databases"/>
    <n v="146"/>
    <n v="146"/>
    <n v="9"/>
    <n v="0"/>
    <n v="77"/>
    <n v="77"/>
  </r>
  <r>
    <s v="2015-Q3"/>
    <x v="1"/>
    <d v="2015-07-01T00:00:00"/>
    <s v="2015"/>
    <x v="0"/>
    <m/>
    <s v="Yavapai"/>
    <x v="18"/>
    <s v="azcottonwood"/>
    <s v="Ancestry Library Edition  all databases"/>
    <n v="353"/>
    <n v="353"/>
    <n v="10"/>
    <n v="0"/>
    <n v="11"/>
    <n v="11"/>
  </r>
  <r>
    <s v="2015-Q3"/>
    <x v="1"/>
    <d v="2015-07-01T00:00:00"/>
    <s v="2015"/>
    <x v="0"/>
    <m/>
    <s v="Maricopa"/>
    <x v="20"/>
    <s v="desertfh_az"/>
    <s v="Ancestry Library Edition  all databases"/>
    <n v="72"/>
    <n v="72"/>
    <n v="1"/>
    <n v="0"/>
    <n v="15"/>
    <n v="15"/>
  </r>
  <r>
    <s v="2015-Q3"/>
    <x v="1"/>
    <d v="2015-07-01T00:00:00"/>
    <s v="2015"/>
    <x v="0"/>
    <m/>
    <s v="Yavapai"/>
    <x v="65"/>
    <s v="dewey_az"/>
    <s v="Ancestry Library Edition  all databases"/>
    <n v="13"/>
    <n v="13"/>
    <n v="1"/>
    <n v="0"/>
    <n v="1"/>
    <n v="1"/>
  </r>
  <r>
    <s v="2015-Q3"/>
    <x v="1"/>
    <d v="2015-07-01T00:00:00"/>
    <s v="2015"/>
    <x v="0"/>
    <m/>
    <s v="Coconino"/>
    <x v="23"/>
    <s v="azflagstaff"/>
    <s v="Ancestry Library Edition  all databases"/>
    <n v="476"/>
    <n v="476"/>
    <n v="14"/>
    <n v="0"/>
    <n v="155"/>
    <n v="155"/>
  </r>
  <r>
    <s v="2015-Q3"/>
    <x v="1"/>
    <d v="2015-07-01T00:00:00"/>
    <s v="2015"/>
    <x v="0"/>
    <m/>
    <s v="Pinal"/>
    <x v="24"/>
    <s v="azflorence"/>
    <s v="Ancestry Library Edition  all databases"/>
    <n v="38"/>
    <n v="38"/>
    <n v="2"/>
    <n v="0"/>
    <n v="5"/>
    <n v="5"/>
  </r>
  <r>
    <s v="2015-Q3"/>
    <x v="1"/>
    <d v="2015-07-01T00:00:00"/>
    <s v="2015"/>
    <x v="0"/>
    <m/>
    <s v="Gila"/>
    <x v="25"/>
    <s v="azgcldo"/>
    <s v="Ancestry Library Edition  all databases"/>
    <n v="87"/>
    <n v="87"/>
    <n v="3"/>
    <n v="0"/>
    <n v="25"/>
    <n v="25"/>
  </r>
  <r>
    <s v="2015-Q3"/>
    <x v="1"/>
    <d v="2015-07-01T00:00:00"/>
    <s v="2015"/>
    <x v="0"/>
    <m/>
    <s v="Maricopa"/>
    <x v="26"/>
    <s v="glendale_main"/>
    <s v="Ancestry Library Edition  all databases"/>
    <n v="1215"/>
    <n v="1215"/>
    <n v="21"/>
    <n v="0"/>
    <n v="303"/>
    <n v="303"/>
  </r>
  <r>
    <s v="2015-Q3"/>
    <x v="1"/>
    <d v="2015-07-01T00:00:00"/>
    <s v="2015"/>
    <x v="0"/>
    <m/>
    <s v="Gila"/>
    <x v="27"/>
    <s v="azglobe"/>
    <s v="Ancestry Library Edition  all databases"/>
    <n v="40"/>
    <n v="40"/>
    <n v="2"/>
    <n v="0"/>
    <n v="30"/>
    <n v="30"/>
  </r>
  <r>
    <s v="2015-Q3"/>
    <x v="1"/>
    <d v="2015-07-01T00:00:00"/>
    <s v="2015"/>
    <x v="0"/>
    <m/>
    <s v="Pinal"/>
    <x v="66"/>
    <s v="irahayes_az"/>
    <s v="Ancestry Library Edition  all databases"/>
    <n v="1078"/>
    <n v="1078"/>
    <n v="29"/>
    <n v="0"/>
    <n v="469"/>
    <n v="469"/>
  </r>
  <r>
    <s v="2015-Q3"/>
    <x v="1"/>
    <d v="2015-07-01T00:00:00"/>
    <s v="2015"/>
    <x v="0"/>
    <m/>
    <s v="Maricopa"/>
    <x v="33"/>
    <s v="maricopa_main"/>
    <s v="Ancestry Library Edition  all databases"/>
    <n v="13660"/>
    <n v="13660"/>
    <n v="221"/>
    <n v="0"/>
    <n v="4636"/>
    <n v="4636"/>
  </r>
  <r>
    <s v="2015-Q3"/>
    <x v="1"/>
    <d v="2015-07-01T00:00:00"/>
    <s v="2015"/>
    <x v="0"/>
    <m/>
    <s v="Maricopa"/>
    <x v="35"/>
    <s v="mesa86532"/>
    <s v="Ancestry Library Edition  all databases"/>
    <n v="3072"/>
    <n v="3072"/>
    <n v="46"/>
    <n v="0"/>
    <n v="1175"/>
    <n v="1175"/>
  </r>
  <r>
    <s v="2015-Q3"/>
    <x v="1"/>
    <d v="2015-07-01T00:00:00"/>
    <s v="2015"/>
    <x v="0"/>
    <m/>
    <s v="Gila"/>
    <x v="73"/>
    <s v="azmiami"/>
    <s v="Ancestry Library Edition  all databases"/>
    <n v="31"/>
    <n v="21"/>
    <n v="2"/>
    <n v="0"/>
    <n v="0"/>
    <n v="0"/>
  </r>
  <r>
    <s v="2015-Q3"/>
    <x v="1"/>
    <d v="2015-07-01T00:00:00"/>
    <s v="2015"/>
    <x v="0"/>
    <m/>
    <s v="Mohave"/>
    <x v="36"/>
    <s v="azmohave"/>
    <s v="Ancestry Library Edition  all databases"/>
    <n v="1795"/>
    <n v="1795"/>
    <n v="37"/>
    <n v="0"/>
    <n v="582"/>
    <n v="582"/>
  </r>
  <r>
    <s v="2015-Q3"/>
    <x v="1"/>
    <d v="2015-07-01T00:00:00"/>
    <s v="2015"/>
    <x v="0"/>
    <m/>
    <s v="Greenlee"/>
    <x v="74"/>
    <s v="azmorenci"/>
    <s v="Ancestry Library Edition  all databases"/>
    <n v="139"/>
    <n v="139"/>
    <n v="3"/>
    <n v="0"/>
    <n v="38"/>
    <n v="38"/>
  </r>
  <r>
    <s v="2015-Q3"/>
    <x v="1"/>
    <d v="2015-07-01T00:00:00"/>
    <s v="2015"/>
    <x v="0"/>
    <m/>
    <s v="Yavapai"/>
    <x v="34"/>
    <s v="azmayer"/>
    <s v="Ancestry Library Edition  all databases"/>
    <n v="6"/>
    <n v="6"/>
    <n v="1"/>
    <n v="0"/>
    <n v="2"/>
    <n v="2"/>
  </r>
  <r>
    <s v="2015-Q3"/>
    <x v="1"/>
    <d v="2015-07-01T00:00:00"/>
    <s v="2015"/>
    <x v="0"/>
    <m/>
    <s v="Navajo"/>
    <x v="37"/>
    <s v="azncldo"/>
    <s v="Ancestry Library Edition  all databases"/>
    <n v="780"/>
    <n v="780"/>
    <n v="44"/>
    <n v="0"/>
    <n v="334"/>
    <n v="334"/>
  </r>
  <r>
    <s v="2015-Q3"/>
    <x v="1"/>
    <d v="2015-07-01T00:00:00"/>
    <s v="2015"/>
    <x v="0"/>
    <m/>
    <s v="La Paz"/>
    <x v="39"/>
    <s v="azparker"/>
    <s v="Ancestry Library Edition  all databases"/>
    <n v="83"/>
    <n v="83"/>
    <n v="2"/>
    <n v="0"/>
    <n v="30"/>
    <n v="30"/>
  </r>
  <r>
    <s v="2015-Q3"/>
    <x v="1"/>
    <d v="2015-07-01T00:00:00"/>
    <s v="2015"/>
    <x v="0"/>
    <m/>
    <s v="Maricopa"/>
    <x v="42"/>
    <s v="peor29132"/>
    <s v="Ancestry Library Edition  all databases"/>
    <n v="2077"/>
    <n v="2077"/>
    <n v="52"/>
    <n v="0"/>
    <n v="2080"/>
    <n v="2080"/>
  </r>
  <r>
    <s v="2015-Q3"/>
    <x v="1"/>
    <d v="2015-07-01T00:00:00"/>
    <s v="2015"/>
    <x v="0"/>
    <m/>
    <s v="Maricopa"/>
    <x v="43"/>
    <s v="phx_main"/>
    <s v="Ancestry Library Edition  all databases"/>
    <n v="7201"/>
    <n v="7210"/>
    <n v="156"/>
    <n v="0"/>
    <n v="2831"/>
    <n v="2831"/>
  </r>
  <r>
    <s v="2015-Q3"/>
    <x v="1"/>
    <d v="2015-07-01T00:00:00"/>
    <s v="2015"/>
    <x v="0"/>
    <m/>
    <s v="Pima"/>
    <x v="44"/>
    <s v="azpcld"/>
    <s v="Ancestry Library Edition  all databases"/>
    <n v="5007"/>
    <n v="5007"/>
    <n v="128"/>
    <n v="0"/>
    <n v="2088"/>
    <n v="2088"/>
  </r>
  <r>
    <s v="2015-Q3"/>
    <x v="1"/>
    <d v="2015-07-01T00:00:00"/>
    <s v="2015"/>
    <x v="0"/>
    <m/>
    <s v="Pinal"/>
    <x v="45"/>
    <s v="pinal_az"/>
    <s v="Ancestry Library Edition  all databases"/>
    <n v="659"/>
    <n v="659"/>
    <n v="18"/>
    <n v="0"/>
    <n v="335"/>
    <n v="335"/>
  </r>
  <r>
    <s v="2015-Q3"/>
    <x v="1"/>
    <d v="2015-07-01T00:00:00"/>
    <s v="2015"/>
    <x v="0"/>
    <m/>
    <s v="Yavapai"/>
    <x v="46"/>
    <s v="azprescott"/>
    <s v="Ancestry Library Edition  all databases"/>
    <n v="1843"/>
    <n v="1843"/>
    <n v="30"/>
    <n v="0"/>
    <n v="564"/>
    <n v="564"/>
  </r>
  <r>
    <s v="2015-Q3"/>
    <x v="1"/>
    <d v="2015-07-01T00:00:00"/>
    <s v="2015"/>
    <x v="0"/>
    <m/>
    <s v="Yavapai"/>
    <x v="47"/>
    <s v="azprescottval"/>
    <s v="Ancestry Library Edition  all databases"/>
    <n v="338"/>
    <n v="338"/>
    <n v="8"/>
    <n v="0"/>
    <n v="87"/>
    <n v="87"/>
  </r>
  <r>
    <s v="2015-Q3"/>
    <x v="1"/>
    <d v="2015-07-01T00:00:00"/>
    <s v="2015"/>
    <x v="0"/>
    <m/>
    <s v="Apache"/>
    <x v="48"/>
    <s v="azsprngr"/>
    <s v="Ancestry Library Edition  all databases"/>
    <n v="235"/>
    <n v="235"/>
    <n v="7"/>
    <n v="0"/>
    <n v="122"/>
    <n v="122"/>
  </r>
  <r>
    <s v="2015-Q3"/>
    <x v="1"/>
    <d v="2015-07-01T00:00:00"/>
    <s v="2015"/>
    <x v="0"/>
    <m/>
    <s v="Graham"/>
    <x v="49"/>
    <s v="azsaffordgcl"/>
    <s v="Ancestry Library Edition  all databases"/>
    <n v="6"/>
    <n v="6"/>
    <n v="2"/>
    <n v="0"/>
    <n v="1"/>
    <n v="1"/>
  </r>
  <r>
    <s v="2015-Q3"/>
    <x v="1"/>
    <d v="2015-07-01T00:00:00"/>
    <s v="2015"/>
    <x v="0"/>
    <m/>
    <s v="Pinal"/>
    <x v="50"/>
    <s v="azsanmanuel"/>
    <s v="Ancestry Library Edition  all databases"/>
    <n v="28"/>
    <n v="28"/>
    <n v="2"/>
    <n v="0"/>
    <n v="32"/>
    <n v="32"/>
  </r>
  <r>
    <s v="2015-Q3"/>
    <x v="1"/>
    <d v="2015-07-01T00:00:00"/>
    <s v="2015"/>
    <x v="0"/>
    <m/>
    <s v="Santa Cruz"/>
    <x v="52"/>
    <s v="aznogales"/>
    <s v="Ancestry Library Edition  all databases"/>
    <n v="8"/>
    <n v="8"/>
    <n v="1"/>
    <n v="0"/>
    <n v="5"/>
    <n v="5"/>
  </r>
  <r>
    <s v="2015-Q3"/>
    <x v="1"/>
    <d v="2015-07-01T00:00:00"/>
    <s v="2015"/>
    <x v="0"/>
    <m/>
    <s v="Maricopa"/>
    <x v="53"/>
    <s v="scottsdale_hq"/>
    <s v="Ancestry Library Edition  all databases"/>
    <n v="2104"/>
    <n v="2014"/>
    <n v="51"/>
    <n v="0"/>
    <n v="904"/>
    <n v="904"/>
  </r>
  <r>
    <s v="2015-Q3"/>
    <x v="1"/>
    <d v="2015-07-01T00:00:00"/>
    <s v="2015"/>
    <x v="0"/>
    <m/>
    <s v="Cochise"/>
    <x v="56"/>
    <s v="azsierrav"/>
    <s v="Ancestry Library Edition  all databases"/>
    <n v="510"/>
    <n v="510"/>
    <n v="11"/>
    <n v="0"/>
    <n v="247"/>
    <n v="247"/>
  </r>
  <r>
    <s v="2015-Q3"/>
    <x v="1"/>
    <d v="2015-07-01T00:00:00"/>
    <s v="2015"/>
    <x v="0"/>
    <m/>
    <s v="Yavapai"/>
    <x v="54"/>
    <s v="azsedona"/>
    <s v="Ancestry Library Edition  all databases"/>
    <n v="323"/>
    <n v="323"/>
    <n v="10"/>
    <n v="0"/>
    <n v="135"/>
    <n v="135"/>
  </r>
  <r>
    <s v="2015-Q3"/>
    <x v="1"/>
    <d v="2015-07-01T00:00:00"/>
    <s v="2015"/>
    <x v="0"/>
    <m/>
    <s v="Maricopa"/>
    <x v="57"/>
    <s v="tempe_main"/>
    <s v="Ancestry Library Edition  all databases"/>
    <n v="1089"/>
    <n v="1089"/>
    <n v="21"/>
    <n v="0"/>
    <n v="264"/>
    <n v="264"/>
  </r>
  <r>
    <s v="2015-Q3"/>
    <x v="1"/>
    <d v="2015-07-01T00:00:00"/>
    <s v="2015"/>
    <x v="0"/>
    <m/>
    <s v="Gila"/>
    <x v="59"/>
    <s v="aztontobasin"/>
    <s v="Ancestry Library Edition  all databases"/>
    <n v="211"/>
    <n v="211"/>
    <n v="1"/>
    <n v="0"/>
    <n v="63"/>
    <n v="63"/>
  </r>
  <r>
    <s v="2015-Q3"/>
    <x v="1"/>
    <d v="2015-07-01T00:00:00"/>
    <s v="2015"/>
    <x v="0"/>
    <m/>
    <s v="Yavapai"/>
    <x v="68"/>
    <s v="azwilhoit"/>
    <s v="Ancestry Library Edition  all databases"/>
    <n v="28"/>
    <n v="28"/>
    <n v="1"/>
    <n v="0"/>
    <n v="5"/>
    <n v="5"/>
  </r>
  <r>
    <s v="2015-Q3"/>
    <x v="1"/>
    <d v="2015-07-01T00:00:00"/>
    <s v="2015"/>
    <x v="0"/>
    <m/>
    <s v="Yuma"/>
    <x v="63"/>
    <s v="azycldo"/>
    <s v="Ancestry Library Edition  all databases"/>
    <n v="3285"/>
    <n v="3285"/>
    <n v="77"/>
    <n v="0"/>
    <n v="1453"/>
    <n v="1453"/>
  </r>
  <r>
    <s v="2015-Q3"/>
    <x v="1"/>
    <d v="2015-07-01T00:00:00"/>
    <s v="2015"/>
    <x v="0"/>
    <m/>
    <s v="Yavapai"/>
    <x v="61"/>
    <s v="azyarnell"/>
    <s v="Ancestry Library Edition  all databases"/>
    <n v="247"/>
    <n v="247"/>
    <n v="14"/>
    <n v="0"/>
    <n v="64"/>
    <n v="64"/>
  </r>
  <r>
    <s v="2015-Q3"/>
    <x v="1"/>
    <d v="2015-08-01T00:00:00"/>
    <s v="2015"/>
    <x v="1"/>
    <m/>
    <s v="State"/>
    <x v="4"/>
    <s v="azstlib"/>
    <s v="Ancestry Library Edition  all databases"/>
    <n v="61134"/>
    <n v="61134"/>
    <n v="1367"/>
    <n v="1142"/>
    <n v="23622"/>
    <n v="24764"/>
  </r>
  <r>
    <s v="2015-Q3"/>
    <x v="1"/>
    <d v="2015-08-01T00:00:00"/>
    <s v="2015"/>
    <x v="1"/>
    <m/>
    <s v="Apache"/>
    <x v="1"/>
    <s v="azalpine"/>
    <s v="Ancestry Library Edition  all databases"/>
    <n v="777"/>
    <n v="77"/>
    <n v="16"/>
    <n v="109"/>
    <n v="348"/>
    <n v="457"/>
  </r>
  <r>
    <s v="2015-Q3"/>
    <x v="1"/>
    <d v="2015-08-01T00:00:00"/>
    <s v="2015"/>
    <x v="1"/>
    <m/>
    <s v="Pinal"/>
    <x v="2"/>
    <s v="azapachejct"/>
    <s v="Ancestry Library Edition  all databases"/>
    <n v="801"/>
    <n v="801"/>
    <n v="8"/>
    <n v="747"/>
    <n v="330"/>
    <n v="1077"/>
  </r>
  <r>
    <s v="2015-Q3"/>
    <x v="1"/>
    <d v="2015-08-01T00:00:00"/>
    <s v="2015"/>
    <x v="1"/>
    <m/>
    <s v="Maricopa"/>
    <x v="6"/>
    <s v="avondale_az"/>
    <s v="Ancestry Library Edition  all databases"/>
    <n v="605"/>
    <n v="605"/>
    <n v="7"/>
    <n v="17"/>
    <n v="95"/>
    <n v="112"/>
  </r>
  <r>
    <s v="2015-Q3"/>
    <x v="1"/>
    <d v="2015-08-01T00:00:00"/>
    <s v="2015"/>
    <x v="1"/>
    <m/>
    <s v="La Paz"/>
    <x v="8"/>
    <s v="azbouse"/>
    <s v="Ancestry Library Edition  all databases"/>
    <n v="73"/>
    <n v="73"/>
    <n v="5"/>
    <n v="66"/>
    <n v="30"/>
    <n v="96"/>
  </r>
  <r>
    <s v="2015-Q3"/>
    <x v="1"/>
    <d v="2015-08-01T00:00:00"/>
    <s v="2015"/>
    <x v="1"/>
    <m/>
    <s v="Maricopa"/>
    <x v="9"/>
    <s v="buckeye_az"/>
    <s v="Ancestry Library Edition  all databases"/>
    <n v="44"/>
    <n v="44"/>
    <n v="1"/>
    <n v="19"/>
    <n v="31"/>
    <n v="50"/>
  </r>
  <r>
    <s v="2015-Q3"/>
    <x v="1"/>
    <d v="2015-08-01T00:00:00"/>
    <s v="2015"/>
    <x v="1"/>
    <m/>
    <s v="Yavapai"/>
    <x v="75"/>
    <s v="beaver_az"/>
    <s v="Ancestry Library Edition  all databases"/>
    <n v="155"/>
    <n v="155"/>
    <n v="6"/>
    <n v="2"/>
    <n v="104"/>
    <n v="106"/>
  </r>
  <r>
    <s v="2015-Q3"/>
    <x v="1"/>
    <d v="2015-08-01T00:00:00"/>
    <s v="2015"/>
    <x v="1"/>
    <m/>
    <s v="Pinal"/>
    <x v="11"/>
    <s v="azcasagrande"/>
    <s v="Ancestry Library Edition  all databases"/>
    <n v="299"/>
    <n v="299"/>
    <n v="12"/>
    <n v="14"/>
    <n v="384"/>
    <n v="398"/>
  </r>
  <r>
    <s v="2015-Q3"/>
    <x v="1"/>
    <d v="2015-08-01T00:00:00"/>
    <s v="2015"/>
    <x v="1"/>
    <m/>
    <s v="Maricopa"/>
    <x v="12"/>
    <s v="chandler_main"/>
    <s v="Ancestry Library Edition  all databases"/>
    <n v="2128"/>
    <n v="2128"/>
    <n v="35"/>
    <n v="587"/>
    <n v="822"/>
    <n v="1409"/>
  </r>
  <r>
    <s v="2015-Q3"/>
    <x v="1"/>
    <d v="2015-08-01T00:00:00"/>
    <s v="2015"/>
    <x v="1"/>
    <m/>
    <s v="Cochise"/>
    <x v="14"/>
    <s v="azccldo"/>
    <s v="Ancestry Library Edition  all databases"/>
    <n v="11"/>
    <n v="11"/>
    <n v="1"/>
    <n v="0"/>
    <n v="2"/>
    <n v="2"/>
  </r>
  <r>
    <s v="2015-Q3"/>
    <x v="1"/>
    <d v="2015-08-01T00:00:00"/>
    <s v="2015"/>
    <x v="1"/>
    <m/>
    <s v="Yavapai"/>
    <x v="10"/>
    <s v="azcampverde"/>
    <s v="Ancestry Library Edition  all databases"/>
    <n v="282"/>
    <n v="282"/>
    <n v="9"/>
    <n v="44"/>
    <n v="198"/>
    <n v="242"/>
  </r>
  <r>
    <s v="2015-Q3"/>
    <x v="1"/>
    <d v="2015-08-01T00:00:00"/>
    <s v="2015"/>
    <x v="1"/>
    <m/>
    <s v="Yavapai"/>
    <x v="18"/>
    <s v="azcottonwood"/>
    <s v="Ancestry Library Edition  all databases"/>
    <n v="372"/>
    <n v="372"/>
    <n v="12"/>
    <n v="9"/>
    <n v="106"/>
    <n v="115"/>
  </r>
  <r>
    <s v="2015-Q3"/>
    <x v="1"/>
    <d v="2015-08-01T00:00:00"/>
    <s v="2015"/>
    <x v="1"/>
    <m/>
    <s v="Greenlee"/>
    <x v="21"/>
    <s v="azduncan"/>
    <s v="Ancestry Library Edition  all databases"/>
    <n v="90"/>
    <n v="90"/>
    <n v="1"/>
    <n v="12"/>
    <n v="27"/>
    <n v="39"/>
  </r>
  <r>
    <s v="2015-Q3"/>
    <x v="1"/>
    <d v="2015-08-01T00:00:00"/>
    <s v="2015"/>
    <x v="1"/>
    <m/>
    <s v="Maricopa"/>
    <x v="20"/>
    <s v="desertfh_az"/>
    <s v="Ancestry Library Edition  all databases"/>
    <n v="35"/>
    <n v="35"/>
    <n v="3"/>
    <n v="0"/>
    <n v="11"/>
    <n v="11"/>
  </r>
  <r>
    <s v="2015-Q3"/>
    <x v="1"/>
    <d v="2015-08-01T00:00:00"/>
    <s v="2015"/>
    <x v="1"/>
    <m/>
    <s v="Coconino"/>
    <x v="23"/>
    <s v="azflagstaff"/>
    <s v="Ancestry Library Edition  all databases"/>
    <n v="796"/>
    <n v="796"/>
    <n v="22"/>
    <n v="55"/>
    <n v="365"/>
    <n v="420"/>
  </r>
  <r>
    <s v="2015-Q3"/>
    <x v="1"/>
    <d v="2015-08-01T00:00:00"/>
    <s v="2015"/>
    <x v="1"/>
    <m/>
    <s v="Pinal"/>
    <x v="24"/>
    <s v="azflorence"/>
    <s v="Ancestry Library Edition  all databases"/>
    <n v="70"/>
    <n v="70"/>
    <n v="2"/>
    <n v="7"/>
    <n v="18"/>
    <n v="25"/>
  </r>
  <r>
    <s v="2015-Q3"/>
    <x v="1"/>
    <d v="2015-08-01T00:00:00"/>
    <s v="2015"/>
    <x v="1"/>
    <m/>
    <s v="Maricopa"/>
    <x v="76"/>
    <s v="mcdowell_az"/>
    <s v="Ancestry Library Edition  all databases"/>
    <n v="8"/>
    <n v="8"/>
    <n v="2"/>
    <n v="0"/>
    <n v="0"/>
    <n v="0"/>
  </r>
  <r>
    <s v="2015-Q3"/>
    <x v="1"/>
    <d v="2015-08-01T00:00:00"/>
    <s v="2015"/>
    <x v="1"/>
    <m/>
    <s v="Maricopa"/>
    <x v="26"/>
    <s v="glendale_main"/>
    <s v="Ancestry Library Edition  all databases"/>
    <n v="1917"/>
    <n v="1917"/>
    <n v="33"/>
    <n v="258"/>
    <n v="567"/>
    <n v="825"/>
  </r>
  <r>
    <s v="2015-Q3"/>
    <x v="1"/>
    <d v="2015-08-01T00:00:00"/>
    <s v="2015"/>
    <x v="1"/>
    <m/>
    <s v="Gila"/>
    <x v="27"/>
    <s v="azglobe"/>
    <s v="Ancestry Library Edition  all databases"/>
    <n v="56"/>
    <n v="56"/>
    <n v="5"/>
    <n v="4"/>
    <n v="35"/>
    <n v="39"/>
  </r>
  <r>
    <s v="2015-Q3"/>
    <x v="1"/>
    <d v="2015-08-01T00:00:00"/>
    <s v="2015"/>
    <x v="1"/>
    <m/>
    <s v="Pinal"/>
    <x v="66"/>
    <s v="irahayes_az"/>
    <s v="Ancestry Library Edition  all databases"/>
    <n v="981"/>
    <n v="981"/>
    <n v="35"/>
    <n v="415"/>
    <n v="267"/>
    <n v="682"/>
  </r>
  <r>
    <s v="2015-Q3"/>
    <x v="1"/>
    <d v="2015-08-01T00:00:00"/>
    <s v="2015"/>
    <x v="1"/>
    <m/>
    <s v="Pinal"/>
    <x v="32"/>
    <s v="azmaricopacom"/>
    <s v="Ancestry Library Edition  all databases"/>
    <n v="265"/>
    <n v="265"/>
    <n v="2"/>
    <n v="21"/>
    <n v="57"/>
    <n v="78"/>
  </r>
  <r>
    <s v="2015-Q3"/>
    <x v="1"/>
    <d v="2015-08-01T00:00:00"/>
    <s v="2015"/>
    <x v="1"/>
    <m/>
    <s v="Maricopa"/>
    <x v="33"/>
    <s v="maricopa_main"/>
    <s v="Ancestry Library Edition  all databases"/>
    <n v="12266"/>
    <n v="12266"/>
    <n v="233"/>
    <n v="1599"/>
    <n v="4187"/>
    <n v="5786"/>
  </r>
  <r>
    <s v="2015-Q3"/>
    <x v="1"/>
    <d v="2015-08-01T00:00:00"/>
    <s v="2015"/>
    <x v="1"/>
    <m/>
    <s v="Maricopa"/>
    <x v="35"/>
    <s v="mesa86532"/>
    <s v="Ancestry Library Edition  all databases"/>
    <n v="3836"/>
    <n v="3836"/>
    <n v="52"/>
    <n v="159"/>
    <n v="1510"/>
    <n v="1669"/>
  </r>
  <r>
    <s v="2015-Q3"/>
    <x v="1"/>
    <d v="2015-08-01T00:00:00"/>
    <s v="2015"/>
    <x v="1"/>
    <m/>
    <s v="Mohave"/>
    <x v="36"/>
    <s v="azmohave"/>
    <s v="Ancestry Library Edition  all databases"/>
    <n v="1315"/>
    <n v="1315"/>
    <n v="61"/>
    <n v="128"/>
    <n v="453"/>
    <n v="581"/>
  </r>
  <r>
    <s v="2015-Q3"/>
    <x v="1"/>
    <d v="2015-08-01T00:00:00"/>
    <s v="2015"/>
    <x v="1"/>
    <m/>
    <s v="Greenlee"/>
    <x v="74"/>
    <s v="azmorenci"/>
    <s v="Ancestry Library Edition  all databases"/>
    <n v="110"/>
    <n v="110"/>
    <n v="2"/>
    <n v="1"/>
    <n v="12"/>
    <n v="13"/>
  </r>
  <r>
    <s v="2015-Q3"/>
    <x v="1"/>
    <d v="2015-08-01T00:00:00"/>
    <s v="2015"/>
    <x v="1"/>
    <m/>
    <s v="Navajo"/>
    <x v="37"/>
    <s v="azncldo"/>
    <s v="Ancestry Library Edition  all databases"/>
    <n v="2645"/>
    <n v="2645"/>
    <n v="96"/>
    <n v="540"/>
    <n v="1081"/>
    <n v="1621"/>
  </r>
  <r>
    <s v="2015-Q3"/>
    <x v="1"/>
    <d v="2015-08-01T00:00:00"/>
    <s v="2015"/>
    <x v="1"/>
    <m/>
    <s v="La Paz"/>
    <x v="39"/>
    <s v="azparker"/>
    <s v="Ancestry Library Edition  all databases"/>
    <n v="27"/>
    <n v="27"/>
    <n v="2"/>
    <n v="1"/>
    <n v="15"/>
    <n v="16"/>
  </r>
  <r>
    <s v="2015-Q3"/>
    <x v="1"/>
    <d v="2015-08-01T00:00:00"/>
    <s v="2015"/>
    <x v="1"/>
    <m/>
    <s v="Gila"/>
    <x v="41"/>
    <s v="azpayson"/>
    <s v="Ancestry Library Edition  all databases"/>
    <n v="55"/>
    <n v="55"/>
    <n v="3"/>
    <n v="1"/>
    <n v="14"/>
    <n v="15"/>
  </r>
  <r>
    <s v="2015-Q3"/>
    <x v="1"/>
    <d v="2015-08-01T00:00:00"/>
    <s v="2015"/>
    <x v="1"/>
    <m/>
    <s v="Maricopa"/>
    <x v="42"/>
    <s v="peor29132"/>
    <s v="Ancestry Library Edition  all databases"/>
    <n v="2834"/>
    <n v="2834"/>
    <n v="51"/>
    <n v="366"/>
    <n v="937"/>
    <n v="1303"/>
  </r>
  <r>
    <s v="2015-Q3"/>
    <x v="1"/>
    <d v="2015-08-01T00:00:00"/>
    <s v="2015"/>
    <x v="1"/>
    <m/>
    <s v="Maricopa"/>
    <x v="43"/>
    <s v="phx_main"/>
    <s v="Ancestry Library Edition  all databases"/>
    <n v="8196"/>
    <n v="8196"/>
    <n v="161"/>
    <n v="2573"/>
    <n v="3178"/>
    <n v="5751"/>
  </r>
  <r>
    <s v="2015-Q3"/>
    <x v="1"/>
    <d v="2015-08-01T00:00:00"/>
    <s v="2015"/>
    <x v="1"/>
    <m/>
    <s v="Pima"/>
    <x v="44"/>
    <s v="azpcld"/>
    <s v="Ancestry Library Edition  all databases"/>
    <n v="6789"/>
    <n v="6789"/>
    <n v="189"/>
    <n v="1208"/>
    <n v="2987"/>
    <n v="4195"/>
  </r>
  <r>
    <s v="2015-Q3"/>
    <x v="1"/>
    <d v="2015-08-01T00:00:00"/>
    <s v="2015"/>
    <x v="1"/>
    <m/>
    <s v="Pinal"/>
    <x v="45"/>
    <s v="pinal_az"/>
    <s v="Ancestry Library Edition  all databases"/>
    <n v="336"/>
    <n v="336"/>
    <n v="6"/>
    <n v="58"/>
    <n v="118"/>
    <n v="176"/>
  </r>
  <r>
    <s v="2015-Q3"/>
    <x v="1"/>
    <d v="2015-08-01T00:00:00"/>
    <s v="2015"/>
    <x v="1"/>
    <m/>
    <s v="Yavapai"/>
    <x v="46"/>
    <s v="azprescott"/>
    <s v="Ancestry Library Edition  all databases"/>
    <n v="1418"/>
    <n v="1418"/>
    <n v="32"/>
    <n v="186"/>
    <n v="435"/>
    <n v="621"/>
  </r>
  <r>
    <s v="2015-Q3"/>
    <x v="1"/>
    <d v="2015-08-01T00:00:00"/>
    <s v="2015"/>
    <x v="1"/>
    <m/>
    <s v="Yavapai"/>
    <x v="47"/>
    <s v="azprescottval"/>
    <s v="Ancestry Library Edition  all databases"/>
    <n v="448"/>
    <n v="448"/>
    <n v="11"/>
    <n v="42"/>
    <n v="197"/>
    <n v="239"/>
  </r>
  <r>
    <s v="2015-Q3"/>
    <x v="1"/>
    <d v="2015-08-01T00:00:00"/>
    <s v="2015"/>
    <x v="1"/>
    <m/>
    <s v="Apache"/>
    <x v="48"/>
    <s v="azsprngr"/>
    <s v="Ancestry Library Edition  all databases"/>
    <n v="181"/>
    <n v="181"/>
    <n v="9"/>
    <n v="3"/>
    <n v="129"/>
    <n v="132"/>
  </r>
  <r>
    <s v="2015-Q3"/>
    <x v="1"/>
    <d v="2015-08-01T00:00:00"/>
    <s v="2015"/>
    <x v="1"/>
    <m/>
    <s v="Graham"/>
    <x v="49"/>
    <s v="azsaffordgcl"/>
    <s v="Ancestry Library Edition  all databases"/>
    <n v="52"/>
    <n v="52"/>
    <n v="1"/>
    <n v="5"/>
    <n v="26"/>
    <n v="31"/>
  </r>
  <r>
    <s v="2015-Q3"/>
    <x v="1"/>
    <d v="2015-08-01T00:00:00"/>
    <s v="2015"/>
    <x v="1"/>
    <m/>
    <s v="Pinal"/>
    <x v="50"/>
    <s v="azsanmanuel"/>
    <s v="Ancestry Library Edition  all databases"/>
    <n v="41"/>
    <n v="41"/>
    <n v="2"/>
    <n v="0"/>
    <n v="16"/>
    <n v="16"/>
  </r>
  <r>
    <s v="2015-Q3"/>
    <x v="1"/>
    <d v="2015-08-01T00:00:00"/>
    <s v="2015"/>
    <x v="1"/>
    <m/>
    <s v="Santa Cruz"/>
    <x v="52"/>
    <s v="aznogales"/>
    <s v="Ancestry Library Edition  all databases"/>
    <n v="153"/>
    <n v="153"/>
    <n v="2"/>
    <n v="13"/>
    <n v="39"/>
    <n v="52"/>
  </r>
  <r>
    <s v="2015-Q3"/>
    <x v="1"/>
    <d v="2015-08-01T00:00:00"/>
    <s v="2015"/>
    <x v="1"/>
    <m/>
    <s v="Maricopa"/>
    <x v="53"/>
    <s v="scottsdale_hq"/>
    <s v="Ancestry Library Edition  all databases"/>
    <n v="2025"/>
    <n v="2025"/>
    <n v="51"/>
    <n v="170"/>
    <n v="727"/>
    <n v="897"/>
  </r>
  <r>
    <s v="2015-Q3"/>
    <x v="1"/>
    <d v="2015-08-01T00:00:00"/>
    <s v="2015"/>
    <x v="1"/>
    <m/>
    <s v="Cochise"/>
    <x v="56"/>
    <s v="azsierrav"/>
    <s v="Ancestry Library Edition  all databases"/>
    <n v="467"/>
    <n v="467"/>
    <n v="10"/>
    <n v="28"/>
    <n v="203"/>
    <n v="231"/>
  </r>
  <r>
    <s v="2015-Q3"/>
    <x v="1"/>
    <d v="2015-08-01T00:00:00"/>
    <s v="2015"/>
    <x v="1"/>
    <m/>
    <s v="Yavapai"/>
    <x v="54"/>
    <s v="azsedona"/>
    <s v="Ancestry Library Edition  all databases"/>
    <n v="651"/>
    <n v="651"/>
    <n v="8"/>
    <n v="107"/>
    <n v="175"/>
    <n v="282"/>
  </r>
  <r>
    <s v="2015-Q3"/>
    <x v="1"/>
    <d v="2015-08-01T00:00:00"/>
    <s v="2015"/>
    <x v="1"/>
    <m/>
    <s v="Maricopa"/>
    <x v="57"/>
    <s v="tempe_main"/>
    <s v="Ancestry Library Edition  all databases"/>
    <n v="804"/>
    <n v="804"/>
    <n v="16"/>
    <n v="690"/>
    <n v="281"/>
    <n v="971"/>
  </r>
  <r>
    <s v="2015-Q3"/>
    <x v="1"/>
    <d v="2015-08-01T00:00:00"/>
    <s v="2015"/>
    <x v="1"/>
    <m/>
    <s v="Gila"/>
    <x v="59"/>
    <s v="aztontobasin"/>
    <s v="Ancestry Library Edition  all databases"/>
    <n v="304"/>
    <n v="304"/>
    <n v="6"/>
    <n v="4"/>
    <n v="57"/>
    <n v="61"/>
  </r>
  <r>
    <s v="2015-Q3"/>
    <x v="1"/>
    <d v="2015-08-01T00:00:00"/>
    <s v="2015"/>
    <x v="1"/>
    <m/>
    <s v="Yuma"/>
    <x v="63"/>
    <s v="azycldo"/>
    <s v="Ancestry Library Edition  all databases"/>
    <n v="5639"/>
    <n v="5639"/>
    <n v="121"/>
    <n v="700"/>
    <n v="2771"/>
    <n v="3471"/>
  </r>
  <r>
    <s v="2015-Q3"/>
    <x v="1"/>
    <d v="2015-08-01T00:00:00"/>
    <s v="2015"/>
    <x v="1"/>
    <m/>
    <s v="Yavapai"/>
    <x v="61"/>
    <s v="azyarnell"/>
    <s v="Ancestry Library Edition  all databases"/>
    <n v="28"/>
    <n v="28"/>
    <n v="4"/>
    <n v="2"/>
    <n v="8"/>
    <n v="10"/>
  </r>
  <r>
    <s v="2015-Q3"/>
    <x v="1"/>
    <d v="2015-08-01T00:00:00"/>
    <s v="2015"/>
    <x v="1"/>
    <m/>
    <s v="Yavapai"/>
    <x v="62"/>
    <s v="azyavapai"/>
    <s v="Ancestry Library Edition  all databases"/>
    <n v="90"/>
    <n v="90"/>
    <n v="1"/>
    <n v="2"/>
    <n v="12"/>
    <n v="14"/>
  </r>
  <r>
    <s v="2015-Q3"/>
    <x v="1"/>
    <d v="2015-09-01T00:00:00"/>
    <s v="2015"/>
    <x v="2"/>
    <m/>
    <s v="State"/>
    <x v="4"/>
    <s v="azstlib"/>
    <s v="Ancestry Library Edition  all databases"/>
    <n v="50147"/>
    <n v="50147"/>
    <n v="1161"/>
    <n v="9757"/>
    <n v="21671"/>
    <n v="31428"/>
  </r>
  <r>
    <s v="2015-Q3"/>
    <x v="1"/>
    <d v="2015-09-01T00:00:00"/>
    <s v="2015"/>
    <x v="2"/>
    <m/>
    <s v="Apache"/>
    <x v="1"/>
    <s v="azalpine"/>
    <s v="Ancestry Library Edition  all databases"/>
    <n v="54"/>
    <n v="54"/>
    <n v="2"/>
    <n v="0"/>
    <n v="20"/>
    <n v="20"/>
  </r>
  <r>
    <s v="2015-Q3"/>
    <x v="1"/>
    <d v="2015-09-01T00:00:00"/>
    <s v="2015"/>
    <x v="2"/>
    <m/>
    <s v="Pinal"/>
    <x v="2"/>
    <s v="azapachejct"/>
    <s v="Ancestry Library Edition  all databases"/>
    <n v="681"/>
    <n v="681"/>
    <n v="8"/>
    <n v="399"/>
    <n v="508"/>
    <n v="907"/>
  </r>
  <r>
    <s v="2015-Q3"/>
    <x v="1"/>
    <d v="2015-09-01T00:00:00"/>
    <s v="2015"/>
    <x v="2"/>
    <m/>
    <s v="Maricopa"/>
    <x v="6"/>
    <s v="avondale_az"/>
    <s v="Ancestry Library Edition  all databases"/>
    <n v="421"/>
    <n v="421"/>
    <n v="8"/>
    <n v="76"/>
    <n v="128"/>
    <n v="204"/>
  </r>
  <r>
    <s v="2015-Q3"/>
    <x v="1"/>
    <d v="2015-09-01T00:00:00"/>
    <s v="2015"/>
    <x v="2"/>
    <m/>
    <s v="La Paz"/>
    <x v="8"/>
    <s v="azbouse"/>
    <s v="Ancestry Library Edition  all databases"/>
    <n v="3"/>
    <n v="3"/>
    <n v="1"/>
    <n v="0"/>
    <n v="2"/>
    <n v="2"/>
  </r>
  <r>
    <s v="2015-Q3"/>
    <x v="1"/>
    <d v="2015-09-01T00:00:00"/>
    <s v="2015"/>
    <x v="2"/>
    <m/>
    <s v="Maricopa"/>
    <x v="9"/>
    <s v="buckeye_az"/>
    <s v="Ancestry Library Edition  all databases"/>
    <n v="2"/>
    <n v="2"/>
    <n v="1"/>
    <n v="0"/>
    <n v="0"/>
    <n v="0"/>
  </r>
  <r>
    <s v="2015-Q3"/>
    <x v="1"/>
    <d v="2015-09-01T00:00:00"/>
    <s v="2015"/>
    <x v="2"/>
    <m/>
    <s v="Yavapai"/>
    <x v="75"/>
    <s v="beaver_az"/>
    <s v="Ancestry Library Edition  all databases"/>
    <n v="133"/>
    <n v="133"/>
    <n v="5"/>
    <n v="4"/>
    <n v="30"/>
    <n v="34"/>
  </r>
  <r>
    <s v="2015-Q3"/>
    <x v="1"/>
    <d v="2015-09-01T00:00:00"/>
    <s v="2015"/>
    <x v="2"/>
    <m/>
    <s v="Pinal"/>
    <x v="11"/>
    <s v="azcasagrande"/>
    <s v="Ancestry Library Edition  all databases"/>
    <n v="257"/>
    <n v="257"/>
    <n v="16"/>
    <n v="25"/>
    <n v="627"/>
    <n v="652"/>
  </r>
  <r>
    <s v="2015-Q3"/>
    <x v="1"/>
    <d v="2015-09-01T00:00:00"/>
    <s v="2015"/>
    <x v="2"/>
    <m/>
    <s v="Maricopa"/>
    <x v="12"/>
    <s v="chandler_main"/>
    <s v="Ancestry Library Edition  all databases"/>
    <n v="1904"/>
    <n v="1904"/>
    <n v="31"/>
    <n v="211"/>
    <n v="658"/>
    <n v="869"/>
  </r>
  <r>
    <s v="2015-Q3"/>
    <x v="1"/>
    <d v="2015-09-01T00:00:00"/>
    <s v="2015"/>
    <x v="2"/>
    <m/>
    <s v="Cochise"/>
    <x v="14"/>
    <s v="azccldo"/>
    <s v="Ancestry Library Edition  all databases"/>
    <n v="51"/>
    <n v="51"/>
    <n v="2"/>
    <n v="0"/>
    <n v="12"/>
    <n v="12"/>
  </r>
  <r>
    <s v="2015-Q3"/>
    <x v="1"/>
    <d v="2015-09-01T00:00:00"/>
    <s v="2015"/>
    <x v="2"/>
    <m/>
    <s v="Apache"/>
    <x v="15"/>
    <s v="azconcho"/>
    <s v="Ancestry Library Edition  all databases"/>
    <n v="133"/>
    <n v="133"/>
    <n v="2"/>
    <n v="0"/>
    <n v="31"/>
    <n v="31"/>
  </r>
  <r>
    <s v="2015-Q3"/>
    <x v="1"/>
    <d v="2015-09-01T00:00:00"/>
    <s v="2015"/>
    <x v="2"/>
    <m/>
    <s v="Yavapai"/>
    <x v="10"/>
    <s v="azcampverde"/>
    <s v="Ancestry Library Edition  all databases"/>
    <n v="629"/>
    <n v="629"/>
    <n v="17"/>
    <n v="57"/>
    <n v="291"/>
    <n v="348"/>
  </r>
  <r>
    <s v="2015-Q3"/>
    <x v="1"/>
    <d v="2015-09-01T00:00:00"/>
    <s v="2015"/>
    <x v="2"/>
    <m/>
    <s v="Yavapai"/>
    <x v="18"/>
    <s v="azcottonwood"/>
    <s v="Ancestry Library Edition  all databases"/>
    <n v="236"/>
    <n v="236"/>
    <n v="12"/>
    <n v="32"/>
    <n v="95"/>
    <n v="127"/>
  </r>
  <r>
    <s v="2015-Q3"/>
    <x v="1"/>
    <d v="2015-09-01T00:00:00"/>
    <s v="2015"/>
    <x v="2"/>
    <m/>
    <s v="Maricopa"/>
    <x v="20"/>
    <s v="desertfh_az"/>
    <s v="Ancestry Library Edition  all databases"/>
    <n v="22"/>
    <n v="22"/>
    <n v="2"/>
    <n v="9"/>
    <n v="7"/>
    <n v="16"/>
  </r>
  <r>
    <s v="2015-Q3"/>
    <x v="1"/>
    <d v="2015-09-01T00:00:00"/>
    <s v="2015"/>
    <x v="2"/>
    <m/>
    <s v="Coconino"/>
    <x v="23"/>
    <s v="azflagstaff"/>
    <s v="Ancestry Library Edition  all databases"/>
    <n v="158"/>
    <n v="158"/>
    <n v="12"/>
    <n v="4"/>
    <n v="62"/>
    <n v="66"/>
  </r>
  <r>
    <s v="2015-Q3"/>
    <x v="1"/>
    <d v="2015-09-01T00:00:00"/>
    <s v="2015"/>
    <x v="2"/>
    <m/>
    <s v="Maricopa"/>
    <x v="26"/>
    <s v="glendale_main"/>
    <s v="Ancestry Library Edition  all databases"/>
    <n v="956"/>
    <n v="956"/>
    <n v="16"/>
    <n v="97"/>
    <n v="420"/>
    <n v="517"/>
  </r>
  <r>
    <s v="2015-Q3"/>
    <x v="1"/>
    <d v="2015-09-01T00:00:00"/>
    <s v="2015"/>
    <x v="2"/>
    <m/>
    <s v="Gila"/>
    <x v="27"/>
    <s v="azglobe"/>
    <s v="Ancestry Library Edition  all databases"/>
    <n v="13"/>
    <n v="13"/>
    <n v="1"/>
    <n v="0"/>
    <n v="4"/>
    <n v="4"/>
  </r>
  <r>
    <s v="2015-Q3"/>
    <x v="1"/>
    <d v="2015-09-01T00:00:00"/>
    <s v="2015"/>
    <x v="2"/>
    <m/>
    <s v="Apache"/>
    <x v="28"/>
    <s v="azgreer"/>
    <s v="Ancestry Library Edition  all databases"/>
    <n v="37"/>
    <n v="37"/>
    <n v="2"/>
    <n v="4"/>
    <n v="6"/>
    <n v="10"/>
  </r>
  <r>
    <s v="2015-Q3"/>
    <x v="1"/>
    <d v="2015-09-01T00:00:00"/>
    <s v="2015"/>
    <x v="2"/>
    <m/>
    <s v="Pinal"/>
    <x v="66"/>
    <s v="irahayes_az"/>
    <s v="Ancestry Library Edition  all databases"/>
    <n v="1558"/>
    <n v="1558"/>
    <n v="24"/>
    <n v="453"/>
    <n v="617"/>
    <n v="1070"/>
  </r>
  <r>
    <s v="2015-Q3"/>
    <x v="1"/>
    <d v="2015-09-01T00:00:00"/>
    <s v="2015"/>
    <x v="2"/>
    <m/>
    <s v="Pinal"/>
    <x v="32"/>
    <s v="azmaricopacom"/>
    <s v="Ancestry Library Edition  all databases"/>
    <n v="146"/>
    <n v="146"/>
    <n v="3"/>
    <n v="5"/>
    <n v="22"/>
    <n v="27"/>
  </r>
  <r>
    <s v="2015-Q3"/>
    <x v="1"/>
    <d v="2015-09-01T00:00:00"/>
    <s v="2015"/>
    <x v="2"/>
    <m/>
    <s v="Maricopa"/>
    <x v="33"/>
    <s v="maricopa_main"/>
    <s v="Ancestry Library Edition  all databases"/>
    <n v="10853"/>
    <n v="10853"/>
    <n v="200"/>
    <n v="1682"/>
    <n v="3858"/>
    <n v="5540"/>
  </r>
  <r>
    <s v="2015-Q3"/>
    <x v="1"/>
    <d v="2015-09-01T00:00:00"/>
    <s v="2015"/>
    <x v="2"/>
    <m/>
    <s v="Maricopa"/>
    <x v="35"/>
    <s v="mesa86532"/>
    <s v="Ancestry Library Edition  all databases"/>
    <n v="3359"/>
    <n v="3359"/>
    <n v="70"/>
    <n v="959"/>
    <n v="1216"/>
    <n v="2175"/>
  </r>
  <r>
    <s v="2015-Q3"/>
    <x v="1"/>
    <d v="2015-09-01T00:00:00"/>
    <s v="2015"/>
    <x v="2"/>
    <m/>
    <s v="Mohave"/>
    <x v="36"/>
    <s v="azmohave"/>
    <s v="Ancestry Library Edition  all databases"/>
    <n v="1877"/>
    <n v="1877"/>
    <n v="64"/>
    <n v="372"/>
    <n v="692"/>
    <n v="1064"/>
  </r>
  <r>
    <s v="2015-Q3"/>
    <x v="1"/>
    <d v="2015-09-01T00:00:00"/>
    <s v="2015"/>
    <x v="2"/>
    <m/>
    <s v="Greenlee"/>
    <x v="74"/>
    <s v="azmorenci"/>
    <s v="Ancestry Library Edition  all databases"/>
    <n v="221"/>
    <n v="221"/>
    <n v="2"/>
    <n v="19"/>
    <n v="100"/>
    <n v="119"/>
  </r>
  <r>
    <s v="2015-Q3"/>
    <x v="1"/>
    <d v="2015-09-01T00:00:00"/>
    <s v="2015"/>
    <x v="2"/>
    <m/>
    <s v="Navajo"/>
    <x v="37"/>
    <s v="azncldo"/>
    <s v="Ancestry Library Edition  all databases"/>
    <n v="1069"/>
    <n v="1069"/>
    <n v="36"/>
    <n v="80"/>
    <n v="394"/>
    <n v="474"/>
  </r>
  <r>
    <s v="2015-Q3"/>
    <x v="1"/>
    <d v="2015-09-01T00:00:00"/>
    <s v="2015"/>
    <x v="2"/>
    <m/>
    <s v="Pinal"/>
    <x v="38"/>
    <s v="azoracle"/>
    <s v="Ancestry Library Edition  all databases"/>
    <n v="504"/>
    <n v="501"/>
    <n v="14"/>
    <n v="47"/>
    <n v="253"/>
    <n v="300"/>
  </r>
  <r>
    <s v="2015-Q3"/>
    <x v="1"/>
    <d v="2015-09-01T00:00:00"/>
    <s v="2015"/>
    <x v="2"/>
    <m/>
    <s v="Gila"/>
    <x v="41"/>
    <s v="azpayson"/>
    <s v="Ancestry Library Edition  all databases"/>
    <n v="77"/>
    <n v="77"/>
    <n v="4"/>
    <n v="9"/>
    <n v="18"/>
    <n v="27"/>
  </r>
  <r>
    <s v="2015-Q3"/>
    <x v="1"/>
    <d v="2015-09-01T00:00:00"/>
    <s v="2015"/>
    <x v="2"/>
    <m/>
    <s v="Maricopa"/>
    <x v="42"/>
    <s v="peor29132"/>
    <s v="Ancestry Library Edition  all databases"/>
    <n v="2184"/>
    <n v="2184"/>
    <n v="57"/>
    <n v="279"/>
    <n v="1356"/>
    <n v="1635"/>
  </r>
  <r>
    <s v="2015-Q3"/>
    <x v="1"/>
    <d v="2015-09-01T00:00:00"/>
    <s v="2015"/>
    <x v="2"/>
    <m/>
    <s v="Maricopa"/>
    <x v="43"/>
    <s v="phx_main"/>
    <s v="Ancestry Library Edition  all databases"/>
    <n v="6160"/>
    <n v="6160"/>
    <n v="144"/>
    <n v="1466"/>
    <n v="2179"/>
    <n v="3645"/>
  </r>
  <r>
    <s v="2015-Q3"/>
    <x v="1"/>
    <d v="2015-09-01T00:00:00"/>
    <s v="2015"/>
    <x v="2"/>
    <m/>
    <s v="Pima"/>
    <x v="44"/>
    <s v="azpcld"/>
    <s v="Ancestry Library Edition  all databases"/>
    <n v="7416"/>
    <n v="7416"/>
    <n v="167"/>
    <n v="2324"/>
    <n v="3018"/>
    <n v="5342"/>
  </r>
  <r>
    <s v="2015-Q3"/>
    <x v="1"/>
    <d v="2015-09-01T00:00:00"/>
    <s v="2015"/>
    <x v="2"/>
    <m/>
    <s v="Pinal"/>
    <x v="45"/>
    <s v="pinal_az"/>
    <s v="Ancestry Library Edition  all databases"/>
    <n v="156"/>
    <n v="156"/>
    <n v="5"/>
    <n v="2"/>
    <n v="33"/>
    <n v="35"/>
  </r>
  <r>
    <s v="2015-Q3"/>
    <x v="1"/>
    <d v="2015-09-01T00:00:00"/>
    <s v="2015"/>
    <x v="2"/>
    <m/>
    <s v="Yavapai"/>
    <x v="46"/>
    <s v="azprescott"/>
    <s v="Ancestry Library Edition  all databases"/>
    <n v="774"/>
    <n v="774"/>
    <n v="20"/>
    <n v="52"/>
    <n v="294"/>
    <n v="346"/>
  </r>
  <r>
    <s v="2015-Q3"/>
    <x v="1"/>
    <d v="2015-09-01T00:00:00"/>
    <s v="2015"/>
    <x v="2"/>
    <m/>
    <s v="Yavapai"/>
    <x v="47"/>
    <s v="azprescottval"/>
    <s v="Ancestry Library Edition  all databases"/>
    <n v="191"/>
    <n v="191"/>
    <n v="3"/>
    <n v="6"/>
    <n v="81"/>
    <n v="87"/>
  </r>
  <r>
    <s v="2015-Q3"/>
    <x v="1"/>
    <d v="2015-09-01T00:00:00"/>
    <s v="2015"/>
    <x v="2"/>
    <m/>
    <s v="Apache"/>
    <x v="48"/>
    <s v="azsprngr"/>
    <s v="Ancestry Library Edition  all databases"/>
    <n v="178"/>
    <n v="178"/>
    <n v="6"/>
    <n v="19"/>
    <n v="79"/>
    <n v="98"/>
  </r>
  <r>
    <s v="2015-Q3"/>
    <x v="1"/>
    <d v="2015-09-01T00:00:00"/>
    <s v="2015"/>
    <x v="2"/>
    <m/>
    <s v="Pinal"/>
    <x v="50"/>
    <s v="azsanmanuel"/>
    <s v="Ancestry Library Edition  all databases"/>
    <n v="62"/>
    <n v="62"/>
    <n v="4"/>
    <n v="0"/>
    <n v="49"/>
    <n v="49"/>
  </r>
  <r>
    <s v="2015-Q3"/>
    <x v="1"/>
    <d v="2015-09-01T00:00:00"/>
    <s v="2015"/>
    <x v="2"/>
    <m/>
    <s v="Maricopa"/>
    <x v="53"/>
    <s v="scottsdale_hq"/>
    <s v="Ancestry Library Edition  all databases"/>
    <n v="1624"/>
    <n v="1624"/>
    <n v="48"/>
    <n v="247"/>
    <n v="586"/>
    <n v="833"/>
  </r>
  <r>
    <s v="2015-Q3"/>
    <x v="1"/>
    <d v="2015-09-01T00:00:00"/>
    <s v="2015"/>
    <x v="2"/>
    <m/>
    <s v="Cochise"/>
    <x v="56"/>
    <s v="azsierrav"/>
    <s v="Ancestry Library Edition  all databases"/>
    <n v="561"/>
    <n v="561"/>
    <n v="9"/>
    <n v="40"/>
    <n v="29"/>
    <n v="69"/>
  </r>
  <r>
    <s v="2015-Q3"/>
    <x v="1"/>
    <d v="2015-09-01T00:00:00"/>
    <s v="2015"/>
    <x v="2"/>
    <m/>
    <s v="Yavapai"/>
    <x v="54"/>
    <s v="azsedona"/>
    <s v="Ancestry Library Edition  all databases"/>
    <n v="487"/>
    <n v="487"/>
    <n v="31"/>
    <n v="16"/>
    <n v="1504"/>
    <n v="1520"/>
  </r>
  <r>
    <s v="2015-Q3"/>
    <x v="1"/>
    <d v="2015-09-01T00:00:00"/>
    <s v="2015"/>
    <x v="2"/>
    <m/>
    <s v="Maricopa"/>
    <x v="57"/>
    <s v="tempe_main"/>
    <s v="Ancestry Library Edition  all databases"/>
    <n v="306"/>
    <n v="306"/>
    <n v="7"/>
    <n v="8"/>
    <n v="74"/>
    <n v="82"/>
  </r>
  <r>
    <s v="2015-Q3"/>
    <x v="1"/>
    <d v="2015-09-01T00:00:00"/>
    <s v="2015"/>
    <x v="2"/>
    <m/>
    <s v="Gila"/>
    <x v="59"/>
    <s v="aztontobasin"/>
    <s v="Ancestry Library Edition  all databases"/>
    <n v="623"/>
    <n v="623"/>
    <n v="12"/>
    <n v="8"/>
    <n v="142"/>
    <n v="150"/>
  </r>
  <r>
    <s v="2015-Q3"/>
    <x v="1"/>
    <d v="2015-09-01T00:00:00"/>
    <s v="2015"/>
    <x v="2"/>
    <m/>
    <s v="Yavapai"/>
    <x v="68"/>
    <s v="azwilhoit"/>
    <s v="Ancestry Library Edition  all databases"/>
    <n v="65"/>
    <n v="65"/>
    <n v="2"/>
    <n v="6"/>
    <n v="18"/>
    <n v="24"/>
  </r>
  <r>
    <s v="2015-Q3"/>
    <x v="1"/>
    <d v="2015-09-01T00:00:00"/>
    <s v="2015"/>
    <x v="2"/>
    <m/>
    <s v="Yuma"/>
    <x v="63"/>
    <s v="azycldo"/>
    <s v="Ancestry Library Edition  all databases"/>
    <n v="3004"/>
    <n v="3004"/>
    <n v="61"/>
    <n v="483"/>
    <n v="1076"/>
    <n v="1559"/>
  </r>
  <r>
    <s v="2015-Q3"/>
    <x v="1"/>
    <d v="2015-09-01T00:00:00"/>
    <s v="2015"/>
    <x v="2"/>
    <m/>
    <s v="Yavapai"/>
    <x v="61"/>
    <s v="azyarnell"/>
    <s v="Ancestry Library Edition  all databases"/>
    <n v="20"/>
    <n v="20"/>
    <n v="3"/>
    <n v="1"/>
    <n v="1"/>
    <n v="2"/>
  </r>
  <r>
    <s v="2015-Q4"/>
    <x v="1"/>
    <d v="2015-10-01T00:00:00"/>
    <s v="2015"/>
    <x v="3"/>
    <m/>
    <s v="State"/>
    <x v="4"/>
    <s v="azstlib"/>
    <s v="Ancestry Library Edition  all databases"/>
    <n v="53605"/>
    <n v="53605"/>
    <n v="1141"/>
    <n v="8977"/>
    <n v="22931"/>
    <n v="31908"/>
  </r>
  <r>
    <s v="2015-Q4"/>
    <x v="1"/>
    <d v="2015-10-01T00:00:00"/>
    <s v="2015"/>
    <x v="3"/>
    <m/>
    <s v="Apache"/>
    <x v="1"/>
    <s v="azalpine"/>
    <s v="Ancestry Library Edition  all databases"/>
    <n v="145"/>
    <n v="145"/>
    <n v="6"/>
    <n v="0"/>
    <n v="61"/>
    <n v="61"/>
  </r>
  <r>
    <s v="2015-Q4"/>
    <x v="1"/>
    <d v="2015-10-01T00:00:00"/>
    <s v="2015"/>
    <x v="3"/>
    <m/>
    <s v="Pinal"/>
    <x v="2"/>
    <s v="azapachejct"/>
    <s v="Ancestry Library Edition  all databases"/>
    <n v="547"/>
    <n v="547"/>
    <n v="10"/>
    <n v="153"/>
    <n v="351"/>
    <n v="504"/>
  </r>
  <r>
    <s v="2015-Q4"/>
    <x v="1"/>
    <d v="2015-10-01T00:00:00"/>
    <s v="2015"/>
    <x v="3"/>
    <m/>
    <s v="Maricopa"/>
    <x v="6"/>
    <s v="avondale_az"/>
    <s v="Ancestry Library Edition  all databases"/>
    <n v="995"/>
    <n v="995"/>
    <n v="11"/>
    <n v="35"/>
    <n v="214"/>
    <n v="249"/>
  </r>
  <r>
    <s v="2015-Q4"/>
    <x v="1"/>
    <d v="2015-10-01T00:00:00"/>
    <s v="2015"/>
    <x v="3"/>
    <m/>
    <s v="La Paz"/>
    <x v="8"/>
    <s v="azbouse"/>
    <s v="Ancestry Library Edition  all databases"/>
    <n v="17"/>
    <n v="17"/>
    <n v="1"/>
    <n v="12"/>
    <n v="11"/>
    <n v="23"/>
  </r>
  <r>
    <s v="2015-Q4"/>
    <x v="1"/>
    <d v="2015-10-01T00:00:00"/>
    <s v="2015"/>
    <x v="3"/>
    <m/>
    <s v="Maricopa"/>
    <x v="9"/>
    <s v="buckeye_az"/>
    <s v="Ancestry Library Edition  all databases"/>
    <n v="163"/>
    <n v="163"/>
    <n v="1"/>
    <n v="5"/>
    <n v="45"/>
    <n v="50"/>
  </r>
  <r>
    <s v="2015-Q4"/>
    <x v="1"/>
    <d v="2015-10-01T00:00:00"/>
    <s v="2015"/>
    <x v="3"/>
    <m/>
    <s v="Yavapai"/>
    <x v="75"/>
    <s v="beaver_az"/>
    <s v="Ancestry Library Edition  all databases"/>
    <n v="214"/>
    <n v="214"/>
    <n v="5"/>
    <n v="9"/>
    <n v="132"/>
    <n v="141"/>
  </r>
  <r>
    <s v="2015-Q4"/>
    <x v="1"/>
    <d v="2015-10-01T00:00:00"/>
    <s v="2015"/>
    <x v="3"/>
    <m/>
    <s v="Pinal"/>
    <x v="11"/>
    <s v="azcasagrande"/>
    <s v="Ancestry Library Edition  all databases"/>
    <n v="155"/>
    <n v="155"/>
    <n v="9"/>
    <n v="18"/>
    <n v="84"/>
    <n v="102"/>
  </r>
  <r>
    <s v="2015-Q4"/>
    <x v="1"/>
    <d v="2015-10-01T00:00:00"/>
    <s v="2015"/>
    <x v="3"/>
    <m/>
    <s v="Maricopa"/>
    <x v="12"/>
    <s v="chandler_main"/>
    <s v="Ancestry Library Edition  all databases"/>
    <n v="2262"/>
    <n v="2262"/>
    <n v="47"/>
    <n v="647"/>
    <n v="841"/>
    <n v="1488"/>
  </r>
  <r>
    <s v="2015-Q4"/>
    <x v="1"/>
    <d v="2015-10-01T00:00:00"/>
    <s v="2015"/>
    <x v="3"/>
    <m/>
    <s v="Cochise"/>
    <x v="14"/>
    <s v="azccldo"/>
    <s v="Ancestry Library Edition  all databases"/>
    <n v="184"/>
    <n v="184"/>
    <n v="8"/>
    <n v="51"/>
    <n v="72"/>
    <n v="123"/>
  </r>
  <r>
    <s v="2015-Q4"/>
    <x v="1"/>
    <d v="2015-10-01T00:00:00"/>
    <s v="2015"/>
    <x v="3"/>
    <m/>
    <s v="Apache"/>
    <x v="15"/>
    <s v="azconcho"/>
    <s v="Ancestry Library Edition  all databases"/>
    <n v="29"/>
    <n v="29"/>
    <n v="1"/>
    <n v="3"/>
    <n v="4"/>
    <n v="7"/>
  </r>
  <r>
    <s v="2015-Q4"/>
    <x v="1"/>
    <d v="2015-10-01T00:00:00"/>
    <s v="2015"/>
    <x v="3"/>
    <m/>
    <s v="Pinal"/>
    <x v="17"/>
    <s v="azcollidge"/>
    <s v="Ancestry Library Edition  all databases"/>
    <n v="335"/>
    <n v="335"/>
    <n v="5"/>
    <n v="25"/>
    <n v="192"/>
    <n v="217"/>
  </r>
  <r>
    <s v="2015-Q4"/>
    <x v="1"/>
    <d v="2015-10-01T00:00:00"/>
    <s v="2015"/>
    <x v="3"/>
    <m/>
    <s v="Yavapai"/>
    <x v="10"/>
    <s v="azcampverde"/>
    <s v="Ancestry Library Edition  all databases"/>
    <n v="487"/>
    <n v="487"/>
    <n v="10"/>
    <n v="5"/>
    <n v="193"/>
    <n v="198"/>
  </r>
  <r>
    <s v="2015-Q4"/>
    <x v="1"/>
    <d v="2015-10-01T00:00:00"/>
    <s v="2015"/>
    <x v="3"/>
    <m/>
    <s v="Yavapai"/>
    <x v="18"/>
    <s v="azcottonwood"/>
    <s v="Ancestry Library Edition  all databases"/>
    <n v="296"/>
    <n v="296"/>
    <n v="9"/>
    <n v="232"/>
    <n v="105"/>
    <n v="337"/>
  </r>
  <r>
    <s v="2015-Q4"/>
    <x v="1"/>
    <d v="2015-10-01T00:00:00"/>
    <s v="2015"/>
    <x v="3"/>
    <m/>
    <s v="Maricopa"/>
    <x v="20"/>
    <s v="desertfh_az"/>
    <s v="Ancestry Library Edition  all databases"/>
    <n v="75"/>
    <n v="75"/>
    <n v="2"/>
    <n v="18"/>
    <n v="47"/>
    <n v="65"/>
  </r>
  <r>
    <s v="2015-Q4"/>
    <x v="1"/>
    <d v="2015-10-01T00:00:00"/>
    <s v="2015"/>
    <x v="3"/>
    <m/>
    <s v="Pinal"/>
    <x v="22"/>
    <s v="azeloy"/>
    <s v="Ancestry Library Edition  all databases"/>
    <n v="56"/>
    <n v="56"/>
    <n v="1"/>
    <n v="3"/>
    <n v="17"/>
    <n v="20"/>
  </r>
  <r>
    <s v="2015-Q4"/>
    <x v="1"/>
    <d v="2015-10-01T00:00:00"/>
    <s v="2015"/>
    <x v="3"/>
    <m/>
    <s v="Coconino"/>
    <x v="23"/>
    <s v="azflagstaff"/>
    <s v="Ancestry Library Edition  all databases"/>
    <n v="760"/>
    <n v="760"/>
    <n v="12"/>
    <n v="130"/>
    <n v="334"/>
    <n v="464"/>
  </r>
  <r>
    <s v="2015-Q4"/>
    <x v="1"/>
    <d v="2015-10-01T00:00:00"/>
    <s v="2015"/>
    <x v="3"/>
    <m/>
    <s v="Maricopa"/>
    <x v="26"/>
    <s v="glendale_main"/>
    <s v="Ancestry Library Edition  all databases"/>
    <n v="309"/>
    <n v="0"/>
    <n v="309"/>
    <n v="6"/>
    <n v="15"/>
    <n v="122"/>
  </r>
  <r>
    <s v="2015-Q4"/>
    <x v="1"/>
    <d v="2015-10-01T00:00:00"/>
    <s v="2015"/>
    <x v="3"/>
    <m/>
    <s v="Gila"/>
    <x v="29"/>
    <s v="azhayden"/>
    <s v="Ancestry Library Edition  all databases"/>
    <n v="11"/>
    <n v="11"/>
    <n v="2"/>
    <n v="1"/>
    <n v="4"/>
    <n v="5"/>
  </r>
  <r>
    <s v="2015-Q4"/>
    <x v="1"/>
    <d v="2015-10-01T00:00:00"/>
    <s v="2015"/>
    <x v="3"/>
    <m/>
    <s v="Pinal"/>
    <x v="66"/>
    <s v="irahayes_az"/>
    <s v="Ancestry Library Edition  all databases"/>
    <n v="1353"/>
    <n v="1351"/>
    <n v="37"/>
    <n v="282"/>
    <n v="608"/>
    <n v="890"/>
  </r>
  <r>
    <s v="2015-Q4"/>
    <x v="1"/>
    <d v="2015-10-01T00:00:00"/>
    <s v="2015"/>
    <x v="3"/>
    <m/>
    <s v="Pinal"/>
    <x v="32"/>
    <s v="azmaricopacom"/>
    <s v="Ancestry Library Edition  all databases"/>
    <n v="194"/>
    <n v="194"/>
    <n v="5"/>
    <n v="17"/>
    <n v="64"/>
    <n v="81"/>
  </r>
  <r>
    <s v="2015-Q4"/>
    <x v="1"/>
    <d v="2015-10-01T00:00:00"/>
    <s v="2015"/>
    <x v="3"/>
    <m/>
    <s v="Maricopa"/>
    <x v="33"/>
    <s v="maricopa_main"/>
    <s v="Ancestry Library Edition  all databases"/>
    <n v="11123"/>
    <n v="11123"/>
    <n v="188"/>
    <n v="1216"/>
    <n v="4176"/>
    <n v="5392"/>
  </r>
  <r>
    <s v="2015-Q4"/>
    <x v="1"/>
    <d v="2015-10-01T00:00:00"/>
    <s v="2015"/>
    <x v="3"/>
    <m/>
    <s v="Maricopa"/>
    <x v="35"/>
    <s v="mesa86532"/>
    <s v="Ancestry Library Edition  all databases"/>
    <n v="5364"/>
    <n v="5364"/>
    <n v="71"/>
    <n v="1008"/>
    <n v="2413"/>
    <n v="3421"/>
  </r>
  <r>
    <s v="2015-Q4"/>
    <x v="1"/>
    <d v="2015-10-01T00:00:00"/>
    <s v="2015"/>
    <x v="3"/>
    <m/>
    <s v="Gila"/>
    <x v="73"/>
    <s v="azmiami"/>
    <s v="Ancestry Library Edition  all databases"/>
    <n v="1"/>
    <n v="1"/>
    <n v="1"/>
    <n v="0"/>
    <n v="0"/>
    <n v="0"/>
  </r>
  <r>
    <s v="2015-Q4"/>
    <x v="1"/>
    <d v="2015-10-01T00:00:00"/>
    <s v="2015"/>
    <x v="3"/>
    <m/>
    <s v="Mohave"/>
    <x v="36"/>
    <s v="azmohave"/>
    <s v="Ancestry Library Edition  all databases"/>
    <n v="2353"/>
    <n v="2353"/>
    <n v="60"/>
    <n v="237"/>
    <n v="864"/>
    <n v="1101"/>
  </r>
  <r>
    <s v="2015-Q4"/>
    <x v="1"/>
    <d v="2015-10-01T00:00:00"/>
    <s v="2015"/>
    <x v="3"/>
    <m/>
    <s v="Greenlee"/>
    <x v="74"/>
    <s v="azmorenci"/>
    <s v="Ancestry Library Edition  all databases"/>
    <n v="1"/>
    <n v="1"/>
    <n v="1"/>
    <n v="0"/>
    <n v="0"/>
    <n v="0"/>
  </r>
  <r>
    <s v="2015-Q4"/>
    <x v="1"/>
    <d v="2015-10-01T00:00:00"/>
    <s v="2015"/>
    <x v="3"/>
    <m/>
    <s v="Navajo"/>
    <x v="37"/>
    <s v="azncldo"/>
    <s v="Ancestry Library Edition  all databases"/>
    <n v="1634"/>
    <n v="1634"/>
    <n v="33"/>
    <n v="0"/>
    <n v="393"/>
    <n v="832"/>
  </r>
  <r>
    <s v="2015-Q4"/>
    <x v="1"/>
    <d v="2015-10-01T00:00:00"/>
    <s v="2015"/>
    <x v="3"/>
    <m/>
    <s v="Pinal"/>
    <x v="38"/>
    <s v="azoracle"/>
    <s v="Ancestry Library Edition  all databases"/>
    <n v="10"/>
    <n v="10"/>
    <n v="1"/>
    <n v="1"/>
    <n v="2"/>
    <n v="3"/>
  </r>
  <r>
    <s v="2015-Q4"/>
    <x v="1"/>
    <d v="2015-10-01T00:00:00"/>
    <s v="2015"/>
    <x v="3"/>
    <m/>
    <s v="Gila"/>
    <x v="41"/>
    <s v="azpayson"/>
    <s v="Ancestry Library Edition  all databases"/>
    <n v="23"/>
    <n v="23"/>
    <n v="2"/>
    <n v="1"/>
    <n v="2"/>
    <n v="3"/>
  </r>
  <r>
    <s v="2015-Q4"/>
    <x v="1"/>
    <d v="2015-10-01T00:00:00"/>
    <s v="2015"/>
    <x v="3"/>
    <m/>
    <s v="Maricopa"/>
    <x v="42"/>
    <s v="peor29132"/>
    <s v="Ancestry Library Edition  all databases"/>
    <n v="893"/>
    <n v="893"/>
    <n v="21"/>
    <n v="71"/>
    <n v="624"/>
    <n v="695"/>
  </r>
  <r>
    <s v="2015-Q4"/>
    <x v="1"/>
    <d v="2015-10-01T00:00:00"/>
    <s v="2015"/>
    <x v="3"/>
    <m/>
    <s v="Maricopa"/>
    <x v="43"/>
    <s v="phx_main"/>
    <s v="Ancestry Library Edition  all databases"/>
    <n v="5477"/>
    <n v="5477"/>
    <n v="130"/>
    <n v="1304"/>
    <n v="1845"/>
    <n v="3149"/>
  </r>
  <r>
    <s v="2015-Q4"/>
    <x v="1"/>
    <d v="2015-10-01T00:00:00"/>
    <s v="2015"/>
    <x v="3"/>
    <m/>
    <s v="Pima"/>
    <x v="44"/>
    <s v="azpcld"/>
    <s v="Ancestry Library Edition  all databases"/>
    <n v="9428"/>
    <n v="9428"/>
    <n v="217"/>
    <n v="1604"/>
    <n v="3818"/>
    <n v="5422"/>
  </r>
  <r>
    <s v="2015-Q4"/>
    <x v="1"/>
    <d v="2015-10-01T00:00:00"/>
    <s v="2015"/>
    <x v="3"/>
    <m/>
    <s v="Pinal"/>
    <x v="45"/>
    <s v="pinal_az"/>
    <s v="Ancestry Library Edition  all databases"/>
    <n v="957"/>
    <n v="957"/>
    <n v="16"/>
    <n v="24"/>
    <n v="418"/>
    <n v="442"/>
  </r>
  <r>
    <s v="2015-Q4"/>
    <x v="1"/>
    <d v="2015-10-01T00:00:00"/>
    <s v="2015"/>
    <x v="3"/>
    <m/>
    <s v="Yavapai"/>
    <x v="46"/>
    <s v="azprescott"/>
    <s v="Ancestry Library Edition  all databases"/>
    <n v="1237"/>
    <n v="1237"/>
    <n v="37"/>
    <n v="160"/>
    <n v="346"/>
    <n v="506"/>
  </r>
  <r>
    <s v="2015-Q4"/>
    <x v="1"/>
    <d v="2015-10-01T00:00:00"/>
    <s v="2015"/>
    <x v="3"/>
    <m/>
    <s v="Yavapai"/>
    <x v="47"/>
    <s v="azprescottval"/>
    <s v="Ancestry Library Edition  all databases"/>
    <n v="512"/>
    <n v="512"/>
    <n v="10"/>
    <n v="87"/>
    <n v="268"/>
    <n v="355"/>
  </r>
  <r>
    <s v="2015-Q4"/>
    <x v="1"/>
    <d v="2015-10-01T00:00:00"/>
    <s v="2015"/>
    <x v="3"/>
    <m/>
    <s v="Apache"/>
    <x v="48"/>
    <s v="azsprngr"/>
    <s v="Ancestry Library Edition  all databases"/>
    <n v="378"/>
    <n v="378"/>
    <n v="16"/>
    <n v="3"/>
    <n v="302"/>
    <n v="305"/>
  </r>
  <r>
    <s v="2015-Q4"/>
    <x v="1"/>
    <d v="2015-10-01T00:00:00"/>
    <s v="2015"/>
    <x v="3"/>
    <m/>
    <s v="Graham"/>
    <x v="49"/>
    <s v="azsaffordgcl"/>
    <s v="Ancestry Library Edition  all databases"/>
    <n v="54"/>
    <n v="54"/>
    <n v="3"/>
    <n v="4"/>
    <n v="18"/>
    <n v="22"/>
  </r>
  <r>
    <s v="2015-Q4"/>
    <x v="1"/>
    <d v="2015-10-01T00:00:00"/>
    <s v="2015"/>
    <x v="3"/>
    <m/>
    <s v="Pinal"/>
    <x v="50"/>
    <s v="azsanmanuel"/>
    <s v="Ancestry Library Edition  all databases"/>
    <n v="90"/>
    <n v="90"/>
    <n v="4"/>
    <n v="1"/>
    <n v="59"/>
    <n v="60"/>
  </r>
  <r>
    <s v="2015-Q4"/>
    <x v="1"/>
    <d v="2015-10-01T00:00:00"/>
    <s v="2015"/>
    <x v="3"/>
    <m/>
    <s v="Maricopa"/>
    <x v="53"/>
    <s v="scottsdale_hq"/>
    <s v="Ancestry Library Edition  all databases"/>
    <n v="1305"/>
    <n v="1305"/>
    <n v="35"/>
    <n v="460"/>
    <n v="540"/>
    <n v="1000"/>
  </r>
  <r>
    <s v="2015-Q4"/>
    <x v="1"/>
    <d v="2015-10-01T00:00:00"/>
    <s v="2015"/>
    <x v="3"/>
    <m/>
    <s v="Cochise"/>
    <x v="56"/>
    <s v="azsierrav"/>
    <s v="Ancestry Library Edition  all databases"/>
    <n v="396"/>
    <n v="396"/>
    <n v="8"/>
    <n v="13"/>
    <n v="100"/>
    <n v="113"/>
  </r>
  <r>
    <s v="2015-Q4"/>
    <x v="1"/>
    <d v="2015-10-01T00:00:00"/>
    <s v="2015"/>
    <x v="3"/>
    <m/>
    <s v="Yavapai"/>
    <x v="54"/>
    <s v="azsedona"/>
    <s v="Ancestry Library Edition  all databases"/>
    <n v="17"/>
    <n v="17"/>
    <n v="1"/>
    <n v="0"/>
    <n v="3"/>
    <n v="3"/>
  </r>
  <r>
    <s v="2015-Q4"/>
    <x v="1"/>
    <d v="2015-10-01T00:00:00"/>
    <s v="2015"/>
    <x v="3"/>
    <m/>
    <s v="Maricopa"/>
    <x v="57"/>
    <s v="tempe_main"/>
    <s v="Ancestry Library Edition  all databases"/>
    <n v="1001"/>
    <n v="1001"/>
    <n v="20"/>
    <n v="89"/>
    <n v="257"/>
    <n v="346"/>
  </r>
  <r>
    <s v="2015-Q4"/>
    <x v="1"/>
    <d v="2015-10-01T00:00:00"/>
    <s v="2015"/>
    <x v="3"/>
    <m/>
    <s v="Gila"/>
    <x v="59"/>
    <s v="aztontobasin"/>
    <s v="Ancestry Library Edition  all databases"/>
    <n v="22"/>
    <n v="22"/>
    <n v="1"/>
    <n v="0"/>
    <n v="5"/>
    <n v="5"/>
  </r>
  <r>
    <s v="2015-Q4"/>
    <x v="1"/>
    <d v="2015-10-01T00:00:00"/>
    <s v="2015"/>
    <x v="3"/>
    <m/>
    <s v="Yuma"/>
    <x v="63"/>
    <s v="azycldo"/>
    <s v="Ancestry Library Edition  all databases"/>
    <n v="1704"/>
    <n v="1704"/>
    <n v="49"/>
    <n v="230"/>
    <n v="830"/>
    <n v="1060"/>
  </r>
  <r>
    <s v="2015-Q4"/>
    <x v="1"/>
    <d v="2015-10-01T00:00:00"/>
    <s v="2015"/>
    <x v="3"/>
    <m/>
    <s v="Yavapai"/>
    <x v="61"/>
    <s v="azyarnell"/>
    <s v="Ancestry Library Edition  all databases"/>
    <n v="63"/>
    <n v="63"/>
    <n v="3"/>
    <n v="4"/>
    <n v="30"/>
    <n v="34"/>
  </r>
  <r>
    <s v="2015-Q4"/>
    <x v="1"/>
    <d v="2015-11-01T00:00:00"/>
    <s v="2015"/>
    <x v="4"/>
    <m/>
    <s v="State"/>
    <x v="4"/>
    <s v="azstlib"/>
    <s v="Ancestry Library Edition  all databases"/>
    <n v="52302"/>
    <n v="52302"/>
    <n v="1113"/>
    <n v="9042"/>
    <n v="22968"/>
    <n v="32010"/>
  </r>
  <r>
    <s v="2015-Q4"/>
    <x v="1"/>
    <d v="2015-11-01T00:00:00"/>
    <s v="2015"/>
    <x v="4"/>
    <m/>
    <s v="Pinal"/>
    <x v="2"/>
    <s v="azapachejct"/>
    <s v="Ancestry Library Edition  all databases"/>
    <n v="920"/>
    <n v="920"/>
    <n v="17"/>
    <n v="179"/>
    <n v="441"/>
    <n v="620"/>
  </r>
  <r>
    <s v="2015-Q4"/>
    <x v="1"/>
    <d v="2015-11-01T00:00:00"/>
    <s v="2015"/>
    <x v="4"/>
    <m/>
    <s v="Pinal"/>
    <x v="3"/>
    <s v="azarizonacity"/>
    <s v="Ancestry Library Edition  all databases"/>
    <n v="1"/>
    <n v="1"/>
    <n v="1"/>
    <n v="0"/>
    <n v="0"/>
    <n v="0"/>
  </r>
  <r>
    <s v="2015-Q4"/>
    <x v="1"/>
    <d v="2015-11-01T00:00:00"/>
    <s v="2015"/>
    <x v="4"/>
    <m/>
    <s v="Maricopa"/>
    <x v="6"/>
    <s v="avondale_az"/>
    <s v="Ancestry Library Edition  all databases"/>
    <n v="154"/>
    <n v="154"/>
    <n v="2"/>
    <n v="3"/>
    <n v="92"/>
    <n v="95"/>
  </r>
  <r>
    <s v="2015-Q4"/>
    <x v="1"/>
    <d v="2015-11-01T00:00:00"/>
    <s v="2015"/>
    <x v="4"/>
    <m/>
    <s v="La Paz"/>
    <x v="8"/>
    <s v="azbouse"/>
    <s v="Ancestry Library Edition  all databases"/>
    <n v="25"/>
    <n v="25"/>
    <n v="1"/>
    <n v="0"/>
    <n v="0"/>
    <n v="0"/>
  </r>
  <r>
    <s v="2015-Q4"/>
    <x v="1"/>
    <d v="2015-11-01T00:00:00"/>
    <s v="2015"/>
    <x v="4"/>
    <m/>
    <s v="Maricopa"/>
    <x v="9"/>
    <s v="buckeye_az"/>
    <s v="Ancestry Library Edition  all databases"/>
    <n v="10"/>
    <n v="10"/>
    <n v="1"/>
    <n v="0"/>
    <n v="3"/>
    <n v="3"/>
  </r>
  <r>
    <s v="2015-Q4"/>
    <x v="1"/>
    <d v="2015-11-01T00:00:00"/>
    <s v="2015"/>
    <x v="4"/>
    <m/>
    <s v="Yavapai"/>
    <x v="75"/>
    <s v="beaver_az"/>
    <s v="Ancestry Library Edition  all databases"/>
    <n v="62"/>
    <n v="62"/>
    <n v="1"/>
    <n v="11"/>
    <n v="23"/>
    <n v="34"/>
  </r>
  <r>
    <s v="2015-Q4"/>
    <x v="1"/>
    <d v="2015-11-01T00:00:00"/>
    <s v="2015"/>
    <x v="4"/>
    <m/>
    <s v="Pinal"/>
    <x v="11"/>
    <s v="azcasagrande"/>
    <s v="Ancestry Library Edition  all databases"/>
    <n v="563"/>
    <n v="563"/>
    <n v="7"/>
    <n v="86"/>
    <n v="209"/>
    <n v="295"/>
  </r>
  <r>
    <s v="2015-Q4"/>
    <x v="1"/>
    <d v="2015-11-01T00:00:00"/>
    <s v="2015"/>
    <x v="4"/>
    <m/>
    <s v="Maricopa"/>
    <x v="12"/>
    <s v="chandler_main"/>
    <s v="Ancestry Library Edition  all databases"/>
    <n v="1008"/>
    <n v="1008"/>
    <n v="36"/>
    <n v="71"/>
    <n v="243"/>
    <n v="314"/>
  </r>
  <r>
    <s v="2015-Q4"/>
    <x v="1"/>
    <d v="2015-11-01T00:00:00"/>
    <s v="2015"/>
    <x v="4"/>
    <m/>
    <s v="Cochise"/>
    <x v="14"/>
    <s v="azccldo"/>
    <s v="Ancestry Library Edition  all databases"/>
    <n v="22"/>
    <n v="22"/>
    <n v="2"/>
    <n v="4"/>
    <n v="6"/>
    <n v="10"/>
  </r>
  <r>
    <s v="2015-Q4"/>
    <x v="1"/>
    <d v="2015-11-01T00:00:00"/>
    <s v="2015"/>
    <x v="4"/>
    <m/>
    <s v="Apache"/>
    <x v="15"/>
    <s v="azconcho"/>
    <s v="Ancestry Library Edition  all databases"/>
    <n v="2"/>
    <n v="2"/>
    <n v="1"/>
    <n v="0"/>
    <n v="0"/>
    <n v="0"/>
  </r>
  <r>
    <s v="2015-Q4"/>
    <x v="1"/>
    <d v="2015-11-01T00:00:00"/>
    <s v="2015"/>
    <x v="4"/>
    <m/>
    <s v="Pinal"/>
    <x v="17"/>
    <s v="azcollidge"/>
    <s v="Ancestry Library Edition  all databases"/>
    <n v="404"/>
    <n v="404"/>
    <n v="7"/>
    <n v="30"/>
    <n v="235"/>
    <n v="265"/>
  </r>
  <r>
    <s v="2015-Q4"/>
    <x v="1"/>
    <d v="2015-11-01T00:00:00"/>
    <s v="2015"/>
    <x v="4"/>
    <m/>
    <s v="Yavapai"/>
    <x v="10"/>
    <s v="azcampverde"/>
    <s v="Ancestry Library Edition  all databases"/>
    <n v="21"/>
    <n v="21"/>
    <n v="1"/>
    <n v="1"/>
    <n v="8"/>
    <n v="9"/>
  </r>
  <r>
    <s v="2015-Q4"/>
    <x v="1"/>
    <d v="2015-11-01T00:00:00"/>
    <s v="2015"/>
    <x v="4"/>
    <m/>
    <s v="Yavapai"/>
    <x v="18"/>
    <s v="azcottonwood"/>
    <s v="Ancestry Library Edition  all databases"/>
    <n v="97"/>
    <n v="97"/>
    <n v="10"/>
    <n v="732"/>
    <n v="37"/>
    <n v="769"/>
  </r>
  <r>
    <s v="2015-Q4"/>
    <x v="1"/>
    <d v="2015-11-01T00:00:00"/>
    <s v="2015"/>
    <x v="4"/>
    <m/>
    <s v="Coconino"/>
    <x v="23"/>
    <s v="azflagstaff"/>
    <s v="Ancestry Library Edition  all databases"/>
    <n v="258"/>
    <n v="258"/>
    <n v="9"/>
    <n v="50"/>
    <n v="93"/>
    <n v="143"/>
  </r>
  <r>
    <s v="2015-Q4"/>
    <x v="1"/>
    <d v="2015-11-01T00:00:00"/>
    <s v="2015"/>
    <x v="4"/>
    <m/>
    <s v="Pinal"/>
    <x v="24"/>
    <s v="azflorence"/>
    <s v="Ancestry Library Edition  all databases"/>
    <n v="6"/>
    <n v="6"/>
    <n v="1"/>
    <n v="0"/>
    <n v="3"/>
    <n v="3"/>
  </r>
  <r>
    <s v="2015-Q4"/>
    <x v="1"/>
    <d v="2015-11-01T00:00:00"/>
    <s v="2015"/>
    <x v="4"/>
    <m/>
    <s v="Maricopa"/>
    <x v="26"/>
    <s v="glendale_main"/>
    <s v="Ancestry Library Edition  all databases"/>
    <n v="640"/>
    <n v="640"/>
    <n v="9"/>
    <n v="65"/>
    <n v="273"/>
    <n v="338"/>
  </r>
  <r>
    <s v="2015-Q4"/>
    <x v="1"/>
    <d v="2015-11-01T00:00:00"/>
    <s v="2015"/>
    <x v="4"/>
    <m/>
    <s v="Pinal"/>
    <x v="66"/>
    <s v="irahayes_az"/>
    <s v="Ancestry Library Edition  all databases"/>
    <n v="1605"/>
    <n v="1605"/>
    <n v="42"/>
    <n v="478"/>
    <n v="660"/>
    <n v="1138"/>
  </r>
  <r>
    <s v="2015-Q4"/>
    <x v="1"/>
    <d v="2015-11-01T00:00:00"/>
    <s v="2015"/>
    <x v="4"/>
    <m/>
    <s v="Pinal"/>
    <x v="32"/>
    <s v="azmaricopacom"/>
    <s v="Ancestry Library Edition  all databases"/>
    <n v="105"/>
    <n v="105"/>
    <n v="1"/>
    <n v="32"/>
    <n v="46"/>
    <n v="78"/>
  </r>
  <r>
    <s v="2015-Q4"/>
    <x v="1"/>
    <d v="2015-11-01T00:00:00"/>
    <s v="2015"/>
    <x v="4"/>
    <m/>
    <s v="Maricopa"/>
    <x v="33"/>
    <s v="maricopa_main"/>
    <s v="Ancestry Library Edition  all databases"/>
    <n v="12829"/>
    <n v="12829"/>
    <n v="213"/>
    <n v="1526"/>
    <n v="5151"/>
    <n v="6677"/>
  </r>
  <r>
    <s v="2015-Q4"/>
    <x v="1"/>
    <d v="2015-11-01T00:00:00"/>
    <s v="2015"/>
    <x v="4"/>
    <m/>
    <s v="Maricopa"/>
    <x v="35"/>
    <s v="mesa86532"/>
    <s v="Ancestry Library Edition  all databases"/>
    <n v="3669"/>
    <n v="3669"/>
    <n v="48"/>
    <n v="578"/>
    <n v="2276"/>
    <n v="2854"/>
  </r>
  <r>
    <s v="2015-Q4"/>
    <x v="1"/>
    <d v="2015-11-01T00:00:00"/>
    <s v="2015"/>
    <x v="4"/>
    <m/>
    <s v="Mohave"/>
    <x v="36"/>
    <s v="azmohave"/>
    <s v="Ancestry Library Edition  all databases"/>
    <n v="1620"/>
    <n v="1620"/>
    <n v="49"/>
    <n v="184"/>
    <n v="415"/>
    <n v="599"/>
  </r>
  <r>
    <s v="2015-Q4"/>
    <x v="1"/>
    <d v="2015-11-01T00:00:00"/>
    <s v="2015"/>
    <x v="4"/>
    <m/>
    <s v="Greenlee"/>
    <x v="74"/>
    <s v="azmorenci"/>
    <s v="Ancestry Library Edition  all databases"/>
    <n v="2"/>
    <n v="2"/>
    <n v="1"/>
    <n v="0"/>
    <n v="0"/>
    <n v="0"/>
  </r>
  <r>
    <s v="2015-Q4"/>
    <x v="1"/>
    <d v="2015-11-01T00:00:00"/>
    <s v="2015"/>
    <x v="4"/>
    <m/>
    <s v="Navajo"/>
    <x v="37"/>
    <s v="azncldo"/>
    <s v="Ancestry Library Edition  all databases"/>
    <n v="327"/>
    <n v="327"/>
    <n v="19"/>
    <n v="34"/>
    <n v="112"/>
    <n v="146"/>
  </r>
  <r>
    <s v="2015-Q4"/>
    <x v="1"/>
    <d v="2015-11-01T00:00:00"/>
    <s v="2015"/>
    <x v="4"/>
    <m/>
    <s v="Maricopa"/>
    <x v="42"/>
    <s v="peor29132"/>
    <s v="Ancestry Library Edition  all databases"/>
    <n v="1443"/>
    <n v="1443"/>
    <n v="24"/>
    <n v="95"/>
    <n v="425"/>
    <n v="520"/>
  </r>
  <r>
    <s v="2015-Q4"/>
    <x v="1"/>
    <d v="2015-11-01T00:00:00"/>
    <s v="2015"/>
    <x v="4"/>
    <m/>
    <s v="Maricopa"/>
    <x v="43"/>
    <s v="phx_main"/>
    <s v="Ancestry Library Edition  all databases"/>
    <n v="6097"/>
    <n v="6097"/>
    <n v="117"/>
    <n v="1058"/>
    <n v="1903"/>
    <n v="2961"/>
  </r>
  <r>
    <s v="2015-Q4"/>
    <x v="1"/>
    <d v="2015-11-01T00:00:00"/>
    <s v="2015"/>
    <x v="4"/>
    <m/>
    <s v="Pima"/>
    <x v="44"/>
    <s v="azpcld"/>
    <s v="Ancestry Library Edition  all databases"/>
    <n v="11567"/>
    <n v="11567"/>
    <n v="266"/>
    <n v="1510"/>
    <n v="4529"/>
    <n v="6039"/>
  </r>
  <r>
    <s v="2015-Q4"/>
    <x v="1"/>
    <d v="2015-11-01T00:00:00"/>
    <s v="2015"/>
    <x v="4"/>
    <m/>
    <s v="Pinal"/>
    <x v="45"/>
    <s v="pinal_az"/>
    <s v="Ancestry Library Edition  all databases"/>
    <n v="261"/>
    <n v="261"/>
    <n v="9"/>
    <n v="19"/>
    <n v="74"/>
    <n v="93"/>
  </r>
  <r>
    <s v="2015-Q4"/>
    <x v="1"/>
    <d v="2015-11-01T00:00:00"/>
    <s v="2015"/>
    <x v="4"/>
    <m/>
    <s v="Yavapai"/>
    <x v="46"/>
    <s v="azprescott"/>
    <s v="Ancestry Library Edition  all databases"/>
    <n v="898"/>
    <n v="898"/>
    <n v="33"/>
    <n v="738"/>
    <n v="370"/>
    <n v="1108"/>
  </r>
  <r>
    <s v="2015-Q4"/>
    <x v="1"/>
    <d v="2015-11-01T00:00:00"/>
    <s v="2015"/>
    <x v="4"/>
    <m/>
    <s v="Yavapai"/>
    <x v="47"/>
    <s v="azprescottval"/>
    <s v="Ancestry Library Edition  all databases"/>
    <n v="170"/>
    <n v="170"/>
    <n v="5"/>
    <n v="35"/>
    <n v="60"/>
    <n v="95"/>
  </r>
  <r>
    <s v="2015-Q4"/>
    <x v="1"/>
    <d v="2015-11-01T00:00:00"/>
    <s v="2015"/>
    <x v="4"/>
    <m/>
    <s v="Apache"/>
    <x v="48"/>
    <s v="azsprngr"/>
    <s v="Ancestry Library Edition  all databases"/>
    <n v="33"/>
    <n v="33"/>
    <n v="4"/>
    <n v="0"/>
    <n v="26"/>
    <n v="26"/>
  </r>
  <r>
    <s v="2015-Q4"/>
    <x v="1"/>
    <d v="2015-11-01T00:00:00"/>
    <s v="2015"/>
    <x v="4"/>
    <m/>
    <s v="Graham"/>
    <x v="49"/>
    <s v="azsaffordgcl"/>
    <s v="Ancestry Library Edition  all databases"/>
    <n v="68"/>
    <n v="68"/>
    <n v="1"/>
    <n v="7"/>
    <n v="41"/>
    <n v="48"/>
  </r>
  <r>
    <s v="2015-Q4"/>
    <x v="1"/>
    <d v="2015-11-01T00:00:00"/>
    <s v="2015"/>
    <x v="4"/>
    <m/>
    <s v="Maricopa"/>
    <x v="53"/>
    <s v="scottsdale_hq"/>
    <s v="Ancestry Library Edition  all databases"/>
    <n v="2164"/>
    <n v="2164"/>
    <n v="72"/>
    <n v="799"/>
    <n v="83"/>
    <n v="882"/>
  </r>
  <r>
    <s v="2015-Q4"/>
    <x v="1"/>
    <d v="2015-11-01T00:00:00"/>
    <s v="2015"/>
    <x v="4"/>
    <m/>
    <s v="Cochise"/>
    <x v="56"/>
    <s v="azsierrav"/>
    <s v="Ancestry Library Edition  all databases"/>
    <n v="671"/>
    <n v="671"/>
    <n v="17"/>
    <n v="115"/>
    <n v="217"/>
    <n v="332"/>
  </r>
  <r>
    <s v="2015-Q4"/>
    <x v="1"/>
    <d v="2015-11-01T00:00:00"/>
    <s v="2015"/>
    <x v="4"/>
    <m/>
    <s v="Yavapai"/>
    <x v="54"/>
    <s v="azsedona"/>
    <s v="Ancestry Library Edition  all databases"/>
    <n v="51"/>
    <n v="51"/>
    <n v="3"/>
    <n v="4"/>
    <n v="17"/>
    <n v="21"/>
  </r>
  <r>
    <s v="2015-Q4"/>
    <x v="1"/>
    <d v="2015-11-01T00:00:00"/>
    <s v="2015"/>
    <x v="4"/>
    <m/>
    <s v="Maricopa"/>
    <x v="57"/>
    <s v="tempe_main"/>
    <s v="Ancestry Library Edition  all databases"/>
    <n v="1463"/>
    <n v="1463"/>
    <n v="14"/>
    <n v="153"/>
    <n v="714"/>
    <n v="867"/>
  </r>
  <r>
    <s v="2015-Q4"/>
    <x v="1"/>
    <d v="2015-11-01T00:00:00"/>
    <s v="2015"/>
    <x v="4"/>
    <m/>
    <s v="Apache"/>
    <x v="60"/>
    <s v="azvernon"/>
    <s v="Ancestry Library Edition  all databases"/>
    <n v="10"/>
    <n v="10"/>
    <n v="1"/>
    <n v="0"/>
    <n v="6"/>
    <n v="6"/>
  </r>
  <r>
    <s v="2015-Q4"/>
    <x v="1"/>
    <d v="2015-11-01T00:00:00"/>
    <s v="2015"/>
    <x v="4"/>
    <m/>
    <s v="Yuma"/>
    <x v="63"/>
    <s v="azycldo"/>
    <s v="Ancestry Library Edition  all databases"/>
    <n v="1427"/>
    <n v="1427"/>
    <n v="39"/>
    <n v="232"/>
    <n v="572"/>
    <n v="804"/>
  </r>
  <r>
    <s v="2015-Q4"/>
    <x v="1"/>
    <d v="2015-11-01T00:00:00"/>
    <s v="2015"/>
    <x v="4"/>
    <m/>
    <s v="Yavapai"/>
    <x v="61"/>
    <s v="azyarnell"/>
    <s v="Ancestry Library Edition  all databases"/>
    <n v="176"/>
    <n v="176"/>
    <n v="6"/>
    <n v="33"/>
    <n v="101"/>
    <n v="134"/>
  </r>
  <r>
    <s v="2015-Q4"/>
    <x v="1"/>
    <d v="2015-11-01T00:00:00"/>
    <s v="2015"/>
    <x v="4"/>
    <m/>
    <s v="Yavapai"/>
    <x v="62"/>
    <s v="azyavapai"/>
    <s v="Ancestry Library Edition  all databases"/>
    <n v="87"/>
    <n v="87"/>
    <n v="2"/>
    <n v="12"/>
    <n v="45"/>
    <n v="57"/>
  </r>
  <r>
    <s v="2015-Q4"/>
    <x v="1"/>
    <d v="2015-12-01T00:00:00"/>
    <s v="2015"/>
    <x v="5"/>
    <m/>
    <s v="State"/>
    <x v="4"/>
    <s v="azstlib"/>
    <s v="Ancestry Library Edition  all databases"/>
    <n v="50491"/>
    <n v="50491"/>
    <n v="1104"/>
    <n v="8253"/>
    <n v="23416"/>
    <n v="31669"/>
  </r>
  <r>
    <s v="2015-Q4"/>
    <x v="1"/>
    <d v="2015-12-01T00:00:00"/>
    <s v="2015"/>
    <x v="5"/>
    <m/>
    <s v="Apache"/>
    <x v="1"/>
    <s v="azalpine"/>
    <s v="Ancestry Library Edition  all databases"/>
    <n v="56"/>
    <n v="56"/>
    <n v="3"/>
    <n v="7"/>
    <n v="43"/>
    <n v="50"/>
  </r>
  <r>
    <s v="2015-Q4"/>
    <x v="1"/>
    <d v="2015-12-01T00:00:00"/>
    <s v="2015"/>
    <x v="5"/>
    <m/>
    <s v="Pinal"/>
    <x v="2"/>
    <s v="azapachejct"/>
    <s v="Ancestry Library Edition  all databases"/>
    <n v="3028"/>
    <n v="3028"/>
    <n v="27"/>
    <n v="681"/>
    <n v="1817"/>
    <n v="2498"/>
  </r>
  <r>
    <s v="2015-Q4"/>
    <x v="1"/>
    <d v="2015-12-01T00:00:00"/>
    <s v="2015"/>
    <x v="5"/>
    <m/>
    <s v="Maricopa"/>
    <x v="6"/>
    <s v="avondale_az"/>
    <s v="Ancestry Library Edition  all databases"/>
    <n v="17"/>
    <n v="17"/>
    <n v="1"/>
    <n v="0"/>
    <n v="14"/>
    <n v="14"/>
  </r>
  <r>
    <s v="2015-Q4"/>
    <x v="1"/>
    <d v="2015-12-01T00:00:00"/>
    <s v="2015"/>
    <x v="5"/>
    <m/>
    <s v="La Paz"/>
    <x v="8"/>
    <s v="azbouse"/>
    <s v="Ancestry Library Edition  all databases"/>
    <n v="23"/>
    <n v="23"/>
    <n v="1"/>
    <n v="4"/>
    <n v="10"/>
    <n v="14"/>
  </r>
  <r>
    <s v="2015-Q4"/>
    <x v="1"/>
    <d v="2015-12-01T00:00:00"/>
    <s v="2015"/>
    <x v="5"/>
    <m/>
    <s v="Maricopa"/>
    <x v="9"/>
    <s v="buckeye_az"/>
    <s v="Ancestry Library Edition  all databases"/>
    <n v="119"/>
    <n v="119"/>
    <n v="3"/>
    <n v="20"/>
    <n v="38"/>
    <n v="58"/>
  </r>
  <r>
    <s v="2015-Q4"/>
    <x v="1"/>
    <d v="2015-12-01T00:00:00"/>
    <s v="2015"/>
    <x v="5"/>
    <m/>
    <s v="Yavapai"/>
    <x v="75"/>
    <s v="beaver_az"/>
    <s v="Ancestry Library Edition  all databases"/>
    <n v="10"/>
    <n v="10"/>
    <n v="1"/>
    <n v="0"/>
    <n v="8"/>
    <n v="8"/>
  </r>
  <r>
    <s v="2015-Q4"/>
    <x v="1"/>
    <d v="2015-12-01T00:00:00"/>
    <s v="2015"/>
    <x v="5"/>
    <m/>
    <s v="Pinal"/>
    <x v="11"/>
    <s v="azcasagrande"/>
    <s v="Ancestry Library Edition  all databases"/>
    <n v="155"/>
    <n v="155"/>
    <n v="6"/>
    <n v="71"/>
    <n v="95"/>
    <n v="166"/>
  </r>
  <r>
    <s v="2015-Q4"/>
    <x v="1"/>
    <d v="2015-12-01T00:00:00"/>
    <s v="2015"/>
    <x v="5"/>
    <m/>
    <s v="Maricopa"/>
    <x v="12"/>
    <s v="chandler_main"/>
    <s v="Ancestry Library Edition  all databases"/>
    <n v="1764"/>
    <n v="1764"/>
    <n v="31"/>
    <n v="408"/>
    <n v="716"/>
    <n v="1124"/>
  </r>
  <r>
    <s v="2015-Q4"/>
    <x v="1"/>
    <d v="2015-12-01T00:00:00"/>
    <s v="2015"/>
    <x v="5"/>
    <m/>
    <s v="Cochise"/>
    <x v="14"/>
    <s v="azccldo"/>
    <s v="Ancestry Library Edition  all databases"/>
    <n v="329"/>
    <n v="329"/>
    <n v="4"/>
    <n v="11"/>
    <n v="146"/>
    <n v="157"/>
  </r>
  <r>
    <s v="2015-Q4"/>
    <x v="1"/>
    <d v="2015-12-01T00:00:00"/>
    <s v="2015"/>
    <x v="5"/>
    <m/>
    <s v="Apache"/>
    <x v="15"/>
    <s v="azconcho"/>
    <s v="Ancestry Library Edition  all databases"/>
    <n v="186"/>
    <n v="186"/>
    <n v="9"/>
    <n v="39"/>
    <n v="279"/>
    <n v="318"/>
  </r>
  <r>
    <s v="2015-Q4"/>
    <x v="1"/>
    <d v="2015-12-01T00:00:00"/>
    <s v="2015"/>
    <x v="5"/>
    <m/>
    <s v="Pinal"/>
    <x v="17"/>
    <s v="azcollidge"/>
    <s v="Ancestry Library Edition  all databases"/>
    <n v="121"/>
    <n v="121"/>
    <n v="3"/>
    <n v="3"/>
    <n v="56"/>
    <n v="59"/>
  </r>
  <r>
    <s v="2015-Q4"/>
    <x v="1"/>
    <d v="2015-12-01T00:00:00"/>
    <s v="2015"/>
    <x v="5"/>
    <m/>
    <s v="Yavapai"/>
    <x v="10"/>
    <s v="azcampverde"/>
    <s v="Ancestry Library Edition  all databases"/>
    <n v="70"/>
    <n v="70"/>
    <n v="1"/>
    <n v="0"/>
    <n v="8"/>
    <n v="8"/>
  </r>
  <r>
    <s v="2015-Q4"/>
    <x v="1"/>
    <d v="2015-12-01T00:00:00"/>
    <s v="2015"/>
    <x v="5"/>
    <m/>
    <s v="Yavapai"/>
    <x v="64"/>
    <s v="azcordeslakes"/>
    <s v="Ancestry Library Edition  all databases"/>
    <n v="3"/>
    <n v="3"/>
    <n v="1"/>
    <n v="0"/>
    <n v="0"/>
    <n v="0"/>
  </r>
  <r>
    <s v="2015-Q4"/>
    <x v="1"/>
    <d v="2015-12-01T00:00:00"/>
    <s v="2015"/>
    <x v="5"/>
    <m/>
    <s v="Yavapai"/>
    <x v="18"/>
    <s v="azcottonwood"/>
    <s v="Ancestry Library Edition  all databases"/>
    <n v="132"/>
    <n v="132"/>
    <n v="11"/>
    <n v="91"/>
    <n v="52"/>
    <n v="143"/>
  </r>
  <r>
    <s v="2015-Q4"/>
    <x v="1"/>
    <d v="2015-12-01T00:00:00"/>
    <s v="2015"/>
    <x v="5"/>
    <m/>
    <s v="Maricopa"/>
    <x v="20"/>
    <s v="desertfh_az"/>
    <s v="Ancestry Library Edition  all databases"/>
    <n v="77"/>
    <n v="77"/>
    <n v="2"/>
    <n v="59"/>
    <n v="25"/>
    <n v="84"/>
  </r>
  <r>
    <s v="2015-Q4"/>
    <x v="1"/>
    <d v="2015-12-01T00:00:00"/>
    <s v="2015"/>
    <x v="5"/>
    <m/>
    <s v="Coconino"/>
    <x v="23"/>
    <s v="azflagstaff"/>
    <s v="Ancestry Library Edition  all databases"/>
    <n v="166"/>
    <n v="166"/>
    <n v="7"/>
    <n v="8"/>
    <n v="45"/>
    <n v="53"/>
  </r>
  <r>
    <s v="2015-Q4"/>
    <x v="1"/>
    <d v="2015-12-01T00:00:00"/>
    <s v="2015"/>
    <x v="5"/>
    <m/>
    <s v="Pinal"/>
    <x v="24"/>
    <s v="azflorence"/>
    <s v="Ancestry Library Edition  all databases"/>
    <n v="11"/>
    <n v="11"/>
    <n v="1"/>
    <n v="0"/>
    <n v="2"/>
    <n v="2"/>
  </r>
  <r>
    <s v="2015-Q4"/>
    <x v="1"/>
    <d v="2015-12-01T00:00:00"/>
    <s v="2015"/>
    <x v="5"/>
    <m/>
    <s v="Gila"/>
    <x v="25"/>
    <s v="azgcldo"/>
    <s v="Ancestry Library Edition  all databases"/>
    <n v="66"/>
    <n v="66"/>
    <n v="1"/>
    <n v="1"/>
    <n v="14"/>
    <n v="15"/>
  </r>
  <r>
    <s v="2015-Q4"/>
    <x v="1"/>
    <d v="2015-12-01T00:00:00"/>
    <s v="2015"/>
    <x v="5"/>
    <m/>
    <s v="Maricopa"/>
    <x v="26"/>
    <s v="glendale_main"/>
    <s v="Ancestry Library Edition  all databases"/>
    <n v="330"/>
    <n v="330"/>
    <n v="10"/>
    <n v="19"/>
    <n v="94"/>
    <n v="113"/>
  </r>
  <r>
    <s v="2015-Q4"/>
    <x v="1"/>
    <d v="2015-12-01T00:00:00"/>
    <s v="2015"/>
    <x v="5"/>
    <m/>
    <s v="Pinal"/>
    <x v="66"/>
    <s v="irahayes_az"/>
    <s v="Ancestry Library Edition  all databases"/>
    <n v="1465"/>
    <n v="1465"/>
    <n v="48"/>
    <n v="228"/>
    <n v="495"/>
    <n v="723"/>
  </r>
  <r>
    <s v="2015-Q4"/>
    <x v="1"/>
    <d v="2015-12-01T00:00:00"/>
    <s v="2015"/>
    <x v="5"/>
    <m/>
    <s v="Pinal"/>
    <x v="32"/>
    <s v="azmaricopacom"/>
    <s v="Ancestry Library Edition  all databases"/>
    <n v="101"/>
    <n v="101"/>
    <n v="2"/>
    <n v="9"/>
    <n v="20"/>
    <n v="29"/>
  </r>
  <r>
    <s v="2015-Q4"/>
    <x v="1"/>
    <d v="2015-12-01T00:00:00"/>
    <s v="2015"/>
    <x v="5"/>
    <m/>
    <s v="Maricopa"/>
    <x v="33"/>
    <s v="maricopa_main"/>
    <s v="Ancestry Library Edition  all databases"/>
    <n v="10209"/>
    <n v="10209"/>
    <n v="208"/>
    <n v="2341"/>
    <n v="4470"/>
    <n v="6811"/>
  </r>
  <r>
    <s v="2015-Q4"/>
    <x v="1"/>
    <d v="2015-12-01T00:00:00"/>
    <s v="2015"/>
    <x v="5"/>
    <m/>
    <s v="Maricopa"/>
    <x v="35"/>
    <s v="mesa86532"/>
    <s v="Ancestry Library Edition  all databases"/>
    <n v="2824"/>
    <n v="2824"/>
    <n v="54"/>
    <n v="166"/>
    <n v="1099"/>
    <n v="1265"/>
  </r>
  <r>
    <s v="2015-Q4"/>
    <x v="1"/>
    <d v="2015-12-01T00:00:00"/>
    <s v="2015"/>
    <x v="5"/>
    <m/>
    <s v="Mohave"/>
    <x v="36"/>
    <s v="azmohave"/>
    <s v="Ancestry Library Edition  all databases"/>
    <n v="4541"/>
    <n v="4541"/>
    <n v="96"/>
    <n v="532"/>
    <n v="1610"/>
    <n v="2142"/>
  </r>
  <r>
    <s v="2015-Q4"/>
    <x v="1"/>
    <d v="2015-12-01T00:00:00"/>
    <s v="2015"/>
    <x v="5"/>
    <m/>
    <s v="Yavapai"/>
    <x v="34"/>
    <s v="azmayer"/>
    <s v="Ancestry Library Edition  all databases"/>
    <n v="20"/>
    <n v="20"/>
    <n v="1"/>
    <n v="1"/>
    <n v="3"/>
    <n v="4"/>
  </r>
  <r>
    <s v="2015-Q4"/>
    <x v="1"/>
    <d v="2015-12-01T00:00:00"/>
    <s v="2015"/>
    <x v="5"/>
    <m/>
    <s v="Navajo"/>
    <x v="37"/>
    <s v="azncldo"/>
    <s v="Ancestry Library Edition  all databases"/>
    <n v="399"/>
    <n v="399"/>
    <n v="18"/>
    <n v="36"/>
    <n v="158"/>
    <n v="194"/>
  </r>
  <r>
    <s v="2015-Q4"/>
    <x v="1"/>
    <d v="2015-12-01T00:00:00"/>
    <s v="2015"/>
    <x v="5"/>
    <m/>
    <s v="Pinal"/>
    <x v="38"/>
    <s v="azoracle"/>
    <s v="Ancestry Library Edition  all databases"/>
    <n v="246"/>
    <n v="246"/>
    <n v="5"/>
    <n v="11"/>
    <n v="72"/>
    <n v="83"/>
  </r>
  <r>
    <s v="2015-Q4"/>
    <x v="1"/>
    <d v="2015-12-01T00:00:00"/>
    <s v="2015"/>
    <x v="5"/>
    <m/>
    <s v="Maricopa"/>
    <x v="42"/>
    <s v="peor29132"/>
    <s v="Ancestry Library Edition  all databases"/>
    <n v="960"/>
    <n v="960"/>
    <n v="33"/>
    <n v="89"/>
    <n v="577"/>
    <n v="666"/>
  </r>
  <r>
    <s v="2015-Q4"/>
    <x v="1"/>
    <d v="2015-12-01T00:00:00"/>
    <s v="2015"/>
    <x v="5"/>
    <m/>
    <s v="Maricopa"/>
    <x v="43"/>
    <s v="phx_main"/>
    <s v="Ancestry Library Edition  all databases"/>
    <n v="7111"/>
    <n v="7111"/>
    <n v="142"/>
    <n v="875"/>
    <n v="2717"/>
    <n v="3592"/>
  </r>
  <r>
    <s v="2015-Q4"/>
    <x v="1"/>
    <d v="2015-12-01T00:00:00"/>
    <s v="2015"/>
    <x v="5"/>
    <m/>
    <s v="Pima"/>
    <x v="44"/>
    <s v="azpcld"/>
    <s v="Ancestry Library Edition  all databases"/>
    <n v="8744"/>
    <n v="8744"/>
    <n v="197"/>
    <n v="1480"/>
    <n v="3995"/>
    <n v="5475"/>
  </r>
  <r>
    <s v="2015-Q4"/>
    <x v="1"/>
    <d v="2015-12-01T00:00:00"/>
    <s v="2015"/>
    <x v="5"/>
    <m/>
    <s v="Pinal"/>
    <x v="45"/>
    <s v="pinal_az"/>
    <s v="Ancestry Library Edition  all databases"/>
    <n v="344"/>
    <n v="344"/>
    <n v="8"/>
    <n v="5"/>
    <n v="179"/>
    <n v="184"/>
  </r>
  <r>
    <s v="2015-Q4"/>
    <x v="1"/>
    <d v="2015-12-01T00:00:00"/>
    <s v="2015"/>
    <x v="5"/>
    <m/>
    <s v="Yavapai"/>
    <x v="46"/>
    <s v="azprescott"/>
    <s v="Ancestry Library Edition  all databases"/>
    <n v="394"/>
    <n v="394"/>
    <n v="17"/>
    <n v="147"/>
    <n v="209"/>
    <n v="356"/>
  </r>
  <r>
    <s v="2015-Q4"/>
    <x v="1"/>
    <d v="2015-12-01T00:00:00"/>
    <s v="2015"/>
    <x v="5"/>
    <m/>
    <s v="Yavapai"/>
    <x v="47"/>
    <s v="azprescottval"/>
    <s v="Ancestry Library Edition  all databases"/>
    <n v="309"/>
    <n v="309"/>
    <n v="8"/>
    <n v="47"/>
    <n v="150"/>
    <n v="197"/>
  </r>
  <r>
    <s v="2015-Q4"/>
    <x v="1"/>
    <d v="2015-12-01T00:00:00"/>
    <s v="2015"/>
    <x v="5"/>
    <m/>
    <s v="Apache"/>
    <x v="48"/>
    <s v="azsprngr"/>
    <s v="Ancestry Library Edition  all databases"/>
    <n v="242"/>
    <n v="242"/>
    <n v="9"/>
    <n v="5"/>
    <n v="129"/>
    <n v="134"/>
  </r>
  <r>
    <s v="2015-Q4"/>
    <x v="1"/>
    <d v="2015-12-01T00:00:00"/>
    <s v="2015"/>
    <x v="5"/>
    <m/>
    <s v="Apache"/>
    <x v="51"/>
    <s v="azsanders"/>
    <s v="Ancestry Library Edition  all databases"/>
    <n v="5"/>
    <n v="5"/>
    <n v="1"/>
    <n v="2"/>
    <n v="2"/>
    <n v="4"/>
  </r>
  <r>
    <s v="2015-Q4"/>
    <x v="1"/>
    <d v="2015-12-01T00:00:00"/>
    <s v="2015"/>
    <x v="5"/>
    <m/>
    <s v="Santa Cruz"/>
    <x v="52"/>
    <s v="aznogales"/>
    <s v="Ancestry Library Edition  all databases"/>
    <n v="7"/>
    <n v="7"/>
    <n v="1"/>
    <n v="0"/>
    <n v="0"/>
    <n v="0"/>
  </r>
  <r>
    <s v="2015-Q4"/>
    <x v="1"/>
    <d v="2015-12-01T00:00:00"/>
    <s v="2015"/>
    <x v="5"/>
    <m/>
    <s v="Maricopa"/>
    <x v="53"/>
    <s v="scottsdale_hq"/>
    <s v="Ancestry Library Edition  all databases"/>
    <n v="1708"/>
    <n v="1708"/>
    <n v="39"/>
    <n v="136"/>
    <n v="1019"/>
    <n v="1155"/>
  </r>
  <r>
    <s v="2015-Q4"/>
    <x v="1"/>
    <d v="2015-12-01T00:00:00"/>
    <s v="2015"/>
    <x v="5"/>
    <m/>
    <s v="Cochise"/>
    <x v="56"/>
    <s v="azsierrav"/>
    <s v="Ancestry Library Edition  all databases"/>
    <n v="1138"/>
    <n v="1138"/>
    <n v="17"/>
    <n v="140"/>
    <n v="706"/>
    <n v="846"/>
  </r>
  <r>
    <s v="2015-Q4"/>
    <x v="1"/>
    <d v="2015-12-01T00:00:00"/>
    <s v="2015"/>
    <x v="5"/>
    <m/>
    <s v="Yavapai"/>
    <x v="54"/>
    <s v="azsedona"/>
    <s v="Ancestry Library Edition  all databases"/>
    <n v="81"/>
    <n v="81"/>
    <n v="1"/>
    <n v="4"/>
    <n v="22"/>
    <n v="26"/>
  </r>
  <r>
    <s v="2015-Q4"/>
    <x v="1"/>
    <d v="2015-12-01T00:00:00"/>
    <s v="2015"/>
    <x v="5"/>
    <m/>
    <s v="Maricopa"/>
    <x v="57"/>
    <s v="tempe_main"/>
    <s v="Ancestry Library Edition  all databases"/>
    <n v="530"/>
    <n v="530"/>
    <n v="12"/>
    <n v="71"/>
    <n v="141"/>
    <n v="212"/>
  </r>
  <r>
    <s v="2015-Q4"/>
    <x v="1"/>
    <d v="2015-12-01T00:00:00"/>
    <s v="2015"/>
    <x v="5"/>
    <m/>
    <s v="Yuma"/>
    <x v="63"/>
    <s v="azycldo"/>
    <s v="Ancestry Library Edition  all databases"/>
    <n v="2299"/>
    <n v="2299"/>
    <n v="55"/>
    <n v="489"/>
    <n v="1104"/>
    <n v="1593"/>
  </r>
  <r>
    <s v="2015-Q4"/>
    <x v="1"/>
    <d v="2015-12-01T00:00:00"/>
    <s v="2015"/>
    <x v="5"/>
    <m/>
    <s v="Yavapai"/>
    <x v="61"/>
    <s v="azyarnell"/>
    <s v="Ancestry Library Edition  all databases"/>
    <n v="69"/>
    <n v="69"/>
    <n v="3"/>
    <n v="6"/>
    <n v="41"/>
    <n v="47"/>
  </r>
  <r>
    <s v="2016-Q1"/>
    <x v="1"/>
    <d v="2016-01-01T00:00:00"/>
    <s v="2016"/>
    <x v="6"/>
    <m/>
    <s v="State"/>
    <x v="4"/>
    <s v="azstlib"/>
    <s v="Ancestry Library Edition  all databases"/>
    <n v="60071"/>
    <n v="60071"/>
    <n v="1305"/>
    <n v="8318"/>
    <n v="26666"/>
    <n v="34984"/>
  </r>
  <r>
    <s v="2016-Q1"/>
    <x v="1"/>
    <d v="2016-01-01T00:00:00"/>
    <s v="2016"/>
    <x v="6"/>
    <m/>
    <s v="Pinal"/>
    <x v="2"/>
    <s v="azapachejct"/>
    <s v="Ancestry Library Edition  all databases"/>
    <n v="1656"/>
    <n v="1656"/>
    <n v="32"/>
    <n v="386"/>
    <n v="1058"/>
    <n v="1444"/>
  </r>
  <r>
    <s v="2016-Q1"/>
    <x v="1"/>
    <d v="2016-01-01T00:00:00"/>
    <s v="2016"/>
    <x v="6"/>
    <m/>
    <s v="Maricopa"/>
    <x v="6"/>
    <s v="avondale_az"/>
    <s v="Ancestry Library Edition  all databases"/>
    <n v="396"/>
    <n v="396"/>
    <n v="6"/>
    <n v="32"/>
    <n v="155"/>
    <n v="187"/>
  </r>
  <r>
    <s v="2016-Q1"/>
    <x v="1"/>
    <d v="2016-01-01T00:00:00"/>
    <s v="2016"/>
    <x v="6"/>
    <m/>
    <s v="Yavapai"/>
    <x v="75"/>
    <s v="beaver_az"/>
    <s v="Ancestry Library Edition  all databases"/>
    <n v="14"/>
    <n v="14"/>
    <n v="2"/>
    <n v="1"/>
    <n v="11"/>
    <n v="12"/>
  </r>
  <r>
    <s v="2016-Q1"/>
    <x v="1"/>
    <d v="2016-01-01T00:00:00"/>
    <s v="2016"/>
    <x v="6"/>
    <m/>
    <s v="Pinal"/>
    <x v="11"/>
    <s v="azcasagrande"/>
    <s v="Ancestry Library Edition  all databases"/>
    <n v="548"/>
    <n v="548"/>
    <n v="19"/>
    <n v="95"/>
    <n v="437"/>
    <n v="532"/>
  </r>
  <r>
    <s v="2016-Q1"/>
    <x v="1"/>
    <d v="2016-01-01T00:00:00"/>
    <s v="2016"/>
    <x v="6"/>
    <m/>
    <s v="Maricopa"/>
    <x v="12"/>
    <s v="chandler_main"/>
    <s v="Ancestry Library Edition  all databases"/>
    <n v="1597"/>
    <n v="1597"/>
    <n v="36"/>
    <n v="157"/>
    <n v="541"/>
    <n v="698"/>
  </r>
  <r>
    <s v="2016-Q1"/>
    <x v="1"/>
    <d v="2016-01-01T00:00:00"/>
    <s v="2016"/>
    <x v="6"/>
    <m/>
    <s v="Cochise"/>
    <x v="14"/>
    <s v="azccldo"/>
    <s v="Ancestry Library Edition  all databases"/>
    <n v="718"/>
    <n v="718"/>
    <n v="18"/>
    <n v="24"/>
    <n v="256"/>
    <n v="280"/>
  </r>
  <r>
    <s v="2016-Q1"/>
    <x v="1"/>
    <d v="2016-01-01T00:00:00"/>
    <s v="2016"/>
    <x v="6"/>
    <m/>
    <s v="Pinal"/>
    <x v="17"/>
    <s v="azcollidge"/>
    <s v="Ancestry Library Edition  all databases"/>
    <n v="213"/>
    <n v="213"/>
    <n v="7"/>
    <n v="26"/>
    <n v="174"/>
    <n v="200"/>
  </r>
  <r>
    <s v="2016-Q1"/>
    <x v="1"/>
    <d v="2016-01-01T00:00:00"/>
    <s v="2016"/>
    <x v="6"/>
    <m/>
    <s v="Yavapai"/>
    <x v="10"/>
    <s v="azcampverde"/>
    <s v="Ancestry Library Edition  all databases"/>
    <n v="257"/>
    <n v="257"/>
    <n v="4"/>
    <n v="1"/>
    <n v="137"/>
    <n v="138"/>
  </r>
  <r>
    <s v="2016-Q1"/>
    <x v="1"/>
    <d v="2016-01-01T00:00:00"/>
    <s v="2016"/>
    <x v="6"/>
    <m/>
    <s v="Yavapai"/>
    <x v="64"/>
    <s v="azcordeslakes"/>
    <s v="Ancestry Library Edition  all databases"/>
    <n v="8"/>
    <n v="8"/>
    <n v="1"/>
    <n v="0"/>
    <n v="9"/>
    <n v="9"/>
  </r>
  <r>
    <s v="2016-Q1"/>
    <x v="1"/>
    <d v="2016-01-01T00:00:00"/>
    <s v="2016"/>
    <x v="6"/>
    <m/>
    <s v="Yavapai"/>
    <x v="18"/>
    <s v="azcottonwood"/>
    <s v="Ancestry Library Edition  all databases"/>
    <n v="233"/>
    <n v="233"/>
    <n v="10"/>
    <n v="43"/>
    <n v="123"/>
    <n v="166"/>
  </r>
  <r>
    <s v="2016-Q1"/>
    <x v="1"/>
    <d v="2016-01-01T00:00:00"/>
    <s v="2016"/>
    <x v="6"/>
    <m/>
    <s v="Yavapai"/>
    <x v="65"/>
    <s v="dewey_az"/>
    <s v="Ancestry Library Edition  all databases"/>
    <n v="5"/>
    <n v="5"/>
    <n v="1"/>
    <n v="0"/>
    <n v="1"/>
    <n v="1"/>
  </r>
  <r>
    <s v="2016-Q1"/>
    <x v="1"/>
    <d v="2016-01-01T00:00:00"/>
    <s v="2016"/>
    <x v="6"/>
    <m/>
    <s v="Coconino"/>
    <x v="23"/>
    <s v="azflagstaff"/>
    <s v="Ancestry Library Edition  all databases"/>
    <n v="402"/>
    <n v="402"/>
    <n v="12"/>
    <n v="36"/>
    <n v="142"/>
    <n v="178"/>
  </r>
  <r>
    <s v="2016-Q1"/>
    <x v="1"/>
    <d v="2016-01-01T00:00:00"/>
    <s v="2016"/>
    <x v="6"/>
    <m/>
    <s v="Maricopa"/>
    <x v="26"/>
    <s v="glendale_main"/>
    <s v="Ancestry Library Edition  all databases"/>
    <n v="332"/>
    <n v="332"/>
    <n v="7"/>
    <n v="30"/>
    <n v="139"/>
    <n v="169"/>
  </r>
  <r>
    <s v="2016-Q1"/>
    <x v="1"/>
    <d v="2016-01-01T00:00:00"/>
    <s v="2016"/>
    <x v="6"/>
    <m/>
    <s v="Gila"/>
    <x v="27"/>
    <s v="azglobe"/>
    <s v="Ancestry Library Edition  all databases"/>
    <n v="141"/>
    <n v="141"/>
    <n v="3"/>
    <n v="15"/>
    <n v="32"/>
    <n v="47"/>
  </r>
  <r>
    <s v="2016-Q1"/>
    <x v="1"/>
    <d v="2016-01-01T00:00:00"/>
    <s v="2016"/>
    <x v="6"/>
    <m/>
    <s v="Gila"/>
    <x v="30"/>
    <s v="azpinestrawb"/>
    <s v="Ancestry Library Edition  all databases"/>
    <n v="6"/>
    <n v="6"/>
    <n v="2"/>
    <n v="0"/>
    <n v="2"/>
    <n v="2"/>
  </r>
  <r>
    <s v="2016-Q1"/>
    <x v="1"/>
    <d v="2016-01-01T00:00:00"/>
    <s v="2016"/>
    <x v="6"/>
    <m/>
    <s v="Pinal"/>
    <x v="66"/>
    <s v="irahayes_az"/>
    <s v="Ancestry Library Edition  all databases"/>
    <n v="1136"/>
    <n v="1136"/>
    <n v="33"/>
    <n v="234"/>
    <n v="343"/>
    <n v="577"/>
  </r>
  <r>
    <s v="2016-Q1"/>
    <x v="1"/>
    <d v="2016-01-01T00:00:00"/>
    <s v="2016"/>
    <x v="6"/>
    <m/>
    <s v="Pinal"/>
    <x v="32"/>
    <s v="azmaricopacom"/>
    <s v="Ancestry Library Edition  all databases"/>
    <n v="59"/>
    <n v="59"/>
    <n v="2"/>
    <n v="12"/>
    <n v="19"/>
    <n v="31"/>
  </r>
  <r>
    <s v="2016-Q1"/>
    <x v="1"/>
    <d v="2016-01-01T00:00:00"/>
    <s v="2016"/>
    <x v="6"/>
    <m/>
    <s v="Maricopa"/>
    <x v="33"/>
    <s v="maricopa_main"/>
    <s v="Ancestry Library Edition  all databases"/>
    <n v="17925"/>
    <n v="17925"/>
    <n v="305"/>
    <n v="2308"/>
    <n v="7228"/>
    <n v="9536"/>
  </r>
  <r>
    <s v="2016-Q1"/>
    <x v="1"/>
    <d v="2016-01-01T00:00:00"/>
    <s v="2016"/>
    <x v="6"/>
    <m/>
    <s v="Maricopa"/>
    <x v="35"/>
    <s v="mesa86532"/>
    <s v="Ancestry Library Edition  all databases"/>
    <n v="2761"/>
    <n v="2761"/>
    <n v="62"/>
    <n v="425"/>
    <n v="1441"/>
    <n v="1866"/>
  </r>
  <r>
    <s v="2016-Q1"/>
    <x v="1"/>
    <d v="2016-01-01T00:00:00"/>
    <s v="2016"/>
    <x v="6"/>
    <m/>
    <s v="Mohave"/>
    <x v="36"/>
    <s v="azmohave"/>
    <s v="Ancestry Library Edition  all databases"/>
    <n v="3240"/>
    <n v="3240"/>
    <n v="88"/>
    <n v="324"/>
    <n v="1081"/>
    <n v="1405"/>
  </r>
  <r>
    <s v="2016-Q1"/>
    <x v="1"/>
    <d v="2016-01-01T00:00:00"/>
    <s v="2016"/>
    <x v="6"/>
    <m/>
    <s v="Greenlee"/>
    <x v="67"/>
    <s v="more78132"/>
    <s v="Ancestry Library Edition  all databases"/>
    <n v="84"/>
    <n v="84"/>
    <n v="2"/>
    <n v="12"/>
    <n v="41"/>
    <n v="53"/>
  </r>
  <r>
    <s v="2016-Q1"/>
    <x v="1"/>
    <d v="2016-01-01T00:00:00"/>
    <s v="2016"/>
    <x v="6"/>
    <m/>
    <s v="Yavapai"/>
    <x v="34"/>
    <s v="azmayer"/>
    <s v="Ancestry Library Edition  all databases"/>
    <n v="34"/>
    <n v="34"/>
    <n v="1"/>
    <n v="0"/>
    <n v="8"/>
    <n v="8"/>
  </r>
  <r>
    <s v="2016-Q1"/>
    <x v="1"/>
    <d v="2016-01-01T00:00:00"/>
    <s v="2016"/>
    <x v="6"/>
    <m/>
    <s v="Navajo"/>
    <x v="37"/>
    <s v="azncldo"/>
    <s v="Ancestry Library Edition  all databases"/>
    <n v="1060"/>
    <n v="1060"/>
    <n v="29"/>
    <n v="62"/>
    <n v="303"/>
    <n v="365"/>
  </r>
  <r>
    <s v="2016-Q1"/>
    <x v="1"/>
    <d v="2016-01-01T00:00:00"/>
    <s v="2016"/>
    <x v="6"/>
    <m/>
    <s v="Pinal"/>
    <x v="38"/>
    <s v="azoracle"/>
    <s v="Ancestry Library Edition  all databases"/>
    <n v="148"/>
    <n v="148"/>
    <n v="1"/>
    <n v="20"/>
    <n v="77"/>
    <n v="97"/>
  </r>
  <r>
    <s v="2016-Q1"/>
    <x v="1"/>
    <d v="2016-01-01T00:00:00"/>
    <s v="2016"/>
    <x v="6"/>
    <m/>
    <s v="La Paz"/>
    <x v="39"/>
    <s v="azparker"/>
    <s v="Ancestry Library Edition  all databases"/>
    <n v="5"/>
    <n v="5"/>
    <n v="1"/>
    <n v="0"/>
    <n v="2"/>
    <n v="2"/>
  </r>
  <r>
    <s v="2016-Q1"/>
    <x v="1"/>
    <d v="2016-01-01T00:00:00"/>
    <s v="2016"/>
    <x v="6"/>
    <m/>
    <s v="Maricopa"/>
    <x v="42"/>
    <s v="peor29132"/>
    <s v="Ancestry Library Edition  all databases"/>
    <n v="1254"/>
    <n v="1254"/>
    <n v="40"/>
    <n v="145"/>
    <n v="827"/>
    <n v="972"/>
  </r>
  <r>
    <s v="2016-Q1"/>
    <x v="1"/>
    <d v="2016-01-01T00:00:00"/>
    <s v="2016"/>
    <x v="6"/>
    <m/>
    <s v="Maricopa"/>
    <x v="43"/>
    <s v="phx_main"/>
    <s v="Ancestry Library Edition  all databases"/>
    <n v="10999"/>
    <n v="10999"/>
    <n v="213"/>
    <n v="1943"/>
    <n v="0"/>
    <n v="1943"/>
  </r>
  <r>
    <s v="2016-Q1"/>
    <x v="1"/>
    <d v="2016-01-01T00:00:00"/>
    <s v="2016"/>
    <x v="6"/>
    <m/>
    <s v="Pima"/>
    <x v="44"/>
    <s v="azpcld"/>
    <s v="Ancestry Library Edition  all databases"/>
    <n v="6932"/>
    <n v="6932"/>
    <n v="100"/>
    <n v="983"/>
    <n v="3184"/>
    <n v="4167"/>
  </r>
  <r>
    <s v="2016-Q1"/>
    <x v="1"/>
    <d v="2016-01-01T00:00:00"/>
    <s v="2016"/>
    <x v="6"/>
    <m/>
    <s v="Pinal"/>
    <x v="45"/>
    <s v="pinal_az"/>
    <s v="Ancestry Library Edition  all databases"/>
    <n v="712"/>
    <n v="712"/>
    <n v="14"/>
    <n v="84"/>
    <n v="356"/>
    <n v="440"/>
  </r>
  <r>
    <s v="2016-Q1"/>
    <x v="1"/>
    <d v="2016-01-01T00:00:00"/>
    <s v="2016"/>
    <x v="6"/>
    <m/>
    <s v="Yavapai"/>
    <x v="46"/>
    <s v="azprescott"/>
    <s v="Ancestry Library Edition  all databases"/>
    <n v="674"/>
    <n v="674"/>
    <n v="20"/>
    <n v="191"/>
    <n v="304"/>
    <n v="495"/>
  </r>
  <r>
    <s v="2016-Q1"/>
    <x v="1"/>
    <d v="2016-01-01T00:00:00"/>
    <s v="2016"/>
    <x v="6"/>
    <m/>
    <s v="Yavapai"/>
    <x v="47"/>
    <s v="azprescottval"/>
    <s v="Ancestry Library Edition  all databases"/>
    <n v="231"/>
    <n v="231"/>
    <n v="4"/>
    <n v="29"/>
    <n v="78"/>
    <n v="107"/>
  </r>
  <r>
    <s v="2016-Q1"/>
    <x v="1"/>
    <d v="2016-01-01T00:00:00"/>
    <s v="2016"/>
    <x v="6"/>
    <m/>
    <s v="Apache"/>
    <x v="48"/>
    <s v="azsprngr"/>
    <s v="Ancestry Library Edition  all databases"/>
    <n v="242"/>
    <n v="242"/>
    <n v="9"/>
    <n v="16"/>
    <n v="74"/>
    <n v="90"/>
  </r>
  <r>
    <s v="2016-Q1"/>
    <x v="1"/>
    <d v="2016-01-01T00:00:00"/>
    <s v="2016"/>
    <x v="6"/>
    <m/>
    <s v="Graham"/>
    <x v="49"/>
    <s v="azsaffordgcl"/>
    <s v="Ancestry Library Edition  all databases"/>
    <n v="11"/>
    <n v="11"/>
    <n v="1"/>
    <n v="9"/>
    <n v="9"/>
    <n v="18"/>
  </r>
  <r>
    <s v="2016-Q1"/>
    <x v="1"/>
    <d v="2016-01-01T00:00:00"/>
    <s v="2016"/>
    <x v="6"/>
    <m/>
    <s v="Pinal"/>
    <x v="50"/>
    <s v="azsanmanuel"/>
    <s v="Ancestry Library Edition  all databases"/>
    <n v="33"/>
    <n v="33"/>
    <n v="1"/>
    <n v="1"/>
    <n v="12"/>
    <n v="13"/>
  </r>
  <r>
    <s v="2016-Q1"/>
    <x v="1"/>
    <d v="2016-01-01T00:00:00"/>
    <s v="2016"/>
    <x v="6"/>
    <m/>
    <s v="Maricopa"/>
    <x v="53"/>
    <s v="scottsdale_hq"/>
    <s v="Ancestry Library Edition  all databases"/>
    <n v="2444"/>
    <n v="2444"/>
    <n v="43"/>
    <n v="215"/>
    <n v="1583"/>
    <n v="1798"/>
  </r>
  <r>
    <s v="2016-Q1"/>
    <x v="1"/>
    <d v="2016-01-01T00:00:00"/>
    <s v="2016"/>
    <x v="6"/>
    <m/>
    <s v="Cochise"/>
    <x v="56"/>
    <s v="azsierrav"/>
    <s v="Ancestry Library Edition  all databases"/>
    <n v="588"/>
    <n v="588"/>
    <n v="10"/>
    <n v="89"/>
    <n v="307"/>
    <n v="396"/>
  </r>
  <r>
    <s v="2016-Q1"/>
    <x v="1"/>
    <d v="2016-01-01T00:00:00"/>
    <s v="2016"/>
    <x v="6"/>
    <m/>
    <s v="Yavapai"/>
    <x v="54"/>
    <s v="azsedona"/>
    <s v="Ancestry Library Edition  all databases"/>
    <n v="156"/>
    <n v="156"/>
    <n v="7"/>
    <n v="19"/>
    <n v="37"/>
    <n v="56"/>
  </r>
  <r>
    <s v="2016-Q1"/>
    <x v="1"/>
    <d v="2016-01-01T00:00:00"/>
    <s v="2016"/>
    <x v="6"/>
    <m/>
    <s v="Maricopa"/>
    <x v="57"/>
    <s v="tempe_main"/>
    <s v="Ancestry Library Edition  all databases"/>
    <n v="393"/>
    <n v="393"/>
    <n v="11"/>
    <n v="51"/>
    <n v="124"/>
    <n v="175"/>
  </r>
  <r>
    <s v="2016-Q1"/>
    <x v="1"/>
    <d v="2016-01-01T00:00:00"/>
    <s v="2016"/>
    <x v="6"/>
    <m/>
    <s v="Apache"/>
    <x v="60"/>
    <s v="azvernon"/>
    <s v="Ancestry Library Edition  all databases"/>
    <n v="7"/>
    <n v="7"/>
    <n v="2"/>
    <n v="5"/>
    <n v="4"/>
    <n v="9"/>
  </r>
  <r>
    <s v="2016-Q1"/>
    <x v="1"/>
    <d v="2016-01-01T00:00:00"/>
    <s v="2016"/>
    <x v="6"/>
    <m/>
    <s v="Yuma"/>
    <x v="63"/>
    <s v="azycldo"/>
    <s v="Ancestry Library Edition  all databases"/>
    <n v="1648"/>
    <n v="1648"/>
    <n v="42"/>
    <n v="278"/>
    <n v="877"/>
    <n v="1155"/>
  </r>
  <r>
    <s v="2016-Q1"/>
    <x v="1"/>
    <d v="2016-02-01T00:00:00"/>
    <s v="2016"/>
    <x v="7"/>
    <m/>
    <s v="State"/>
    <x v="4"/>
    <s v="azstlib"/>
    <s v="Ancestry Library Edition  all databases"/>
    <n v="59047"/>
    <n v="59047"/>
    <n v="1287"/>
    <n v="11493"/>
    <n v="25493"/>
    <n v="36986"/>
  </r>
  <r>
    <s v="2016-Q1"/>
    <x v="1"/>
    <d v="2016-02-01T00:00:00"/>
    <s v="2016"/>
    <x v="7"/>
    <m/>
    <s v="Apache"/>
    <x v="1"/>
    <s v="azalpine"/>
    <s v="Ancestry Library Edition  all databases"/>
    <n v="4"/>
    <n v="4"/>
    <n v="1"/>
    <n v="0"/>
    <n v="1"/>
    <n v="1"/>
  </r>
  <r>
    <s v="2016-Q1"/>
    <x v="1"/>
    <d v="2016-02-01T00:00:00"/>
    <s v="2016"/>
    <x v="7"/>
    <m/>
    <s v="Pinal"/>
    <x v="2"/>
    <s v="azapachejct"/>
    <s v="Ancestry Library Edition  all databases"/>
    <n v="1155"/>
    <n v="1155"/>
    <n v="27"/>
    <n v="328"/>
    <n v="535"/>
    <n v="863"/>
  </r>
  <r>
    <s v="2016-Q1"/>
    <x v="1"/>
    <d v="2016-02-01T00:00:00"/>
    <s v="2016"/>
    <x v="7"/>
    <m/>
    <s v="Pinal"/>
    <x v="3"/>
    <s v="azarizonacity"/>
    <s v="Ancestry Library Edition  all databases"/>
    <n v="189"/>
    <n v="189"/>
    <n v="1"/>
    <n v="8"/>
    <n v="95"/>
    <n v="103"/>
  </r>
  <r>
    <s v="2016-Q1"/>
    <x v="1"/>
    <d v="2016-02-01T00:00:00"/>
    <s v="2016"/>
    <x v="7"/>
    <m/>
    <s v="Maricopa"/>
    <x v="6"/>
    <s v="avondale_az"/>
    <s v="Ancestry Library Edition  all databases"/>
    <n v="36"/>
    <n v="36"/>
    <n v="2"/>
    <n v="1"/>
    <n v="55"/>
    <n v="56"/>
  </r>
  <r>
    <s v="2016-Q1"/>
    <x v="1"/>
    <d v="2016-02-01T00:00:00"/>
    <s v="2016"/>
    <x v="7"/>
    <m/>
    <s v="La Paz"/>
    <x v="8"/>
    <s v="azbouse"/>
    <s v="Ancestry Library Edition  all databases"/>
    <n v="113"/>
    <n v="113"/>
    <n v="2"/>
    <n v="0"/>
    <n v="54"/>
    <n v="54"/>
  </r>
  <r>
    <s v="2016-Q1"/>
    <x v="1"/>
    <d v="2016-02-01T00:00:00"/>
    <s v="2016"/>
    <x v="7"/>
    <m/>
    <s v="Maricopa"/>
    <x v="9"/>
    <s v="buckeye_az"/>
    <s v="Ancestry Library Edition  all databases"/>
    <n v="113"/>
    <n v="113"/>
    <n v="4"/>
    <n v="7"/>
    <n v="25"/>
    <n v="32"/>
  </r>
  <r>
    <s v="2016-Q1"/>
    <x v="1"/>
    <d v="2016-02-01T00:00:00"/>
    <s v="2016"/>
    <x v="7"/>
    <m/>
    <s v="Yavapai"/>
    <x v="75"/>
    <s v="beaver_az"/>
    <s v="Ancestry Library Edition  all databases"/>
    <n v="32"/>
    <n v="32"/>
    <n v="2"/>
    <n v="0"/>
    <n v="3"/>
    <n v="3"/>
  </r>
  <r>
    <s v="2016-Q1"/>
    <x v="1"/>
    <d v="2016-02-01T00:00:00"/>
    <s v="2016"/>
    <x v="7"/>
    <m/>
    <s v="Pinal"/>
    <x v="11"/>
    <s v="azcasagrande"/>
    <s v="Ancestry Library Edition  all databases"/>
    <n v="1416"/>
    <n v="1416"/>
    <n v="28"/>
    <n v="304"/>
    <n v="585"/>
    <n v="889"/>
  </r>
  <r>
    <s v="2016-Q1"/>
    <x v="1"/>
    <d v="2016-02-01T00:00:00"/>
    <s v="2016"/>
    <x v="7"/>
    <m/>
    <s v="Maricopa"/>
    <x v="12"/>
    <s v="chandler_main"/>
    <s v="Ancestry Library Edition  all databases"/>
    <n v="1719"/>
    <n v="1719"/>
    <n v="42"/>
    <n v="197"/>
    <n v="864"/>
    <n v="1061"/>
  </r>
  <r>
    <s v="2016-Q1"/>
    <x v="1"/>
    <d v="2016-02-01T00:00:00"/>
    <s v="2016"/>
    <x v="7"/>
    <m/>
    <s v="Cochise"/>
    <x v="14"/>
    <s v="azccldo"/>
    <s v="Ancestry Library Edition  all databases"/>
    <n v="349"/>
    <n v="349"/>
    <n v="8"/>
    <n v="6"/>
    <n v="122"/>
    <n v="128"/>
  </r>
  <r>
    <s v="2016-Q1"/>
    <x v="1"/>
    <d v="2016-02-01T00:00:00"/>
    <s v="2016"/>
    <x v="7"/>
    <m/>
    <s v="Pinal"/>
    <x v="17"/>
    <s v="azcollidge"/>
    <s v="Ancestry Library Edition  all databases"/>
    <n v="333"/>
    <n v="333"/>
    <n v="8"/>
    <n v="0"/>
    <n v="23"/>
    <n v="199"/>
  </r>
  <r>
    <s v="2016-Q1"/>
    <x v="1"/>
    <d v="2016-02-01T00:00:00"/>
    <s v="2016"/>
    <x v="7"/>
    <m/>
    <s v="Yavapai"/>
    <x v="10"/>
    <s v="azcampverde"/>
    <s v="Ancestry Library Edition  all databases"/>
    <n v="33"/>
    <n v="33"/>
    <n v="3"/>
    <n v="7"/>
    <n v="18"/>
    <n v="25"/>
  </r>
  <r>
    <s v="2016-Q1"/>
    <x v="1"/>
    <d v="2016-02-01T00:00:00"/>
    <s v="2016"/>
    <x v="7"/>
    <m/>
    <s v="Yavapai"/>
    <x v="70"/>
    <s v="azchinovalley"/>
    <s v="Ancestry Library Edition  all databases"/>
    <n v="11"/>
    <n v="11"/>
    <n v="1"/>
    <n v="0"/>
    <n v="0"/>
    <n v="0"/>
  </r>
  <r>
    <s v="2016-Q1"/>
    <x v="1"/>
    <d v="2016-02-01T00:00:00"/>
    <s v="2016"/>
    <x v="7"/>
    <m/>
    <s v="Yavapai"/>
    <x v="16"/>
    <s v="azcongress"/>
    <s v="Ancestry Library Edition  all databases"/>
    <n v="15"/>
    <n v="15"/>
    <n v="1"/>
    <n v="0"/>
    <n v="2"/>
    <n v="2"/>
  </r>
  <r>
    <s v="2016-Q1"/>
    <x v="1"/>
    <d v="2016-02-01T00:00:00"/>
    <s v="2016"/>
    <x v="7"/>
    <m/>
    <s v="Yavapai"/>
    <x v="18"/>
    <s v="azcottonwood"/>
    <s v="Ancestry Library Edition  all databases"/>
    <n v="50"/>
    <n v="50"/>
    <n v="6"/>
    <n v="0"/>
    <n v="22"/>
    <n v="22"/>
  </r>
  <r>
    <s v="2016-Q1"/>
    <x v="1"/>
    <d v="2016-02-01T00:00:00"/>
    <s v="2016"/>
    <x v="7"/>
    <m/>
    <s v="Maricopa"/>
    <x v="20"/>
    <s v="desertfh_az"/>
    <s v="Ancestry Library Edition  all databases"/>
    <n v="64"/>
    <n v="64"/>
    <n v="2"/>
    <n v="6"/>
    <n v="15"/>
    <n v="21"/>
  </r>
  <r>
    <s v="2016-Q1"/>
    <x v="1"/>
    <d v="2016-02-01T00:00:00"/>
    <s v="2016"/>
    <x v="7"/>
    <m/>
    <s v="Yavapai"/>
    <x v="65"/>
    <s v="dewey_az"/>
    <s v="Ancestry Library Edition  all databases"/>
    <n v="172"/>
    <n v="172"/>
    <n v="2"/>
    <n v="27"/>
    <n v="70"/>
    <n v="97"/>
  </r>
  <r>
    <s v="2016-Q1"/>
    <x v="1"/>
    <d v="2016-02-01T00:00:00"/>
    <s v="2016"/>
    <x v="7"/>
    <m/>
    <s v="Coconino"/>
    <x v="23"/>
    <s v="azflagstaff"/>
    <s v="Ancestry Library Edition  all databases"/>
    <n v="291"/>
    <n v="291"/>
    <n v="11"/>
    <n v="35"/>
    <n v="69"/>
    <n v="104"/>
  </r>
  <r>
    <s v="2016-Q1"/>
    <x v="1"/>
    <d v="2016-02-01T00:00:00"/>
    <s v="2016"/>
    <x v="7"/>
    <m/>
    <s v="Maricopa"/>
    <x v="26"/>
    <s v="glendale_main"/>
    <s v="Ancestry Library Edition  all databases"/>
    <n v="3048"/>
    <n v="3048"/>
    <n v="32"/>
    <n v="1224"/>
    <n v="1375"/>
    <n v="2599"/>
  </r>
  <r>
    <s v="2016-Q1"/>
    <x v="1"/>
    <d v="2016-02-01T00:00:00"/>
    <s v="2016"/>
    <x v="7"/>
    <m/>
    <s v="Pinal"/>
    <x v="66"/>
    <s v="irahayes_az"/>
    <s v="Ancestry Library Edition  all databases"/>
    <n v="1887"/>
    <n v="1887"/>
    <n v="43"/>
    <n v="754"/>
    <n v="637"/>
    <n v="1391"/>
  </r>
  <r>
    <s v="2016-Q1"/>
    <x v="1"/>
    <d v="2016-02-01T00:00:00"/>
    <s v="2016"/>
    <x v="7"/>
    <m/>
    <s v="Pinal"/>
    <x v="32"/>
    <s v="azmaricopacom"/>
    <s v="Ancestry Library Edition  all databases"/>
    <n v="39"/>
    <n v="39"/>
    <n v="2"/>
    <n v="0"/>
    <n v="10"/>
    <n v="10"/>
  </r>
  <r>
    <s v="2016-Q1"/>
    <x v="1"/>
    <d v="2016-02-01T00:00:00"/>
    <s v="2016"/>
    <x v="7"/>
    <m/>
    <s v="Maricopa"/>
    <x v="33"/>
    <s v="maricopa_main"/>
    <s v="Ancestry Library Edition  all databases"/>
    <n v="12703"/>
    <n v="12703"/>
    <n v="227"/>
    <n v="2226"/>
    <n v="5641"/>
    <n v="7867"/>
  </r>
  <r>
    <s v="2016-Q1"/>
    <x v="1"/>
    <d v="2016-02-01T00:00:00"/>
    <s v="2016"/>
    <x v="7"/>
    <m/>
    <s v="Maricopa"/>
    <x v="35"/>
    <s v="mesa86532"/>
    <s v="Ancestry Library Edition  all databases"/>
    <n v="2080"/>
    <n v="2080"/>
    <n v="47"/>
    <n v="185"/>
    <n v="690"/>
    <n v="875"/>
  </r>
  <r>
    <s v="2016-Q1"/>
    <x v="1"/>
    <d v="2016-02-01T00:00:00"/>
    <s v="2016"/>
    <x v="7"/>
    <m/>
    <s v="Mohave"/>
    <x v="36"/>
    <s v="azmohave"/>
    <s v="Ancestry Library Edition  all databases"/>
    <n v="2874"/>
    <n v="2874"/>
    <n v="79"/>
    <n v="428"/>
    <n v="945"/>
    <n v="1373"/>
  </r>
  <r>
    <s v="2016-Q1"/>
    <x v="1"/>
    <d v="2016-02-01T00:00:00"/>
    <s v="2016"/>
    <x v="7"/>
    <m/>
    <s v="Greenlee"/>
    <x v="67"/>
    <s v="more78132"/>
    <s v="Ancestry Library Edition  all databases"/>
    <n v="3"/>
    <n v="3"/>
    <n v="1"/>
    <n v="0"/>
    <n v="7"/>
    <n v="7"/>
  </r>
  <r>
    <s v="2016-Q1"/>
    <x v="1"/>
    <d v="2016-02-01T00:00:00"/>
    <s v="2016"/>
    <x v="7"/>
    <m/>
    <s v="Navajo"/>
    <x v="37"/>
    <s v="azncldo"/>
    <s v="Ancestry Library Edition  all databases"/>
    <n v="1199"/>
    <n v="1199"/>
    <n v="33"/>
    <n v="673"/>
    <n v="354"/>
    <n v="1027"/>
  </r>
  <r>
    <s v="2016-Q1"/>
    <x v="1"/>
    <d v="2016-02-01T00:00:00"/>
    <s v="2016"/>
    <x v="7"/>
    <m/>
    <s v="Pinal"/>
    <x v="38"/>
    <s v="azoracle"/>
    <s v="Ancestry Library Edition  all databases"/>
    <n v="85"/>
    <n v="85"/>
    <n v="1"/>
    <n v="3"/>
    <n v="31"/>
    <n v="34"/>
  </r>
  <r>
    <s v="2016-Q1"/>
    <x v="1"/>
    <d v="2016-02-01T00:00:00"/>
    <s v="2016"/>
    <x v="7"/>
    <m/>
    <s v="Gila"/>
    <x v="41"/>
    <s v="azpayson"/>
    <s v="Ancestry Library Edition  all databases"/>
    <n v="9"/>
    <n v="9"/>
    <n v="1"/>
    <n v="0"/>
    <n v="2"/>
    <n v="2"/>
  </r>
  <r>
    <s v="2016-Q1"/>
    <x v="1"/>
    <d v="2016-02-01T00:00:00"/>
    <s v="2016"/>
    <x v="7"/>
    <m/>
    <s v="Maricopa"/>
    <x v="42"/>
    <s v="peor29132"/>
    <s v="Ancestry Library Edition  all databases"/>
    <n v="1121"/>
    <n v="1121"/>
    <n v="30"/>
    <n v="121"/>
    <n v="626"/>
    <n v="747"/>
  </r>
  <r>
    <s v="2016-Q1"/>
    <x v="1"/>
    <d v="2016-02-01T00:00:00"/>
    <s v="2016"/>
    <x v="7"/>
    <m/>
    <s v="Maricopa"/>
    <x v="43"/>
    <s v="phx_main"/>
    <s v="Ancestry Library Edition  all databases"/>
    <n v="10511"/>
    <n v="10511"/>
    <n v="182"/>
    <n v="2213"/>
    <n v="4073"/>
    <n v="6286"/>
  </r>
  <r>
    <s v="2016-Q1"/>
    <x v="1"/>
    <d v="2016-02-01T00:00:00"/>
    <s v="2016"/>
    <x v="7"/>
    <m/>
    <s v="Pima"/>
    <x v="44"/>
    <s v="azpcld"/>
    <s v="Ancestry Library Edition  all databases"/>
    <n v="6439"/>
    <n v="6439"/>
    <n v="212"/>
    <n v="1422"/>
    <n v="3058"/>
    <n v="4480"/>
  </r>
  <r>
    <s v="2016-Q1"/>
    <x v="1"/>
    <d v="2016-02-01T00:00:00"/>
    <s v="2016"/>
    <x v="7"/>
    <m/>
    <s v="Pinal"/>
    <x v="45"/>
    <s v="pinal_az"/>
    <s v="Ancestry Library Edition  all databases"/>
    <n v="578"/>
    <n v="578"/>
    <n v="17"/>
    <n v="14"/>
    <n v="267"/>
    <n v="281"/>
  </r>
  <r>
    <s v="2016-Q1"/>
    <x v="1"/>
    <d v="2016-02-01T00:00:00"/>
    <s v="2016"/>
    <x v="7"/>
    <m/>
    <s v="Yavapai"/>
    <x v="46"/>
    <s v="azprescott"/>
    <s v="Ancestry Library Edition  all databases"/>
    <n v="1562"/>
    <n v="1562"/>
    <n v="24"/>
    <n v="163"/>
    <n v="906"/>
    <n v="1069"/>
  </r>
  <r>
    <s v="2016-Q1"/>
    <x v="1"/>
    <d v="2016-02-01T00:00:00"/>
    <s v="2016"/>
    <x v="7"/>
    <m/>
    <s v="Yavapai"/>
    <x v="47"/>
    <s v="azprescottval"/>
    <s v="Ancestry Library Edition  all databases"/>
    <n v="173"/>
    <n v="173"/>
    <n v="4"/>
    <n v="18"/>
    <n v="48"/>
    <n v="66"/>
  </r>
  <r>
    <s v="2016-Q1"/>
    <x v="1"/>
    <d v="2016-02-01T00:00:00"/>
    <s v="2016"/>
    <x v="7"/>
    <m/>
    <s v="Apache"/>
    <x v="48"/>
    <s v="azsprngr"/>
    <s v="Ancestry Library Edition  all databases"/>
    <n v="213"/>
    <n v="213"/>
    <n v="14"/>
    <n v="18"/>
    <n v="85"/>
    <n v="103"/>
  </r>
  <r>
    <s v="2016-Q1"/>
    <x v="1"/>
    <d v="2016-02-01T00:00:00"/>
    <s v="2016"/>
    <x v="7"/>
    <m/>
    <s v="Graham"/>
    <x v="49"/>
    <s v="azsaffordgcl"/>
    <s v="Ancestry Library Edition  all databases"/>
    <n v="78"/>
    <n v="78"/>
    <n v="2"/>
    <n v="3"/>
    <n v="41"/>
    <n v="44"/>
  </r>
  <r>
    <s v="2016-Q1"/>
    <x v="1"/>
    <d v="2016-02-01T00:00:00"/>
    <s v="2016"/>
    <x v="7"/>
    <m/>
    <s v="Pinal"/>
    <x v="50"/>
    <s v="azsanmanuel"/>
    <s v="Ancestry Library Edition  all databases"/>
    <n v="42"/>
    <n v="42"/>
    <n v="2"/>
    <n v="0"/>
    <n v="33"/>
    <n v="33"/>
  </r>
  <r>
    <s v="2016-Q1"/>
    <x v="1"/>
    <d v="2016-02-01T00:00:00"/>
    <s v="2016"/>
    <x v="7"/>
    <m/>
    <s v="Maricopa"/>
    <x v="53"/>
    <s v="scottsdale_hq"/>
    <s v="Ancestry Library Edition  all databases"/>
    <n v="2765"/>
    <n v="2765"/>
    <n v="66"/>
    <n v="419"/>
    <n v="1109"/>
    <n v="1528"/>
  </r>
  <r>
    <s v="2016-Q1"/>
    <x v="1"/>
    <d v="2016-02-01T00:00:00"/>
    <s v="2016"/>
    <x v="7"/>
    <m/>
    <s v="Cochise"/>
    <x v="56"/>
    <s v="azsierrav"/>
    <s v="Ancestry Library Edition  all databases"/>
    <n v="218"/>
    <n v="218"/>
    <n v="6"/>
    <n v="19"/>
    <n v="109"/>
    <n v="128"/>
  </r>
  <r>
    <s v="2016-Q1"/>
    <x v="1"/>
    <d v="2016-02-01T00:00:00"/>
    <s v="2016"/>
    <x v="7"/>
    <m/>
    <s v="Yavapai"/>
    <x v="54"/>
    <s v="azsedona"/>
    <s v="Ancestry Library Edition  all databases"/>
    <n v="93"/>
    <n v="93"/>
    <n v="2"/>
    <n v="10"/>
    <n v="23"/>
    <n v="33"/>
  </r>
  <r>
    <s v="2016-Q1"/>
    <x v="1"/>
    <d v="2016-02-01T00:00:00"/>
    <s v="2016"/>
    <x v="7"/>
    <m/>
    <s v="Maricopa"/>
    <x v="57"/>
    <s v="tempe_main"/>
    <s v="Ancestry Library Edition  all databases"/>
    <n v="1435"/>
    <n v="1435"/>
    <n v="12"/>
    <n v="97"/>
    <n v="359"/>
    <n v="456"/>
  </r>
  <r>
    <s v="2016-Q1"/>
    <x v="1"/>
    <d v="2016-02-01T00:00:00"/>
    <s v="2016"/>
    <x v="7"/>
    <m/>
    <s v="Gila"/>
    <x v="59"/>
    <s v="aztontobasin"/>
    <s v="Ancestry Library Edition  all databases"/>
    <n v="72"/>
    <n v="72"/>
    <n v="1"/>
    <n v="61"/>
    <n v="16"/>
    <n v="77"/>
  </r>
  <r>
    <s v="2016-Q1"/>
    <x v="1"/>
    <d v="2016-02-01T00:00:00"/>
    <s v="2016"/>
    <x v="7"/>
    <m/>
    <s v="Yavapai"/>
    <x v="68"/>
    <s v="azwilhoit"/>
    <s v="Ancestry Library Edition  all databases"/>
    <n v="68"/>
    <n v="68"/>
    <n v="4"/>
    <n v="3"/>
    <n v="57"/>
    <n v="60"/>
  </r>
  <r>
    <s v="2016-Q1"/>
    <x v="1"/>
    <d v="2016-02-01T00:00:00"/>
    <s v="2016"/>
    <x v="7"/>
    <m/>
    <s v="Yuma"/>
    <x v="63"/>
    <s v="azycldo"/>
    <s v="Ancestry Library Edition  all databases"/>
    <n v="2869"/>
    <n v="2869"/>
    <n v="75"/>
    <n v="363"/>
    <n v="1450"/>
    <n v="1813"/>
  </r>
  <r>
    <s v="2016-Q1"/>
    <x v="1"/>
    <d v="2016-02-01T00:00:00"/>
    <s v="2016"/>
    <x v="7"/>
    <m/>
    <s v="Yavapai"/>
    <x v="62"/>
    <s v="azyavapai"/>
    <s v="Ancestry Library Edition  all databases"/>
    <n v="7"/>
    <n v="7"/>
    <n v="1"/>
    <n v="1"/>
    <n v="0"/>
    <n v="1"/>
  </r>
  <r>
    <s v="2016-Q1"/>
    <x v="1"/>
    <d v="2016-03-01T00:00:00"/>
    <s v="2016"/>
    <x v="8"/>
    <m/>
    <s v="State"/>
    <x v="4"/>
    <s v="azstlib"/>
    <s v="Ancestry Library Edition  all databases"/>
    <n v="62542"/>
    <n v="62542"/>
    <n v="1347"/>
    <n v="10530"/>
    <n v="28838"/>
    <n v="39368"/>
  </r>
  <r>
    <s v="2016-Q1"/>
    <x v="1"/>
    <d v="2016-03-01T00:00:00"/>
    <s v="2016"/>
    <x v="8"/>
    <m/>
    <s v="Apache"/>
    <x v="1"/>
    <s v="azalpine"/>
    <s v="Ancestry Library Edition  all databases"/>
    <n v="60"/>
    <n v="60"/>
    <n v="201"/>
    <n v="39"/>
    <n v="0"/>
    <n v="39"/>
  </r>
  <r>
    <s v="2016-Q1"/>
    <x v="1"/>
    <d v="2016-03-01T00:00:00"/>
    <s v="2016"/>
    <x v="8"/>
    <m/>
    <s v="Pinal"/>
    <x v="2"/>
    <s v="azapachejct"/>
    <s v="Ancestry Library Edition  all databases"/>
    <n v="2253"/>
    <n v="2253"/>
    <n v="46"/>
    <n v="1373"/>
    <n v="1330"/>
    <n v="2703"/>
  </r>
  <r>
    <s v="2016-Q1"/>
    <x v="1"/>
    <d v="2016-03-01T00:00:00"/>
    <s v="2016"/>
    <x v="8"/>
    <m/>
    <s v="Pinal"/>
    <x v="3"/>
    <s v="azarizonacity"/>
    <s v="Ancestry Library Edition  all databases"/>
    <n v="428"/>
    <n v="428"/>
    <n v="3"/>
    <n v="21"/>
    <n v="180"/>
    <n v="201"/>
  </r>
  <r>
    <s v="2016-Q1"/>
    <x v="1"/>
    <d v="2016-03-01T00:00:00"/>
    <s v="2016"/>
    <x v="8"/>
    <m/>
    <s v="Yavapai"/>
    <x v="5"/>
    <s v="azashfork"/>
    <s v="Ancestry Library Edition  all databases"/>
    <n v="28"/>
    <n v="28"/>
    <n v="2"/>
    <n v="0"/>
    <n v="2"/>
    <n v="2"/>
  </r>
  <r>
    <s v="2016-Q1"/>
    <x v="1"/>
    <d v="2016-03-01T00:00:00"/>
    <s v="2016"/>
    <x v="8"/>
    <m/>
    <s v="Maricopa"/>
    <x v="6"/>
    <s v="avondale_az"/>
    <s v="Ancestry Library Edition  all databases"/>
    <n v="401"/>
    <n v="401"/>
    <n v="7"/>
    <n v="8"/>
    <n v="98"/>
    <n v="106"/>
  </r>
  <r>
    <s v="2016-Q1"/>
    <x v="1"/>
    <d v="2016-03-01T00:00:00"/>
    <s v="2016"/>
    <x v="8"/>
    <m/>
    <s v="La Paz"/>
    <x v="8"/>
    <s v="azbouse"/>
    <s v="Ancestry Library Edition  all databases"/>
    <n v="269"/>
    <n v="269"/>
    <n v="5"/>
    <n v="37"/>
    <n v="47"/>
    <n v="84"/>
  </r>
  <r>
    <s v="2016-Q1"/>
    <x v="1"/>
    <d v="2016-03-01T00:00:00"/>
    <s v="2016"/>
    <x v="8"/>
    <m/>
    <s v="Maricopa"/>
    <x v="9"/>
    <s v="buckeye_az"/>
    <s v="Ancestry Library Edition  all databases"/>
    <n v="20"/>
    <n v="20"/>
    <n v="1"/>
    <n v="1"/>
    <n v="11"/>
    <n v="12"/>
  </r>
  <r>
    <s v="2016-Q1"/>
    <x v="1"/>
    <d v="2016-03-01T00:00:00"/>
    <s v="2016"/>
    <x v="8"/>
    <m/>
    <s v="Yavapai"/>
    <x v="75"/>
    <s v="beaver_az"/>
    <s v="Ancestry Library Edition  all databases"/>
    <n v="76"/>
    <n v="76"/>
    <n v="1"/>
    <n v="10"/>
    <n v="19"/>
    <n v="29"/>
  </r>
  <r>
    <s v="2016-Q1"/>
    <x v="1"/>
    <d v="2016-03-01T00:00:00"/>
    <s v="2016"/>
    <x v="8"/>
    <m/>
    <s v="Yavapai"/>
    <x v="7"/>
    <s v="azblackcyn"/>
    <s v="Ancestry Library Edition  all databases"/>
    <n v="5"/>
    <n v="5"/>
    <n v="1"/>
    <n v="0"/>
    <n v="2"/>
    <n v="2"/>
  </r>
  <r>
    <s v="2016-Q1"/>
    <x v="1"/>
    <d v="2016-03-01T00:00:00"/>
    <s v="2016"/>
    <x v="8"/>
    <m/>
    <s v="Pinal"/>
    <x v="11"/>
    <s v="azcasagrande"/>
    <s v="Ancestry Library Edition  all databases"/>
    <n v="269"/>
    <n v="269"/>
    <n v="8"/>
    <n v="30"/>
    <n v="130"/>
    <n v="160"/>
  </r>
  <r>
    <s v="2016-Q1"/>
    <x v="1"/>
    <d v="2016-03-01T00:00:00"/>
    <s v="2016"/>
    <x v="8"/>
    <m/>
    <s v="Maricopa"/>
    <x v="12"/>
    <s v="chandler_main"/>
    <s v="Ancestry Library Edition  all databases"/>
    <n v="2416"/>
    <n v="2416"/>
    <n v="56"/>
    <n v="250"/>
    <n v="900"/>
    <n v="1150"/>
  </r>
  <r>
    <s v="2016-Q1"/>
    <x v="1"/>
    <d v="2016-03-01T00:00:00"/>
    <s v="2016"/>
    <x v="8"/>
    <m/>
    <s v="Cochise"/>
    <x v="14"/>
    <s v="azccldo"/>
    <s v="Ancestry Library Edition  all databases"/>
    <n v="616"/>
    <n v="616"/>
    <n v="7"/>
    <n v="6"/>
    <n v="114"/>
    <n v="120"/>
  </r>
  <r>
    <s v="2016-Q1"/>
    <x v="1"/>
    <d v="2016-03-01T00:00:00"/>
    <s v="2016"/>
    <x v="8"/>
    <m/>
    <s v="Pinal"/>
    <x v="17"/>
    <s v="azcollidge"/>
    <s v="Ancestry Library Edition  all databases"/>
    <n v="6"/>
    <n v="6"/>
    <n v="1"/>
    <n v="0"/>
    <n v="2"/>
    <n v="2"/>
  </r>
  <r>
    <s v="2016-Q1"/>
    <x v="1"/>
    <d v="2016-03-01T00:00:00"/>
    <s v="2016"/>
    <x v="8"/>
    <m/>
    <s v="Yavapai"/>
    <x v="70"/>
    <s v="azchinovalley"/>
    <s v="Ancestry Library Edition  all databases"/>
    <n v="144"/>
    <n v="144"/>
    <n v="3"/>
    <n v="19"/>
    <n v="42"/>
    <n v="61"/>
  </r>
  <r>
    <s v="2016-Q1"/>
    <x v="1"/>
    <d v="2016-03-01T00:00:00"/>
    <s v="2016"/>
    <x v="8"/>
    <m/>
    <s v="Yavapai"/>
    <x v="64"/>
    <s v="azcordeslakes"/>
    <s v="Ancestry Library Edition  all databases"/>
    <n v="129"/>
    <n v="129"/>
    <n v="3"/>
    <n v="3"/>
    <n v="92"/>
    <n v="95"/>
  </r>
  <r>
    <s v="2016-Q1"/>
    <x v="1"/>
    <d v="2016-03-01T00:00:00"/>
    <s v="2016"/>
    <x v="8"/>
    <m/>
    <s v="Yavapai"/>
    <x v="18"/>
    <s v="azcottonwood"/>
    <s v="Ancestry Library Edition  all databases"/>
    <n v="568"/>
    <n v="568"/>
    <n v="7"/>
    <n v="38"/>
    <n v="204"/>
    <n v="242"/>
  </r>
  <r>
    <s v="2016-Q1"/>
    <x v="1"/>
    <d v="2016-03-01T00:00:00"/>
    <s v="2016"/>
    <x v="8"/>
    <m/>
    <s v="Greenlee"/>
    <x v="21"/>
    <s v="azduncan"/>
    <s v="Ancestry Library Edition  all databases"/>
    <n v="22"/>
    <n v="22"/>
    <n v="1"/>
    <n v="0"/>
    <n v="0"/>
    <n v="0"/>
  </r>
  <r>
    <s v="2016-Q1"/>
    <x v="1"/>
    <d v="2016-03-01T00:00:00"/>
    <s v="2016"/>
    <x v="8"/>
    <m/>
    <s v="Maricopa"/>
    <x v="20"/>
    <s v="desertfh_az"/>
    <s v="Ancestry Library Edition  all databases"/>
    <n v="212"/>
    <n v="212"/>
    <n v="7"/>
    <n v="3"/>
    <n v="541"/>
    <n v="544"/>
  </r>
  <r>
    <s v="2016-Q1"/>
    <x v="1"/>
    <d v="2016-03-01T00:00:00"/>
    <s v="2016"/>
    <x v="8"/>
    <m/>
    <s v="Yavapai"/>
    <x v="65"/>
    <s v="dewey_az"/>
    <s v="Ancestry Library Edition  all databases"/>
    <n v="19"/>
    <n v="19"/>
    <n v="1"/>
    <n v="7"/>
    <n v="78"/>
    <n v="85"/>
  </r>
  <r>
    <s v="2016-Q1"/>
    <x v="1"/>
    <d v="2016-03-01T00:00:00"/>
    <s v="2016"/>
    <x v="8"/>
    <m/>
    <s v="Coconino"/>
    <x v="23"/>
    <s v="azflagstaff"/>
    <s v="Ancestry Library Edition  all databases"/>
    <n v="515"/>
    <n v="515"/>
    <n v="13"/>
    <n v="98"/>
    <n v="929"/>
    <n v="1027"/>
  </r>
  <r>
    <s v="2016-Q1"/>
    <x v="1"/>
    <d v="2016-03-01T00:00:00"/>
    <s v="2016"/>
    <x v="8"/>
    <m/>
    <s v="Maricopa"/>
    <x v="76"/>
    <s v="mcdowell_az"/>
    <s v="Ancestry Library Edition  all databases"/>
    <n v="164"/>
    <n v="164"/>
    <n v="2"/>
    <n v="30"/>
    <n v="42"/>
    <n v="72"/>
  </r>
  <r>
    <s v="2016-Q1"/>
    <x v="1"/>
    <d v="2016-03-01T00:00:00"/>
    <s v="2016"/>
    <x v="8"/>
    <m/>
    <s v="Gila"/>
    <x v="25"/>
    <s v="azgcldo"/>
    <s v="Ancestry Library Edition  all databases"/>
    <n v="31"/>
    <n v="31"/>
    <n v="1"/>
    <n v="0"/>
    <n v="11"/>
    <n v="11"/>
  </r>
  <r>
    <s v="2016-Q1"/>
    <x v="1"/>
    <d v="2016-03-01T00:00:00"/>
    <s v="2016"/>
    <x v="8"/>
    <m/>
    <s v="Maricopa"/>
    <x v="26"/>
    <s v="glendale_main"/>
    <s v="Ancestry Library Edition  all databases"/>
    <n v="1692"/>
    <n v="1692"/>
    <n v="23"/>
    <n v="177"/>
    <n v="664"/>
    <n v="841"/>
  </r>
  <r>
    <s v="2016-Q1"/>
    <x v="1"/>
    <d v="2016-03-01T00:00:00"/>
    <s v="2016"/>
    <x v="8"/>
    <m/>
    <s v="Gila"/>
    <x v="27"/>
    <s v="azglobe"/>
    <s v="Ancestry Library Edition  all databases"/>
    <n v="103"/>
    <n v="103"/>
    <n v="5"/>
    <n v="0"/>
    <n v="5"/>
    <n v="51"/>
  </r>
  <r>
    <s v="2016-Q1"/>
    <x v="1"/>
    <d v="2016-03-01T00:00:00"/>
    <s v="2016"/>
    <x v="8"/>
    <m/>
    <s v="Pinal"/>
    <x v="66"/>
    <s v="irahayes_az"/>
    <s v="Ancestry Library Edition  all databases"/>
    <n v="2169"/>
    <n v="2169"/>
    <n v="40"/>
    <n v="875"/>
    <n v="946"/>
    <n v="1821"/>
  </r>
  <r>
    <s v="2016-Q1"/>
    <x v="1"/>
    <d v="2016-03-01T00:00:00"/>
    <s v="2016"/>
    <x v="8"/>
    <m/>
    <s v="Pinal"/>
    <x v="32"/>
    <s v="azmaricopacom"/>
    <s v="Ancestry Library Edition  all databases"/>
    <n v="23"/>
    <n v="23"/>
    <n v="2"/>
    <n v="10"/>
    <n v="14"/>
    <n v="24"/>
  </r>
  <r>
    <s v="2016-Q1"/>
    <x v="1"/>
    <d v="2016-03-01T00:00:00"/>
    <s v="2016"/>
    <x v="8"/>
    <m/>
    <s v="Maricopa"/>
    <x v="33"/>
    <s v="maricopa_main"/>
    <s v="Ancestry Library Edition  all databases"/>
    <n v="17911"/>
    <n v="17911"/>
    <n v="310"/>
    <n v="2517"/>
    <n v="8154"/>
    <n v="10671"/>
  </r>
  <r>
    <s v="2016-Q1"/>
    <x v="1"/>
    <d v="2016-03-01T00:00:00"/>
    <s v="2016"/>
    <x v="8"/>
    <m/>
    <s v="Maricopa"/>
    <x v="35"/>
    <s v="mesa86532"/>
    <s v="Ancestry Library Edition  all databases"/>
    <n v="2126"/>
    <n v="2126"/>
    <n v="43"/>
    <n v="172"/>
    <n v="794"/>
    <n v="966"/>
  </r>
  <r>
    <s v="2016-Q1"/>
    <x v="1"/>
    <d v="2016-03-01T00:00:00"/>
    <s v="2016"/>
    <x v="8"/>
    <m/>
    <s v="Mohave"/>
    <x v="36"/>
    <s v="azmohave"/>
    <s v="Ancestry Library Edition  all databases"/>
    <n v="3257"/>
    <n v="3257"/>
    <n v="77"/>
    <n v="570"/>
    <n v="1792"/>
    <n v="2362"/>
  </r>
  <r>
    <s v="2016-Q1"/>
    <x v="1"/>
    <d v="2016-03-01T00:00:00"/>
    <s v="2016"/>
    <x v="8"/>
    <m/>
    <s v="Navajo"/>
    <x v="37"/>
    <s v="azncldo"/>
    <s v="Ancestry Library Edition  all databases"/>
    <n v="1254"/>
    <n v="1254"/>
    <n v="39"/>
    <n v="121"/>
    <n v="506"/>
    <n v="627"/>
  </r>
  <r>
    <s v="2016-Q1"/>
    <x v="1"/>
    <d v="2016-03-01T00:00:00"/>
    <s v="2016"/>
    <x v="8"/>
    <m/>
    <s v="Pinal"/>
    <x v="38"/>
    <s v="azoracle"/>
    <s v="Ancestry Library Edition  all databases"/>
    <n v="8"/>
    <n v="8"/>
    <n v="1"/>
    <n v="0"/>
    <n v="10"/>
    <n v="10"/>
  </r>
  <r>
    <s v="2016-Q1"/>
    <x v="1"/>
    <d v="2016-03-01T00:00:00"/>
    <s v="2016"/>
    <x v="8"/>
    <m/>
    <s v="Gila"/>
    <x v="41"/>
    <s v="azpayson"/>
    <s v="Ancestry Library Edition  all databases"/>
    <n v="119"/>
    <n v="119"/>
    <n v="5"/>
    <n v="8"/>
    <n v="22"/>
    <n v="30"/>
  </r>
  <r>
    <s v="2016-Q1"/>
    <x v="1"/>
    <d v="2016-03-01T00:00:00"/>
    <s v="2016"/>
    <x v="8"/>
    <m/>
    <s v="Maricopa"/>
    <x v="42"/>
    <s v="peor29132"/>
    <s v="Ancestry Library Edition  all databases"/>
    <n v="107"/>
    <n v="107"/>
    <n v="10"/>
    <n v="111"/>
    <n v="48"/>
    <n v="159"/>
  </r>
  <r>
    <s v="2016-Q1"/>
    <x v="1"/>
    <d v="2016-03-01T00:00:00"/>
    <s v="2016"/>
    <x v="8"/>
    <m/>
    <s v="Maricopa"/>
    <x v="43"/>
    <s v="phx_main"/>
    <s v="Ancestry Library Edition  all databases"/>
    <n v="7070"/>
    <n v="7070"/>
    <n v="153"/>
    <n v="860"/>
    <n v="2713"/>
    <n v="3573"/>
  </r>
  <r>
    <s v="2016-Q1"/>
    <x v="1"/>
    <d v="2016-03-01T00:00:00"/>
    <s v="2016"/>
    <x v="8"/>
    <m/>
    <s v="Pima"/>
    <x v="44"/>
    <s v="azpcld"/>
    <s v="Ancestry Library Edition  all databases"/>
    <n v="6211"/>
    <n v="6211"/>
    <n v="212"/>
    <n v="1312"/>
    <n v="2556"/>
    <n v="3868"/>
  </r>
  <r>
    <s v="2016-Q1"/>
    <x v="1"/>
    <d v="2016-03-01T00:00:00"/>
    <s v="2016"/>
    <x v="8"/>
    <m/>
    <s v="Pinal"/>
    <x v="45"/>
    <s v="pinal_az"/>
    <s v="Ancestry Library Edition  all databases"/>
    <n v="1870"/>
    <n v="1870"/>
    <n v="25"/>
    <n v="169"/>
    <n v="824"/>
    <n v="993"/>
  </r>
  <r>
    <s v="2016-Q1"/>
    <x v="1"/>
    <d v="2016-03-01T00:00:00"/>
    <s v="2016"/>
    <x v="8"/>
    <m/>
    <s v="Yavapai"/>
    <x v="46"/>
    <s v="azprescott"/>
    <s v="Ancestry Library Edition  all databases"/>
    <n v="1812"/>
    <n v="1812"/>
    <n v="38"/>
    <n v="406"/>
    <n v="1055"/>
    <n v="1461"/>
  </r>
  <r>
    <s v="2016-Q1"/>
    <x v="1"/>
    <d v="2016-03-01T00:00:00"/>
    <s v="2016"/>
    <x v="8"/>
    <m/>
    <s v="Yavapai"/>
    <x v="47"/>
    <s v="azprescottval"/>
    <s v="Ancestry Library Edition  all databases"/>
    <n v="387"/>
    <n v="387"/>
    <n v="11"/>
    <n v="34"/>
    <n v="216"/>
    <n v="250"/>
  </r>
  <r>
    <s v="2016-Q1"/>
    <x v="1"/>
    <d v="2016-03-01T00:00:00"/>
    <s v="2016"/>
    <x v="8"/>
    <m/>
    <s v="Apache"/>
    <x v="48"/>
    <s v="azsprngr"/>
    <s v="Ancestry Library Edition  all databases"/>
    <n v="151"/>
    <n v="151"/>
    <n v="4"/>
    <n v="19"/>
    <n v="77"/>
    <n v="96"/>
  </r>
  <r>
    <s v="2016-Q1"/>
    <x v="1"/>
    <d v="2016-03-01T00:00:00"/>
    <s v="2016"/>
    <x v="8"/>
    <m/>
    <s v="Pinal"/>
    <x v="50"/>
    <s v="azsanmanuel"/>
    <s v="Ancestry Library Edition  all databases"/>
    <n v="132"/>
    <n v="132"/>
    <n v="4"/>
    <n v="2"/>
    <n v="81"/>
    <n v="83"/>
  </r>
  <r>
    <s v="2016-Q1"/>
    <x v="1"/>
    <d v="2016-03-01T00:00:00"/>
    <s v="2016"/>
    <x v="8"/>
    <m/>
    <s v="Maricopa"/>
    <x v="53"/>
    <s v="scottsdale_hq"/>
    <s v="Ancestry Library Edition  all databases"/>
    <n v="2269"/>
    <n v="2269"/>
    <n v="45"/>
    <n v="446"/>
    <n v="1203"/>
    <n v="1649"/>
  </r>
  <r>
    <s v="2016-Q1"/>
    <x v="1"/>
    <d v="2016-03-01T00:00:00"/>
    <s v="2016"/>
    <x v="8"/>
    <m/>
    <s v="Cochise"/>
    <x v="56"/>
    <s v="azsierrav"/>
    <s v="Ancestry Library Edition  all databases"/>
    <n v="721"/>
    <n v="721"/>
    <n v="12"/>
    <n v="78"/>
    <n v="240"/>
    <n v="318"/>
  </r>
  <r>
    <s v="2016-Q1"/>
    <x v="1"/>
    <d v="2016-03-01T00:00:00"/>
    <s v="2016"/>
    <x v="8"/>
    <m/>
    <s v="Yavapai"/>
    <x v="54"/>
    <s v="azsedona"/>
    <s v="Ancestry Library Edition  all databases"/>
    <n v="1"/>
    <n v="1"/>
    <n v="1"/>
    <n v="0"/>
    <n v="0"/>
    <n v="0"/>
  </r>
  <r>
    <s v="2016-Q1"/>
    <x v="1"/>
    <d v="2016-03-01T00:00:00"/>
    <s v="2016"/>
    <x v="8"/>
    <m/>
    <s v="Maricopa"/>
    <x v="57"/>
    <s v="tempe_main"/>
    <s v="Ancestry Library Edition  all databases"/>
    <n v="760"/>
    <n v="760"/>
    <n v="12"/>
    <n v="111"/>
    <n v="356"/>
    <n v="467"/>
  </r>
  <r>
    <s v="2016-Q1"/>
    <x v="1"/>
    <d v="2016-03-01T00:00:00"/>
    <s v="2016"/>
    <x v="8"/>
    <m/>
    <s v="Gila"/>
    <x v="59"/>
    <s v="aztontobasin"/>
    <s v="Ancestry Library Edition  all databases"/>
    <n v="22"/>
    <n v="22"/>
    <n v="1"/>
    <n v="1"/>
    <n v="10"/>
    <n v="11"/>
  </r>
  <r>
    <s v="2016-Q1"/>
    <x v="1"/>
    <d v="2016-03-01T00:00:00"/>
    <s v="2016"/>
    <x v="8"/>
    <m/>
    <s v="Pinal"/>
    <x v="0"/>
    <s v="akchin_az"/>
    <s v="Ancestry Library Edition  all databases"/>
    <n v="67"/>
    <n v="67"/>
    <n v="1"/>
    <n v="2"/>
    <n v="12"/>
    <n v="14"/>
  </r>
  <r>
    <s v="2016-Q1"/>
    <x v="1"/>
    <d v="2016-03-01T00:00:00"/>
    <s v="2016"/>
    <x v="8"/>
    <m/>
    <s v="Maricopa"/>
    <x v="58"/>
    <s v="toll30426"/>
    <s v="Ancestry Library Edition  all databases"/>
    <n v="92"/>
    <n v="92"/>
    <n v="1"/>
    <n v="3"/>
    <n v="10"/>
    <n v="13"/>
  </r>
  <r>
    <s v="2016-Q1"/>
    <x v="1"/>
    <d v="2016-03-01T00:00:00"/>
    <s v="2016"/>
    <x v="8"/>
    <m/>
    <s v="Yuma"/>
    <x v="63"/>
    <s v="azycldo"/>
    <s v="Ancestry Library Edition  all databases"/>
    <n v="2157"/>
    <n v="2157"/>
    <n v="59"/>
    <n v="292"/>
    <n v="1153"/>
    <n v="1445"/>
  </r>
  <r>
    <s v="2016-Q1"/>
    <x v="1"/>
    <d v="2016-03-01T00:00:00"/>
    <s v="2016"/>
    <x v="8"/>
    <m/>
    <s v="Yavapai"/>
    <x v="62"/>
    <s v="azyavapai"/>
    <s v="Ancestry Library Edition  all databases"/>
    <n v="32"/>
    <n v="32"/>
    <n v="1"/>
    <n v="0"/>
    <n v="18"/>
    <n v="18"/>
  </r>
  <r>
    <s v="2016-Q2"/>
    <x v="1"/>
    <d v="2016-04-01T00:00:00"/>
    <s v="2016"/>
    <x v="9"/>
    <m/>
    <s v="State"/>
    <x v="4"/>
    <s v="azstlib"/>
    <s v="Ancestry Library Edition  all databases"/>
    <n v="59546"/>
    <n v="59546"/>
    <n v="1299"/>
    <n v="13748"/>
    <n v="26458"/>
    <n v="40206"/>
  </r>
  <r>
    <s v="2016-Q2"/>
    <x v="1"/>
    <d v="2016-04-01T00:00:00"/>
    <s v="2016"/>
    <x v="9"/>
    <m/>
    <s v="Apache"/>
    <x v="1"/>
    <s v="azalpine"/>
    <s v="Ancestry Library Edition  all databases"/>
    <n v="16"/>
    <n v="16"/>
    <n v="1"/>
    <n v="1"/>
    <n v="11"/>
    <n v="12"/>
  </r>
  <r>
    <s v="2016-Q2"/>
    <x v="1"/>
    <d v="2016-04-01T00:00:00"/>
    <s v="2016"/>
    <x v="9"/>
    <m/>
    <s v="Pinal"/>
    <x v="2"/>
    <s v="azapachejct"/>
    <s v="Ancestry Library Edition  all databases"/>
    <n v="1047"/>
    <n v="1047"/>
    <n v="20"/>
    <n v="825"/>
    <n v="341"/>
    <n v="1166"/>
  </r>
  <r>
    <s v="2016-Q2"/>
    <x v="1"/>
    <d v="2016-04-01T00:00:00"/>
    <s v="2016"/>
    <x v="9"/>
    <m/>
    <s v="Maricopa"/>
    <x v="6"/>
    <s v="avondale_az"/>
    <s v="Ancestry Library Edition  all databases"/>
    <n v="406"/>
    <n v="406"/>
    <n v="6"/>
    <n v="19"/>
    <n v="43"/>
    <n v="62"/>
  </r>
  <r>
    <s v="2016-Q2"/>
    <x v="1"/>
    <d v="2016-04-01T00:00:00"/>
    <s v="2016"/>
    <x v="9"/>
    <m/>
    <s v="La Paz"/>
    <x v="8"/>
    <s v="azbouse"/>
    <s v="Ancestry Library Edition  all databases"/>
    <n v="93"/>
    <n v="93"/>
    <n v="1"/>
    <n v="15"/>
    <n v="35"/>
    <n v="50"/>
  </r>
  <r>
    <s v="2016-Q2"/>
    <x v="1"/>
    <d v="2016-04-01T00:00:00"/>
    <s v="2016"/>
    <x v="9"/>
    <m/>
    <s v="Maricopa"/>
    <x v="9"/>
    <s v="buckeye_az"/>
    <s v="Ancestry Library Edition  all databases"/>
    <n v="59"/>
    <n v="59"/>
    <n v="4"/>
    <n v="5"/>
    <n v="16"/>
    <n v="21"/>
  </r>
  <r>
    <s v="2016-Q2"/>
    <x v="1"/>
    <d v="2016-04-01T00:00:00"/>
    <s v="2016"/>
    <x v="9"/>
    <m/>
    <s v="Yavapai"/>
    <x v="77"/>
    <s v="azbagdad"/>
    <s v="Ancestry Library Edition  all databases"/>
    <n v="30"/>
    <n v="30"/>
    <n v="1"/>
    <n v="3"/>
    <n v="15"/>
    <n v="18"/>
  </r>
  <r>
    <s v="2016-Q2"/>
    <x v="1"/>
    <d v="2016-04-01T00:00:00"/>
    <s v="2016"/>
    <x v="9"/>
    <m/>
    <s v="Yavapai"/>
    <x v="75"/>
    <s v="beaver_az"/>
    <s v="Ancestry Library Edition  all databases"/>
    <n v="504"/>
    <n v="504"/>
    <n v="8"/>
    <n v="29"/>
    <n v="171"/>
    <n v="200"/>
  </r>
  <r>
    <s v="2016-Q2"/>
    <x v="1"/>
    <d v="2016-04-01T00:00:00"/>
    <s v="2016"/>
    <x v="9"/>
    <m/>
    <s v="Yavapai"/>
    <x v="7"/>
    <s v="azblackcyn"/>
    <s v="Ancestry Library Edition  all databases"/>
    <n v="11"/>
    <n v="11"/>
    <n v="1"/>
    <n v="0"/>
    <n v="3"/>
    <n v="3"/>
  </r>
  <r>
    <s v="2016-Q2"/>
    <x v="1"/>
    <d v="2016-04-01T00:00:00"/>
    <s v="2016"/>
    <x v="9"/>
    <m/>
    <s v="Pinal"/>
    <x v="11"/>
    <s v="azcasagrande"/>
    <s v="Ancestry Library Edition  all databases"/>
    <n v="845"/>
    <n v="845"/>
    <n v="19"/>
    <n v="134"/>
    <n v="318"/>
    <n v="452"/>
  </r>
  <r>
    <s v="2016-Q2"/>
    <x v="1"/>
    <d v="2016-04-01T00:00:00"/>
    <s v="2016"/>
    <x v="9"/>
    <m/>
    <s v="Maricopa"/>
    <x v="12"/>
    <s v="chandler_main"/>
    <s v="Ancestry Library Edition  all databases"/>
    <n v="2299"/>
    <n v="2299"/>
    <n v="53"/>
    <n v="349"/>
    <n v="979"/>
    <n v="1328"/>
  </r>
  <r>
    <s v="2016-Q2"/>
    <x v="1"/>
    <d v="2016-04-01T00:00:00"/>
    <s v="2016"/>
    <x v="9"/>
    <m/>
    <s v="Apache"/>
    <x v="15"/>
    <s v="azconcho"/>
    <s v="Ancestry Library Edition  all databases"/>
    <n v="17"/>
    <n v="17"/>
    <n v="1"/>
    <n v="0"/>
    <n v="7"/>
    <n v="7"/>
  </r>
  <r>
    <s v="2016-Q2"/>
    <x v="1"/>
    <d v="2016-04-01T00:00:00"/>
    <s v="2016"/>
    <x v="9"/>
    <m/>
    <s v="Pinal"/>
    <x v="17"/>
    <s v="azcollidge"/>
    <s v="Ancestry Library Edition  all databases"/>
    <n v="29"/>
    <n v="29"/>
    <n v="7"/>
    <n v="8"/>
    <n v="69"/>
    <n v="77"/>
  </r>
  <r>
    <s v="2016-Q2"/>
    <x v="1"/>
    <d v="2016-04-01T00:00:00"/>
    <s v="2016"/>
    <x v="9"/>
    <m/>
    <s v="Yavapai"/>
    <x v="70"/>
    <s v="azchinovalley"/>
    <s v="Ancestry Library Edition  all databases"/>
    <n v="1"/>
    <n v="1"/>
    <n v="1"/>
    <n v="0"/>
    <n v="0"/>
    <n v="0"/>
  </r>
  <r>
    <s v="2016-Q2"/>
    <x v="1"/>
    <d v="2016-04-01T00:00:00"/>
    <s v="2016"/>
    <x v="9"/>
    <m/>
    <s v="Yavapai"/>
    <x v="18"/>
    <s v="azcottonwood"/>
    <s v="Ancestry Library Edition  all databases"/>
    <n v="219"/>
    <n v="219"/>
    <n v="7"/>
    <n v="15"/>
    <n v="128"/>
    <n v="143"/>
  </r>
  <r>
    <s v="2016-Q2"/>
    <x v="1"/>
    <d v="2016-04-01T00:00:00"/>
    <s v="2016"/>
    <x v="9"/>
    <m/>
    <s v="Greenlee"/>
    <x v="21"/>
    <s v="azduncan"/>
    <s v="Ancestry Library Edition  all databases"/>
    <n v="4"/>
    <n v="4"/>
    <n v="2"/>
    <n v="2"/>
    <n v="4"/>
    <n v="6"/>
  </r>
  <r>
    <s v="2016-Q2"/>
    <x v="1"/>
    <d v="2016-04-01T00:00:00"/>
    <s v="2016"/>
    <x v="9"/>
    <m/>
    <s v="Maricopa"/>
    <x v="20"/>
    <s v="desertfh_az"/>
    <s v="Ancestry Library Edition  all databases"/>
    <n v="64"/>
    <n v="64"/>
    <n v="5"/>
    <n v="16"/>
    <n v="9"/>
    <n v="25"/>
  </r>
  <r>
    <s v="2016-Q2"/>
    <x v="1"/>
    <d v="2016-04-01T00:00:00"/>
    <s v="2016"/>
    <x v="9"/>
    <m/>
    <s v="Coconino"/>
    <x v="23"/>
    <s v="azflagstaff"/>
    <s v="Ancestry Library Edition  all databases"/>
    <n v="92"/>
    <n v="92"/>
    <n v="8"/>
    <n v="15"/>
    <n v="37"/>
    <n v="52"/>
  </r>
  <r>
    <s v="2016-Q2"/>
    <x v="1"/>
    <d v="2016-04-01T00:00:00"/>
    <s v="2016"/>
    <x v="9"/>
    <m/>
    <s v="Maricopa"/>
    <x v="26"/>
    <s v="glendale_main"/>
    <s v="Ancestry Library Edition  all databases"/>
    <n v="674"/>
    <n v="674"/>
    <n v="11"/>
    <n v="170"/>
    <n v="302"/>
    <n v="472"/>
  </r>
  <r>
    <s v="2016-Q2"/>
    <x v="1"/>
    <d v="2016-04-01T00:00:00"/>
    <s v="2016"/>
    <x v="9"/>
    <m/>
    <s v="Gila"/>
    <x v="27"/>
    <s v="azglobe"/>
    <s v="Ancestry Library Edition  all databases"/>
    <n v="41"/>
    <n v="41"/>
    <n v="3"/>
    <n v="2"/>
    <n v="1"/>
    <n v="3"/>
  </r>
  <r>
    <s v="2016-Q2"/>
    <x v="1"/>
    <d v="2016-04-01T00:00:00"/>
    <s v="2016"/>
    <x v="9"/>
    <m/>
    <s v="Pinal"/>
    <x v="66"/>
    <s v="irahayes_az"/>
    <s v="Ancestry Library Edition  all databases"/>
    <n v="0"/>
    <n v="0"/>
    <n v="29"/>
    <n v="2875"/>
    <n v="0"/>
    <n v="2875"/>
  </r>
  <r>
    <s v="2016-Q2"/>
    <x v="1"/>
    <d v="2016-04-01T00:00:00"/>
    <s v="2016"/>
    <x v="9"/>
    <m/>
    <s v="Pinal"/>
    <x v="32"/>
    <s v="azmaricopacom"/>
    <s v="Ancestry Library Edition  all databases"/>
    <n v="270"/>
    <n v="270"/>
    <n v="0"/>
    <n v="0"/>
    <n v="0"/>
    <n v="0"/>
  </r>
  <r>
    <s v="2016-Q2"/>
    <x v="1"/>
    <d v="2016-04-01T00:00:00"/>
    <s v="2016"/>
    <x v="9"/>
    <m/>
    <s v="Maricopa"/>
    <x v="33"/>
    <s v="maricopa_main"/>
    <s v="Ancestry Library Edition  all databases"/>
    <n v="15412"/>
    <n v="15412"/>
    <n v="243"/>
    <n v="2372"/>
    <n v="6983"/>
    <n v="9355"/>
  </r>
  <r>
    <s v="2016-Q2"/>
    <x v="1"/>
    <d v="2016-04-01T00:00:00"/>
    <s v="2016"/>
    <x v="9"/>
    <m/>
    <s v="Maricopa"/>
    <x v="35"/>
    <s v="mesa86532"/>
    <s v="Ancestry Library Edition  all databases"/>
    <n v="2378"/>
    <n v="2378"/>
    <n v="70"/>
    <n v="522"/>
    <n v="1248"/>
    <n v="1770"/>
  </r>
  <r>
    <s v="2016-Q2"/>
    <x v="1"/>
    <d v="2016-04-01T00:00:00"/>
    <s v="2016"/>
    <x v="9"/>
    <m/>
    <s v="Gila"/>
    <x v="73"/>
    <s v="azmiami"/>
    <s v="Ancestry Library Edition  all databases"/>
    <n v="124"/>
    <n v="124"/>
    <n v="4"/>
    <n v="0"/>
    <n v="105"/>
    <n v="105"/>
  </r>
  <r>
    <s v="2016-Q2"/>
    <x v="1"/>
    <d v="2016-04-01T00:00:00"/>
    <s v="2016"/>
    <x v="9"/>
    <m/>
    <s v="Mohave"/>
    <x v="36"/>
    <s v="azmohave"/>
    <s v="Ancestry Library Edition  all databases"/>
    <n v="3616"/>
    <n v="3616"/>
    <n v="80"/>
    <n v="683"/>
    <n v="1358"/>
    <n v="2041"/>
  </r>
  <r>
    <s v="2016-Q2"/>
    <x v="1"/>
    <d v="2016-04-01T00:00:00"/>
    <s v="2016"/>
    <x v="9"/>
    <m/>
    <s v="Greenlee"/>
    <x v="74"/>
    <s v="azmorenci"/>
    <s v="Ancestry Library Edition  all databases"/>
    <n v="1953"/>
    <n v="1953"/>
    <n v="14"/>
    <n v="453"/>
    <n v="1283"/>
    <n v="1736"/>
  </r>
  <r>
    <s v="2016-Q2"/>
    <x v="1"/>
    <d v="2016-04-01T00:00:00"/>
    <s v="2016"/>
    <x v="9"/>
    <m/>
    <s v="Yavapai"/>
    <x v="34"/>
    <s v="azmayer"/>
    <s v="Ancestry Library Edition  all databases"/>
    <n v="38"/>
    <n v="38"/>
    <n v="2"/>
    <n v="0"/>
    <n v="19"/>
    <n v="19"/>
  </r>
  <r>
    <s v="2016-Q2"/>
    <x v="1"/>
    <d v="2016-04-01T00:00:00"/>
    <s v="2016"/>
    <x v="9"/>
    <m/>
    <s v="Navajo"/>
    <x v="37"/>
    <s v="azncldo"/>
    <s v="Ancestry Library Edition  all databases"/>
    <n v="760"/>
    <n v="760"/>
    <n v="27"/>
    <n v="112"/>
    <n v="259"/>
    <n v="371"/>
  </r>
  <r>
    <s v="2016-Q2"/>
    <x v="1"/>
    <d v="2016-04-01T00:00:00"/>
    <s v="2016"/>
    <x v="9"/>
    <m/>
    <s v="Pinal"/>
    <x v="38"/>
    <s v="azoracle"/>
    <s v="Ancestry Library Edition  all databases"/>
    <n v="54"/>
    <n v="54"/>
    <n v="3"/>
    <n v="1"/>
    <n v="20"/>
    <n v="21"/>
  </r>
  <r>
    <s v="2016-Q2"/>
    <x v="1"/>
    <d v="2016-04-01T00:00:00"/>
    <s v="2016"/>
    <x v="9"/>
    <m/>
    <s v="Gila"/>
    <x v="41"/>
    <s v="azpayson"/>
    <s v="Ancestry Library Edition  all databases"/>
    <n v="32"/>
    <n v="32"/>
    <n v="1"/>
    <n v="3"/>
    <n v="8"/>
    <n v="11"/>
  </r>
  <r>
    <s v="2016-Q2"/>
    <x v="1"/>
    <d v="2016-04-01T00:00:00"/>
    <s v="2016"/>
    <x v="9"/>
    <m/>
    <s v="Maricopa"/>
    <x v="42"/>
    <s v="peor29132"/>
    <s v="Ancestry Library Edition  all databases"/>
    <n v="3004"/>
    <n v="3004"/>
    <n v="76"/>
    <n v="618"/>
    <n v="1693"/>
    <n v="2311"/>
  </r>
  <r>
    <s v="2016-Q2"/>
    <x v="1"/>
    <d v="2016-04-01T00:00:00"/>
    <s v="2016"/>
    <x v="9"/>
    <m/>
    <s v="Maricopa"/>
    <x v="43"/>
    <s v="phx_main"/>
    <s v="Ancestry Library Edition  all databases"/>
    <n v="9557"/>
    <n v="9557"/>
    <n v="200"/>
    <n v="1422"/>
    <n v="3598"/>
    <n v="5020"/>
  </r>
  <r>
    <s v="2016-Q2"/>
    <x v="1"/>
    <d v="2016-04-01T00:00:00"/>
    <s v="2016"/>
    <x v="9"/>
    <m/>
    <s v="Pima"/>
    <x v="44"/>
    <s v="azpcld"/>
    <s v="Ancestry Library Edition  all databases"/>
    <n v="8212"/>
    <n v="8212"/>
    <n v="188"/>
    <n v="1315"/>
    <n v="2955"/>
    <n v="4270"/>
  </r>
  <r>
    <s v="2016-Q2"/>
    <x v="1"/>
    <d v="2016-04-01T00:00:00"/>
    <s v="2016"/>
    <x v="9"/>
    <m/>
    <s v="Pinal"/>
    <x v="45"/>
    <s v="pinal_az"/>
    <s v="Ancestry Library Edition  all databases"/>
    <n v="81"/>
    <n v="81"/>
    <n v="9"/>
    <n v="10"/>
    <n v="39"/>
    <n v="49"/>
  </r>
  <r>
    <s v="2016-Q2"/>
    <x v="1"/>
    <d v="2016-04-01T00:00:00"/>
    <s v="2016"/>
    <x v="9"/>
    <m/>
    <s v="Yavapai"/>
    <x v="46"/>
    <s v="azprescott"/>
    <s v="Ancestry Library Edition  all databases"/>
    <n v="971"/>
    <n v="971"/>
    <n v="21"/>
    <n v="329"/>
    <n v="438"/>
    <n v="767"/>
  </r>
  <r>
    <s v="2016-Q2"/>
    <x v="1"/>
    <d v="2016-04-01T00:00:00"/>
    <s v="2016"/>
    <x v="9"/>
    <m/>
    <s v="Yavapai"/>
    <x v="47"/>
    <s v="azprescottval"/>
    <s v="Ancestry Library Edition  all databases"/>
    <n v="638"/>
    <n v="638"/>
    <n v="13"/>
    <n v="55"/>
    <n v="562"/>
    <n v="617"/>
  </r>
  <r>
    <s v="2016-Q2"/>
    <x v="1"/>
    <d v="2016-04-01T00:00:00"/>
    <s v="2016"/>
    <x v="9"/>
    <m/>
    <s v="Apache"/>
    <x v="48"/>
    <s v="azsprngr"/>
    <s v="Ancestry Library Edition  all databases"/>
    <n v="26"/>
    <n v="26"/>
    <n v="5"/>
    <n v="2"/>
    <n v="10"/>
    <n v="12"/>
  </r>
  <r>
    <s v="2016-Q2"/>
    <x v="1"/>
    <d v="2016-04-01T00:00:00"/>
    <s v="2016"/>
    <x v="9"/>
    <m/>
    <s v="Graham"/>
    <x v="49"/>
    <s v="azsaffordgcl"/>
    <s v="Ancestry Library Edition  all databases"/>
    <n v="43"/>
    <n v="43"/>
    <n v="1"/>
    <n v="6"/>
    <n v="2"/>
    <n v="8"/>
  </r>
  <r>
    <s v="2016-Q2"/>
    <x v="1"/>
    <d v="2016-04-01T00:00:00"/>
    <s v="2016"/>
    <x v="9"/>
    <m/>
    <s v="Pinal"/>
    <x v="50"/>
    <s v="azsanmanuel"/>
    <s v="Ancestry Library Edition  all databases"/>
    <n v="45"/>
    <n v="45"/>
    <n v="2"/>
    <n v="1"/>
    <n v="31"/>
    <n v="32"/>
  </r>
  <r>
    <s v="2016-Q2"/>
    <x v="1"/>
    <d v="2016-04-01T00:00:00"/>
    <s v="2016"/>
    <x v="9"/>
    <m/>
    <s v="Maricopa"/>
    <x v="53"/>
    <s v="scottsdale_hq"/>
    <s v="Ancestry Library Edition  all databases"/>
    <n v="2040"/>
    <n v="2040"/>
    <n v="61"/>
    <n v="507"/>
    <n v="0"/>
    <n v="507"/>
  </r>
  <r>
    <s v="2016-Q2"/>
    <x v="1"/>
    <d v="2016-04-01T00:00:00"/>
    <s v="2016"/>
    <x v="9"/>
    <m/>
    <s v="Cochise"/>
    <x v="56"/>
    <s v="azsierrav"/>
    <s v="Ancestry Library Edition  all databases"/>
    <n v="273"/>
    <n v="273"/>
    <n v="2"/>
    <n v="24"/>
    <n v="128"/>
    <n v="152"/>
  </r>
  <r>
    <s v="2016-Q2"/>
    <x v="1"/>
    <d v="2016-04-01T00:00:00"/>
    <s v="2016"/>
    <x v="9"/>
    <m/>
    <s v="Yavapai"/>
    <x v="54"/>
    <s v="azsedona"/>
    <s v="Ancestry Library Edition  all databases"/>
    <n v="117"/>
    <n v="117"/>
    <n v="3"/>
    <n v="13"/>
    <n v="27"/>
    <n v="40"/>
  </r>
  <r>
    <s v="2016-Q2"/>
    <x v="1"/>
    <d v="2016-04-01T00:00:00"/>
    <s v="2016"/>
    <x v="9"/>
    <m/>
    <s v="Yavapai"/>
    <x v="55"/>
    <s v="azseligman"/>
    <s v="Ancestry Library Edition  all databases"/>
    <n v="3"/>
    <n v="3"/>
    <n v="2"/>
    <n v="0"/>
    <n v="0"/>
    <n v="0"/>
  </r>
  <r>
    <s v="2016-Q2"/>
    <x v="1"/>
    <d v="2016-04-01T00:00:00"/>
    <s v="2016"/>
    <x v="9"/>
    <m/>
    <s v="Maricopa"/>
    <x v="57"/>
    <s v="tempe_main"/>
    <s v="Ancestry Library Edition  all databases"/>
    <n v="842"/>
    <n v="842"/>
    <n v="10"/>
    <n v="159"/>
    <n v="376"/>
    <n v="535"/>
  </r>
  <r>
    <s v="2016-Q2"/>
    <x v="1"/>
    <d v="2016-04-01T00:00:00"/>
    <s v="2016"/>
    <x v="9"/>
    <m/>
    <s v="Yuma"/>
    <x v="63"/>
    <s v="azycldo"/>
    <s v="Ancestry Library Edition  all databases"/>
    <n v="2319"/>
    <n v="2319"/>
    <n v="57"/>
    <n v="480"/>
    <n v="1569"/>
    <n v="2049"/>
  </r>
  <r>
    <s v="2016-Q2"/>
    <x v="1"/>
    <d v="2016-05-01T00:00:00"/>
    <s v="2016"/>
    <x v="10"/>
    <m/>
    <s v="State"/>
    <x v="4"/>
    <s v="azstlib"/>
    <s v="Ancestry Library Edition  all databases"/>
    <n v="51649"/>
    <n v="51649"/>
    <n v="1265"/>
    <n v="12802"/>
    <n v="22638"/>
    <n v="35440"/>
  </r>
  <r>
    <s v="2016-Q2"/>
    <x v="1"/>
    <d v="2016-05-01T00:00:00"/>
    <s v="2016"/>
    <x v="10"/>
    <m/>
    <s v="Apache"/>
    <x v="1"/>
    <s v="azalpine"/>
    <s v="Ancestry Library Edition  all databases"/>
    <n v="11"/>
    <n v="11"/>
    <n v="1"/>
    <n v="0"/>
    <n v="3"/>
    <n v="3"/>
  </r>
  <r>
    <s v="2016-Q2"/>
    <x v="1"/>
    <d v="2016-05-01T00:00:00"/>
    <s v="2016"/>
    <x v="10"/>
    <m/>
    <s v="Pinal"/>
    <x v="2"/>
    <s v="azapachejct"/>
    <s v="Ancestry Library Edition  all databases"/>
    <n v="996"/>
    <n v="996"/>
    <n v="35"/>
    <n v="527"/>
    <n v="814"/>
    <n v="1341"/>
  </r>
  <r>
    <s v="2016-Q2"/>
    <x v="1"/>
    <d v="2016-05-01T00:00:00"/>
    <s v="2016"/>
    <x v="10"/>
    <m/>
    <s v="Maricopa"/>
    <x v="6"/>
    <s v="avondale_az"/>
    <s v="Ancestry Library Edition  all databases"/>
    <n v="95"/>
    <n v="95"/>
    <n v="2"/>
    <n v="7"/>
    <n v="13"/>
    <n v="20"/>
  </r>
  <r>
    <s v="2016-Q2"/>
    <x v="1"/>
    <d v="2016-05-01T00:00:00"/>
    <s v="2016"/>
    <x v="10"/>
    <m/>
    <s v="La Paz"/>
    <x v="8"/>
    <s v="azbouse"/>
    <s v="Ancestry Library Edition  all databases"/>
    <n v="15"/>
    <n v="15"/>
    <n v="1"/>
    <n v="3"/>
    <n v="0"/>
    <n v="3"/>
  </r>
  <r>
    <s v="2016-Q2"/>
    <x v="1"/>
    <d v="2016-05-01T00:00:00"/>
    <s v="2016"/>
    <x v="10"/>
    <m/>
    <s v="Maricopa"/>
    <x v="9"/>
    <s v="buckeye_az"/>
    <s v="Ancestry Library Edition  all databases"/>
    <n v="220"/>
    <n v="220"/>
    <n v="8"/>
    <n v="57"/>
    <n v="75"/>
    <n v="132"/>
  </r>
  <r>
    <s v="2016-Q2"/>
    <x v="1"/>
    <d v="2016-05-01T00:00:00"/>
    <s v="2016"/>
    <x v="10"/>
    <m/>
    <s v="Yavapai"/>
    <x v="75"/>
    <s v="beaver_az"/>
    <s v="Ancestry Library Edition  all databases"/>
    <n v="125"/>
    <n v="125"/>
    <n v="3"/>
    <n v="423"/>
    <n v="67"/>
    <n v="490"/>
  </r>
  <r>
    <s v="2016-Q2"/>
    <x v="1"/>
    <d v="2016-05-01T00:00:00"/>
    <s v="2016"/>
    <x v="10"/>
    <m/>
    <s v="Pinal"/>
    <x v="11"/>
    <s v="azcasagrande"/>
    <s v="Ancestry Library Edition  all databases"/>
    <n v="509"/>
    <n v="509"/>
    <n v="14"/>
    <n v="56"/>
    <n v="252"/>
    <n v="308"/>
  </r>
  <r>
    <s v="2016-Q2"/>
    <x v="1"/>
    <d v="2016-05-01T00:00:00"/>
    <s v="2016"/>
    <x v="10"/>
    <m/>
    <s v="Maricopa"/>
    <x v="12"/>
    <s v="chandler_main"/>
    <s v="Ancestry Library Edition  all databases"/>
    <n v="1635"/>
    <n v="1635"/>
    <n v="33"/>
    <n v="238"/>
    <n v="610"/>
    <n v="848"/>
  </r>
  <r>
    <s v="2016-Q2"/>
    <x v="1"/>
    <d v="2016-05-01T00:00:00"/>
    <s v="2016"/>
    <x v="10"/>
    <m/>
    <s v="Cochise"/>
    <x v="14"/>
    <s v="azccldo"/>
    <s v="Ancestry Library Edition  all databases"/>
    <n v="50"/>
    <n v="50"/>
    <n v="2"/>
    <n v="2"/>
    <n v="18"/>
    <n v="20"/>
  </r>
  <r>
    <s v="2016-Q2"/>
    <x v="1"/>
    <d v="2016-05-01T00:00:00"/>
    <s v="2016"/>
    <x v="10"/>
    <m/>
    <s v="Apache"/>
    <x v="15"/>
    <s v="azconcho"/>
    <s v="Ancestry Library Edition  all databases"/>
    <n v="40"/>
    <n v="40"/>
    <n v="4"/>
    <n v="2"/>
    <n v="29"/>
    <n v="31"/>
  </r>
  <r>
    <s v="2016-Q2"/>
    <x v="1"/>
    <d v="2016-05-01T00:00:00"/>
    <s v="2016"/>
    <x v="10"/>
    <m/>
    <s v="Pinal"/>
    <x v="17"/>
    <s v="azcollidge"/>
    <s v="Ancestry Library Edition  all databases"/>
    <n v="135"/>
    <n v="135"/>
    <n v="2"/>
    <n v="46"/>
    <n v="123"/>
    <n v="169"/>
  </r>
  <r>
    <s v="2016-Q2"/>
    <x v="1"/>
    <d v="2016-05-01T00:00:00"/>
    <s v="2016"/>
    <x v="10"/>
    <m/>
    <s v="Yavapai"/>
    <x v="10"/>
    <s v="azcampverde"/>
    <s v="Ancestry Library Edition  all databases"/>
    <n v="7"/>
    <n v="7"/>
    <n v="1"/>
    <n v="0"/>
    <n v="2"/>
    <n v="2"/>
  </r>
  <r>
    <s v="2016-Q2"/>
    <x v="1"/>
    <d v="2016-05-01T00:00:00"/>
    <s v="2016"/>
    <x v="10"/>
    <m/>
    <s v="Yavapai"/>
    <x v="64"/>
    <s v="azcordeslakes"/>
    <s v="Ancestry Library Edition  all databases"/>
    <n v="81"/>
    <n v="81"/>
    <n v="3"/>
    <n v="0"/>
    <n v="222"/>
    <n v="222"/>
  </r>
  <r>
    <s v="2016-Q2"/>
    <x v="1"/>
    <d v="2016-05-01T00:00:00"/>
    <s v="2016"/>
    <x v="10"/>
    <m/>
    <s v="Yavapai"/>
    <x v="18"/>
    <s v="azcottonwood"/>
    <s v="Ancestry Library Edition  all databases"/>
    <n v="278"/>
    <n v="278"/>
    <n v="11"/>
    <n v="15"/>
    <n v="154"/>
    <n v="169"/>
  </r>
  <r>
    <s v="2016-Q2"/>
    <x v="1"/>
    <d v="2016-05-01T00:00:00"/>
    <s v="2016"/>
    <x v="10"/>
    <m/>
    <s v="Maricopa"/>
    <x v="20"/>
    <s v="desertfh_az"/>
    <s v="Ancestry Library Edition  all databases"/>
    <n v="76"/>
    <n v="76"/>
    <n v="2"/>
    <n v="7"/>
    <n v="15"/>
    <n v="22"/>
  </r>
  <r>
    <s v="2016-Q2"/>
    <x v="1"/>
    <d v="2016-05-01T00:00:00"/>
    <s v="2016"/>
    <x v="10"/>
    <m/>
    <s v="Coconino"/>
    <x v="23"/>
    <s v="azflagstaff"/>
    <s v="Ancestry Library Edition  all databases"/>
    <n v="105"/>
    <n v="105"/>
    <n v="3"/>
    <n v="25"/>
    <n v="46"/>
    <n v="71"/>
  </r>
  <r>
    <s v="2016-Q2"/>
    <x v="1"/>
    <d v="2016-05-01T00:00:00"/>
    <s v="2016"/>
    <x v="10"/>
    <m/>
    <s v="Pinal"/>
    <x v="24"/>
    <s v="azflorence"/>
    <s v="Ancestry Library Edition  all databases"/>
    <n v="206"/>
    <n v="206"/>
    <n v="3"/>
    <n v="18"/>
    <n v="43"/>
    <n v="61"/>
  </r>
  <r>
    <s v="2016-Q2"/>
    <x v="1"/>
    <d v="2016-05-01T00:00:00"/>
    <s v="2016"/>
    <x v="10"/>
    <m/>
    <s v="Maricopa"/>
    <x v="26"/>
    <s v="glendale_main"/>
    <s v="Ancestry Library Edition  all databases"/>
    <n v="1481"/>
    <n v="1481"/>
    <n v="31"/>
    <n v="388"/>
    <n v="646"/>
    <n v="1034"/>
  </r>
  <r>
    <s v="2016-Q2"/>
    <x v="1"/>
    <d v="2016-05-01T00:00:00"/>
    <s v="2016"/>
    <x v="10"/>
    <m/>
    <s v="Gila"/>
    <x v="27"/>
    <s v="azglobe"/>
    <s v="Ancestry Library Edition  all databases"/>
    <n v="398"/>
    <n v="398"/>
    <n v="5"/>
    <n v="37"/>
    <n v="167"/>
    <n v="204"/>
  </r>
  <r>
    <s v="2016-Q2"/>
    <x v="1"/>
    <d v="2016-05-01T00:00:00"/>
    <s v="2016"/>
    <x v="10"/>
    <m/>
    <s v="Gila"/>
    <x v="30"/>
    <s v="azpinestrawb"/>
    <s v="Ancestry Library Edition  all databases"/>
    <n v="8"/>
    <n v="8"/>
    <n v="1"/>
    <n v="1"/>
    <n v="4"/>
    <n v="5"/>
  </r>
  <r>
    <s v="2016-Q2"/>
    <x v="1"/>
    <d v="2016-05-01T00:00:00"/>
    <s v="2016"/>
    <x v="10"/>
    <m/>
    <s v="Pinal"/>
    <x v="66"/>
    <s v="irahayes_az"/>
    <s v="Ancestry Library Edition  all databases"/>
    <n v="0"/>
    <n v="0"/>
    <n v="31"/>
    <n v="2589"/>
    <n v="0"/>
    <n v="2589"/>
  </r>
  <r>
    <s v="2016-Q2"/>
    <x v="1"/>
    <d v="2016-05-01T00:00:00"/>
    <s v="2016"/>
    <x v="10"/>
    <m/>
    <s v="Pinal"/>
    <x v="32"/>
    <s v="azmaricopacom"/>
    <s v="Ancestry Library Edition  all databases"/>
    <n v="108"/>
    <n v="108"/>
    <n v="3"/>
    <n v="13"/>
    <n v="36"/>
    <n v="49"/>
  </r>
  <r>
    <s v="2016-Q2"/>
    <x v="1"/>
    <d v="2016-05-01T00:00:00"/>
    <s v="2016"/>
    <x v="10"/>
    <m/>
    <s v="Maricopa"/>
    <x v="33"/>
    <s v="maricopa_main"/>
    <s v="Ancestry Library Edition  all databases"/>
    <n v="11570"/>
    <n v="11570"/>
    <n v="209"/>
    <n v="1814"/>
    <n v="4806"/>
    <n v="6620"/>
  </r>
  <r>
    <s v="2016-Q2"/>
    <x v="1"/>
    <d v="2016-05-01T00:00:00"/>
    <s v="2016"/>
    <x v="10"/>
    <m/>
    <s v="Maricopa"/>
    <x v="35"/>
    <s v="mesa86532"/>
    <s v="Ancestry Library Edition  all databases"/>
    <n v="1975"/>
    <n v="1975"/>
    <n v="40"/>
    <n v="285"/>
    <n v="893"/>
    <n v="1178"/>
  </r>
  <r>
    <s v="2016-Q2"/>
    <x v="1"/>
    <d v="2016-05-01T00:00:00"/>
    <s v="2016"/>
    <x v="10"/>
    <m/>
    <s v="Gila"/>
    <x v="73"/>
    <s v="azmiami"/>
    <s v="Ancestry Library Edition  all databases"/>
    <n v="337"/>
    <n v="337"/>
    <n v="6"/>
    <n v="13"/>
    <n v="455"/>
    <n v="468"/>
  </r>
  <r>
    <s v="2016-Q2"/>
    <x v="1"/>
    <d v="2016-05-01T00:00:00"/>
    <s v="2016"/>
    <x v="10"/>
    <m/>
    <s v="Mohave"/>
    <x v="36"/>
    <s v="azmohave"/>
    <s v="Ancestry Library Edition  all databases"/>
    <n v="2625"/>
    <n v="2625"/>
    <n v="67"/>
    <n v="295"/>
    <n v="828"/>
    <n v="1123"/>
  </r>
  <r>
    <s v="2016-Q2"/>
    <x v="1"/>
    <d v="2016-05-01T00:00:00"/>
    <s v="2016"/>
    <x v="10"/>
    <m/>
    <s v="Greenlee"/>
    <x v="74"/>
    <s v="azmorenci"/>
    <s v="Ancestry Library Edition  all databases"/>
    <n v="56"/>
    <n v="56"/>
    <n v="3"/>
    <n v="3"/>
    <n v="15"/>
    <n v="18"/>
  </r>
  <r>
    <s v="2016-Q2"/>
    <x v="1"/>
    <d v="2016-05-01T00:00:00"/>
    <s v="2016"/>
    <x v="10"/>
    <m/>
    <s v="Navajo"/>
    <x v="37"/>
    <s v="azncldo"/>
    <s v="Ancestry Library Edition  all databases"/>
    <n v="1483"/>
    <n v="1483"/>
    <n v="33"/>
    <n v="358"/>
    <n v="442"/>
    <n v="800"/>
  </r>
  <r>
    <s v="2016-Q2"/>
    <x v="1"/>
    <d v="2016-05-01T00:00:00"/>
    <s v="2016"/>
    <x v="10"/>
    <m/>
    <s v="Gila"/>
    <x v="41"/>
    <s v="azpayson"/>
    <s v="Ancestry Library Edition  all databases"/>
    <n v="73"/>
    <n v="73"/>
    <n v="4"/>
    <n v="14"/>
    <n v="12"/>
    <n v="26"/>
  </r>
  <r>
    <s v="2016-Q2"/>
    <x v="1"/>
    <d v="2016-05-01T00:00:00"/>
    <s v="2016"/>
    <x v="10"/>
    <m/>
    <s v="Maricopa"/>
    <x v="42"/>
    <s v="peor29132"/>
    <s v="Ancestry Library Edition  all databases"/>
    <n v="2123"/>
    <n v="2123"/>
    <n v="47"/>
    <n v="741"/>
    <n v="876"/>
    <n v="1617"/>
  </r>
  <r>
    <s v="2016-Q2"/>
    <x v="1"/>
    <d v="2016-05-01T00:00:00"/>
    <s v="2016"/>
    <x v="10"/>
    <m/>
    <s v="Maricopa"/>
    <x v="43"/>
    <s v="phx_main"/>
    <s v="Ancestry Library Edition  all databases"/>
    <n v="11201"/>
    <n v="11201"/>
    <n v="213"/>
    <n v="1670"/>
    <n v="4014"/>
    <n v="5684"/>
  </r>
  <r>
    <s v="2016-Q2"/>
    <x v="1"/>
    <d v="2016-05-01T00:00:00"/>
    <s v="2016"/>
    <x v="10"/>
    <m/>
    <s v="Pima"/>
    <x v="44"/>
    <s v="azpcld"/>
    <s v="Ancestry Library Edition  all databases"/>
    <n v="6068"/>
    <n v="6068"/>
    <n v="215"/>
    <n v="1358"/>
    <n v="2744"/>
    <n v="4102"/>
  </r>
  <r>
    <s v="2016-Q2"/>
    <x v="1"/>
    <d v="2016-05-01T00:00:00"/>
    <s v="2016"/>
    <x v="10"/>
    <m/>
    <s v="Pinal"/>
    <x v="45"/>
    <s v="pinal_az"/>
    <s v="Ancestry Library Edition  all databases"/>
    <n v="118"/>
    <n v="118"/>
    <n v="10"/>
    <n v="6"/>
    <n v="36"/>
    <n v="42"/>
  </r>
  <r>
    <s v="2016-Q2"/>
    <x v="1"/>
    <d v="2016-05-01T00:00:00"/>
    <s v="2016"/>
    <x v="10"/>
    <m/>
    <s v="Yavapai"/>
    <x v="46"/>
    <s v="azprescott"/>
    <s v="Ancestry Library Edition  all databases"/>
    <n v="576"/>
    <n v="576"/>
    <n v="19"/>
    <n v="178"/>
    <n v="288"/>
    <n v="466"/>
  </r>
  <r>
    <s v="2016-Q2"/>
    <x v="1"/>
    <d v="2016-05-01T00:00:00"/>
    <s v="2016"/>
    <x v="10"/>
    <m/>
    <s v="Yavapai"/>
    <x v="47"/>
    <s v="azprescottval"/>
    <s v="Ancestry Library Edition  all databases"/>
    <n v="490"/>
    <n v="490"/>
    <n v="11"/>
    <n v="71"/>
    <n v="439"/>
    <n v="510"/>
  </r>
  <r>
    <s v="2016-Q2"/>
    <x v="1"/>
    <d v="2016-05-01T00:00:00"/>
    <s v="2016"/>
    <x v="10"/>
    <m/>
    <s v="Apache"/>
    <x v="48"/>
    <s v="azsprngr"/>
    <s v="Ancestry Library Edition  all databases"/>
    <n v="74"/>
    <n v="74"/>
    <n v="3"/>
    <n v="2"/>
    <n v="94"/>
    <n v="96"/>
  </r>
  <r>
    <s v="2016-Q2"/>
    <x v="1"/>
    <d v="2016-05-01T00:00:00"/>
    <s v="2016"/>
    <x v="10"/>
    <m/>
    <s v="Graham"/>
    <x v="49"/>
    <s v="azsaffordgcl"/>
    <s v="Ancestry Library Edition  all databases"/>
    <n v="128"/>
    <n v="128"/>
    <n v="1"/>
    <n v="0"/>
    <n v="30"/>
    <n v="30"/>
  </r>
  <r>
    <s v="2016-Q2"/>
    <x v="1"/>
    <d v="2016-05-01T00:00:00"/>
    <s v="2016"/>
    <x v="10"/>
    <m/>
    <s v="Pinal"/>
    <x v="50"/>
    <s v="azsanmanuel"/>
    <s v="Ancestry Library Edition  all databases"/>
    <n v="25"/>
    <n v="25"/>
    <n v="1"/>
    <n v="0"/>
    <n v="22"/>
    <n v="22"/>
  </r>
  <r>
    <s v="2016-Q2"/>
    <x v="1"/>
    <d v="2016-05-01T00:00:00"/>
    <s v="2016"/>
    <x v="10"/>
    <m/>
    <s v="Maricopa"/>
    <x v="53"/>
    <s v="scottsdale_hq"/>
    <s v="Ancestry Library Edition  all databases"/>
    <n v="2589"/>
    <n v="2589"/>
    <n v="86"/>
    <n v="627"/>
    <n v="1784"/>
    <n v="2411"/>
  </r>
  <r>
    <s v="2016-Q2"/>
    <x v="1"/>
    <d v="2016-05-01T00:00:00"/>
    <s v="2016"/>
    <x v="10"/>
    <m/>
    <s v="Cochise"/>
    <x v="56"/>
    <s v="azsierrav"/>
    <s v="Ancestry Library Edition  all databases"/>
    <n v="99"/>
    <n v="99"/>
    <n v="2"/>
    <n v="14"/>
    <n v="56"/>
    <n v="70"/>
  </r>
  <r>
    <s v="2016-Q2"/>
    <x v="1"/>
    <d v="2016-05-01T00:00:00"/>
    <s v="2016"/>
    <x v="10"/>
    <m/>
    <s v="Yavapai"/>
    <x v="54"/>
    <s v="azsedona"/>
    <s v="Ancestry Library Edition  all databases"/>
    <n v="286"/>
    <n v="286"/>
    <n v="3"/>
    <n v="17"/>
    <n v="77"/>
    <n v="94"/>
  </r>
  <r>
    <s v="2016-Q2"/>
    <x v="1"/>
    <d v="2016-05-01T00:00:00"/>
    <s v="2016"/>
    <x v="10"/>
    <m/>
    <s v="Maricopa"/>
    <x v="57"/>
    <s v="tempe_main"/>
    <s v="Ancestry Library Edition  all databases"/>
    <n v="486"/>
    <n v="486"/>
    <n v="16"/>
    <n v="188"/>
    <n v="280"/>
    <n v="468"/>
  </r>
  <r>
    <s v="2016-Q2"/>
    <x v="1"/>
    <d v="2016-05-01T00:00:00"/>
    <s v="2016"/>
    <x v="10"/>
    <m/>
    <s v="Maricopa"/>
    <x v="58"/>
    <s v="toll30426"/>
    <s v="Ancestry Library Edition  all databases"/>
    <n v="48"/>
    <n v="48"/>
    <n v="1"/>
    <n v="0"/>
    <n v="22"/>
    <n v="22"/>
  </r>
  <r>
    <s v="2016-Q2"/>
    <x v="1"/>
    <d v="2016-05-01T00:00:00"/>
    <s v="2016"/>
    <x v="10"/>
    <m/>
    <s v="Apache"/>
    <x v="60"/>
    <s v="azvernon"/>
    <s v="Ancestry Library Edition  all databases"/>
    <n v="26"/>
    <n v="26"/>
    <n v="1"/>
    <n v="0"/>
    <n v="5"/>
    <n v="5"/>
  </r>
  <r>
    <s v="2016-Q2"/>
    <x v="1"/>
    <d v="2016-05-01T00:00:00"/>
    <s v="2016"/>
    <x v="10"/>
    <m/>
    <s v="Yuma"/>
    <x v="63"/>
    <s v="azycldo"/>
    <s v="Ancestry Library Edition  all databases"/>
    <n v="2419"/>
    <n v="2419"/>
    <n v="59"/>
    <n v="671"/>
    <n v="973"/>
    <n v="1644"/>
  </r>
  <r>
    <s v="2016-Q2"/>
    <x v="1"/>
    <d v="2016-05-01T00:00:00"/>
    <s v="2016"/>
    <x v="10"/>
    <m/>
    <s v="Yavapai"/>
    <x v="61"/>
    <s v="azyarnell"/>
    <s v="Ancestry Library Edition  all databases"/>
    <n v="13"/>
    <n v="13"/>
    <n v="1"/>
    <n v="0"/>
    <n v="3"/>
    <n v="3"/>
  </r>
  <r>
    <s v="2016-Q2"/>
    <x v="1"/>
    <d v="2016-06-01T00:00:00"/>
    <s v="2016"/>
    <x v="11"/>
    <m/>
    <s v="State"/>
    <x v="4"/>
    <s v="azstlib"/>
    <s v="Ancestry Library Edition  all databases"/>
    <m/>
    <n v="58162"/>
    <n v="1301"/>
    <n v="13262"/>
    <n v="26480"/>
    <n v="39742"/>
  </r>
  <r>
    <s v="2016-Q2"/>
    <x v="1"/>
    <d v="2016-06-01T00:00:00"/>
    <s v="2016"/>
    <x v="11"/>
    <m/>
    <s v="Apache"/>
    <x v="1"/>
    <s v="azalpine"/>
    <s v="Ancestry Library Edition  all databases"/>
    <m/>
    <n v="71"/>
    <n v="5"/>
    <n v="3"/>
    <n v="31"/>
    <n v="34"/>
  </r>
  <r>
    <s v="2016-Q2"/>
    <x v="1"/>
    <d v="2016-06-01T00:00:00"/>
    <s v="2016"/>
    <x v="11"/>
    <m/>
    <s v="Pinal"/>
    <x v="2"/>
    <s v="azapachejct"/>
    <s v="Ancestry Library Edition  all databases"/>
    <m/>
    <n v="329"/>
    <n v="10"/>
    <n v="79"/>
    <n v="452"/>
    <n v="531"/>
  </r>
  <r>
    <s v="2016-Q2"/>
    <x v="1"/>
    <d v="2016-06-01T00:00:00"/>
    <s v="2016"/>
    <x v="11"/>
    <m/>
    <s v="Maricopa"/>
    <x v="6"/>
    <s v="avondale_az"/>
    <s v="Ancestry Library Edition  all databases"/>
    <m/>
    <n v="3"/>
    <n v="1"/>
    <n v="0"/>
    <n v="7"/>
    <n v="7"/>
  </r>
  <r>
    <s v="2016-Q2"/>
    <x v="1"/>
    <d v="2016-06-01T00:00:00"/>
    <s v="2016"/>
    <x v="11"/>
    <m/>
    <s v="La Paz"/>
    <x v="8"/>
    <s v="azbouse"/>
    <s v="Ancestry Library Edition  all databases"/>
    <m/>
    <n v="28"/>
    <n v="4"/>
    <n v="1"/>
    <n v="13"/>
    <n v="14"/>
  </r>
  <r>
    <s v="2016-Q2"/>
    <x v="1"/>
    <d v="2016-06-01T00:00:00"/>
    <s v="2016"/>
    <x v="11"/>
    <m/>
    <s v="Maricopa"/>
    <x v="9"/>
    <s v="buckeye_az"/>
    <s v="Ancestry Library Edition  all databases"/>
    <m/>
    <n v="537"/>
    <n v="6"/>
    <n v="187"/>
    <n v="209"/>
    <n v="396"/>
  </r>
  <r>
    <s v="2016-Q2"/>
    <x v="1"/>
    <d v="2016-06-01T00:00:00"/>
    <s v="2016"/>
    <x v="11"/>
    <m/>
    <s v="Yavapai"/>
    <x v="75"/>
    <s v="beaver_az"/>
    <s v="Ancestry Library Edition  all databases"/>
    <m/>
    <n v="0"/>
    <n v="0"/>
    <n v="0"/>
    <n v="0"/>
    <n v="0"/>
  </r>
  <r>
    <s v="2016-Q2"/>
    <x v="1"/>
    <d v="2016-06-01T00:00:00"/>
    <s v="2016"/>
    <x v="11"/>
    <m/>
    <s v="Pinal"/>
    <x v="11"/>
    <s v="azcasagrande"/>
    <s v="Ancestry Library Edition  all databases"/>
    <m/>
    <n v="607"/>
    <n v="19"/>
    <n v="95"/>
    <n v="288"/>
    <n v="383"/>
  </r>
  <r>
    <s v="2016-Q2"/>
    <x v="1"/>
    <d v="2016-06-01T00:00:00"/>
    <s v="2016"/>
    <x v="11"/>
    <m/>
    <s v="Maricopa"/>
    <x v="12"/>
    <s v="chandler_main"/>
    <s v="Ancestry Library Edition  all databases"/>
    <m/>
    <n v="2377"/>
    <n v="32"/>
    <n v="376"/>
    <n v="697"/>
    <n v="1073"/>
  </r>
  <r>
    <s v="2016-Q2"/>
    <x v="1"/>
    <d v="2016-06-01T00:00:00"/>
    <s v="2016"/>
    <x v="11"/>
    <m/>
    <s v="Cochise"/>
    <x v="14"/>
    <s v="azccldo"/>
    <s v="Ancestry Library Edition  all databases"/>
    <m/>
    <n v="166"/>
    <n v="3"/>
    <n v="0"/>
    <n v="24"/>
    <n v="24"/>
  </r>
  <r>
    <s v="2016-Q2"/>
    <x v="1"/>
    <d v="2016-06-01T00:00:00"/>
    <s v="2016"/>
    <x v="11"/>
    <m/>
    <s v="Apache"/>
    <x v="15"/>
    <s v="azconcho"/>
    <s v="Ancestry Library Edition  all databases"/>
    <m/>
    <n v="0"/>
    <n v="0"/>
    <n v="0"/>
    <n v="0"/>
    <n v="0"/>
  </r>
  <r>
    <s v="2016-Q2"/>
    <x v="1"/>
    <d v="2016-06-01T00:00:00"/>
    <s v="2016"/>
    <x v="11"/>
    <m/>
    <s v="Pinal"/>
    <x v="17"/>
    <s v="azcollidge"/>
    <s v="Ancestry Library Edition  all databases"/>
    <m/>
    <n v="49"/>
    <n v="1"/>
    <n v="0"/>
    <n v="11"/>
    <n v="11"/>
  </r>
  <r>
    <s v="2016-Q2"/>
    <x v="1"/>
    <d v="2016-06-01T00:00:00"/>
    <s v="2016"/>
    <x v="11"/>
    <m/>
    <s v="Yavapai"/>
    <x v="10"/>
    <s v="azcampverde"/>
    <s v="Ancestry Library Edition  all databases"/>
    <m/>
    <n v="26"/>
    <n v="3"/>
    <n v="7"/>
    <n v="25"/>
    <n v="32"/>
  </r>
  <r>
    <s v="2016-Q2"/>
    <x v="1"/>
    <d v="2016-06-01T00:00:00"/>
    <s v="2016"/>
    <x v="11"/>
    <m/>
    <s v="Yavapai"/>
    <x v="16"/>
    <s v="azcongress"/>
    <s v="Ancestry Library Edition  all databases"/>
    <m/>
    <n v="17"/>
    <n v="1"/>
    <n v="0"/>
    <n v="14"/>
    <m/>
  </r>
  <r>
    <s v="2016-Q2"/>
    <x v="1"/>
    <d v="2016-06-01T00:00:00"/>
    <s v="2016"/>
    <x v="11"/>
    <m/>
    <s v="Yavapai"/>
    <x v="64"/>
    <s v="azcordeslakes"/>
    <s v="Ancestry Library Edition  all databases"/>
    <m/>
    <n v="9"/>
    <n v="1"/>
    <n v="0"/>
    <n v="33"/>
    <n v="33"/>
  </r>
  <r>
    <s v="2016-Q2"/>
    <x v="1"/>
    <d v="2016-06-01T00:00:00"/>
    <s v="2016"/>
    <x v="11"/>
    <m/>
    <s v="Yavapai"/>
    <x v="18"/>
    <s v="azcottonwood"/>
    <s v="Ancestry Library Edition  all databases"/>
    <m/>
    <n v="1309"/>
    <n v="35"/>
    <n v="78"/>
    <n v="550"/>
    <n v="628"/>
  </r>
  <r>
    <s v="2016-Q2"/>
    <x v="1"/>
    <d v="2016-06-01T00:00:00"/>
    <s v="2016"/>
    <x v="11"/>
    <m/>
    <s v="Maricopa"/>
    <x v="20"/>
    <s v="desertfh_az"/>
    <s v="Ancestry Library Edition  all databases"/>
    <m/>
    <n v="75"/>
    <n v="3"/>
    <n v="6"/>
    <n v="28"/>
    <n v="34"/>
  </r>
  <r>
    <s v="2016-Q2"/>
    <x v="1"/>
    <d v="2016-06-01T00:00:00"/>
    <s v="2016"/>
    <x v="11"/>
    <m/>
    <s v="Coconino"/>
    <x v="23"/>
    <s v="azflagstaff"/>
    <s v="Ancestry Library Edition  all databases"/>
    <m/>
    <n v="370"/>
    <n v="13"/>
    <n v="49"/>
    <n v="159"/>
    <n v="208"/>
  </r>
  <r>
    <s v="2016-Q2"/>
    <x v="1"/>
    <d v="2016-06-01T00:00:00"/>
    <s v="2016"/>
    <x v="11"/>
    <m/>
    <s v="Pinal"/>
    <x v="24"/>
    <s v="azflorence"/>
    <s v="Ancestry Library Edition  all databases"/>
    <m/>
    <n v="190"/>
    <n v="4"/>
    <n v="19"/>
    <n v="131"/>
    <n v="150"/>
  </r>
  <r>
    <s v="2016-Q2"/>
    <x v="1"/>
    <d v="2016-06-01T00:00:00"/>
    <s v="2016"/>
    <x v="11"/>
    <m/>
    <s v="Maricopa"/>
    <x v="26"/>
    <s v="glendale_main"/>
    <s v="Ancestry Library Edition  all databases"/>
    <m/>
    <n v="762"/>
    <n v="21"/>
    <n v="89"/>
    <n v="368"/>
    <n v="457"/>
  </r>
  <r>
    <s v="2016-Q2"/>
    <x v="1"/>
    <d v="2016-06-01T00:00:00"/>
    <s v="2016"/>
    <x v="11"/>
    <m/>
    <s v="Gila"/>
    <x v="27"/>
    <s v="azglobe"/>
    <s v="Ancestry Library Edition  all databases"/>
    <m/>
    <n v="0"/>
    <n v="0"/>
    <n v="0"/>
    <n v="0"/>
    <n v="0"/>
  </r>
  <r>
    <s v="2016-Q2"/>
    <x v="1"/>
    <d v="2016-06-01T00:00:00"/>
    <s v="2016"/>
    <x v="11"/>
    <m/>
    <s v="Gila"/>
    <x v="30"/>
    <s v="azpinestrawb"/>
    <s v="Ancestry Library Edition  all databases"/>
    <m/>
    <n v="29"/>
    <n v="2"/>
    <n v="0"/>
    <n v="14"/>
    <n v="14"/>
  </r>
  <r>
    <s v="2016-Q2"/>
    <x v="1"/>
    <d v="2016-06-01T00:00:00"/>
    <s v="2016"/>
    <x v="11"/>
    <m/>
    <s v="Pinal"/>
    <x v="66"/>
    <s v="irahayes_az"/>
    <s v="Ancestry Library Edition  all databases"/>
    <m/>
    <m/>
    <n v="30"/>
    <n v="1911"/>
    <n v="0"/>
    <n v="1911"/>
  </r>
  <r>
    <s v="2016-Q2"/>
    <x v="1"/>
    <d v="2016-06-01T00:00:00"/>
    <s v="2016"/>
    <x v="11"/>
    <m/>
    <s v="Pinal"/>
    <x v="32"/>
    <s v="azmaricopacom"/>
    <s v="Ancestry Library Edition  all databases"/>
    <m/>
    <n v="309"/>
    <n v="5"/>
    <n v="13"/>
    <n v="159"/>
    <n v="172"/>
  </r>
  <r>
    <s v="2016-Q2"/>
    <x v="1"/>
    <d v="2016-06-01T00:00:00"/>
    <s v="2016"/>
    <x v="11"/>
    <m/>
    <s v="Maricopa"/>
    <x v="33"/>
    <s v="maricopa_main"/>
    <s v="Ancestry Library Edition  all databases"/>
    <m/>
    <n v="12624"/>
    <n v="226"/>
    <n v="2969"/>
    <n v="5865"/>
    <n v="8834"/>
  </r>
  <r>
    <s v="2016-Q2"/>
    <x v="1"/>
    <d v="2016-06-01T00:00:00"/>
    <s v="2016"/>
    <x v="11"/>
    <m/>
    <s v="Maricopa"/>
    <x v="35"/>
    <s v="mesa86532"/>
    <s v="Ancestry Library Edition  all databases"/>
    <m/>
    <n v="1015"/>
    <n v="32"/>
    <n v="186"/>
    <n v="401"/>
    <n v="587"/>
  </r>
  <r>
    <s v="2016-Q2"/>
    <x v="1"/>
    <d v="2016-06-01T00:00:00"/>
    <s v="2016"/>
    <x v="11"/>
    <m/>
    <s v="Gila"/>
    <x v="73"/>
    <s v="azmiami"/>
    <s v="Ancestry Library Edition  all databases"/>
    <m/>
    <n v="0"/>
    <n v="0"/>
    <n v="0"/>
    <n v="0"/>
    <n v="0"/>
  </r>
  <r>
    <s v="2016-Q2"/>
    <x v="1"/>
    <d v="2016-06-01T00:00:00"/>
    <s v="2016"/>
    <x v="11"/>
    <m/>
    <s v="Mohave"/>
    <x v="36"/>
    <s v="azmohave"/>
    <s v="Ancestry Library Edition  all databases"/>
    <m/>
    <n v="4917"/>
    <n v="152"/>
    <n v="522"/>
    <n v="3720"/>
    <n v="4242"/>
  </r>
  <r>
    <s v="2016-Q2"/>
    <x v="1"/>
    <d v="2016-06-01T00:00:00"/>
    <s v="2016"/>
    <x v="11"/>
    <m/>
    <s v="Greenlee"/>
    <x v="74"/>
    <s v="azmorenci"/>
    <s v="Ancestry Library Edition  all databases"/>
    <m/>
    <n v="737"/>
    <n v="8"/>
    <n v="41"/>
    <n v="287"/>
    <n v="328"/>
  </r>
  <r>
    <s v="2016-Q2"/>
    <x v="1"/>
    <d v="2016-06-01T00:00:00"/>
    <s v="2016"/>
    <x v="11"/>
    <m/>
    <s v="Navajo"/>
    <x v="37"/>
    <s v="azncldo"/>
    <s v="Ancestry Library Edition  all databases"/>
    <m/>
    <n v="1603"/>
    <n v="55"/>
    <n v="349"/>
    <n v="666"/>
    <n v="1015"/>
  </r>
  <r>
    <s v="2016-Q2"/>
    <x v="1"/>
    <d v="2016-06-01T00:00:00"/>
    <s v="2016"/>
    <x v="11"/>
    <m/>
    <s v="Gila"/>
    <x v="41"/>
    <s v="azpayson"/>
    <s v="Ancestry Library Edition  all databases"/>
    <m/>
    <n v="57"/>
    <n v="1"/>
    <n v="4"/>
    <n v="6"/>
    <n v="10"/>
  </r>
  <r>
    <s v="2016-Q2"/>
    <x v="1"/>
    <d v="2016-06-01T00:00:00"/>
    <s v="2016"/>
    <x v="11"/>
    <m/>
    <s v="Maricopa"/>
    <x v="42"/>
    <s v="peor29132"/>
    <s v="Ancestry Library Edition  all databases"/>
    <m/>
    <n v="1942"/>
    <n v="30"/>
    <n v="222"/>
    <n v="1108"/>
    <n v="1330"/>
  </r>
  <r>
    <s v="2016-Q2"/>
    <x v="1"/>
    <d v="2016-06-01T00:00:00"/>
    <s v="2016"/>
    <x v="11"/>
    <m/>
    <s v="Maricopa"/>
    <x v="43"/>
    <s v="phx_main"/>
    <s v="Ancestry Library Edition  all databases"/>
    <m/>
    <n v="8481"/>
    <n v="193"/>
    <n v="1940"/>
    <n v="3149"/>
    <n v="5089"/>
  </r>
  <r>
    <s v="2016-Q2"/>
    <x v="1"/>
    <d v="2016-06-01T00:00:00"/>
    <s v="2016"/>
    <x v="11"/>
    <m/>
    <s v="Pima"/>
    <x v="44"/>
    <s v="azpcld"/>
    <s v="Ancestry Library Edition  all databases"/>
    <m/>
    <n v="7228"/>
    <n v="179"/>
    <n v="1797"/>
    <n v="2552"/>
    <m/>
  </r>
  <r>
    <s v="2016-Q2"/>
    <x v="1"/>
    <d v="2016-06-01T00:00:00"/>
    <s v="2016"/>
    <x v="11"/>
    <m/>
    <s v="Pinal"/>
    <x v="45"/>
    <s v="pinal_az"/>
    <s v="Ancestry Library Edition  all databases"/>
    <m/>
    <n v="398"/>
    <n v="11"/>
    <n v="131"/>
    <n v="75"/>
    <n v="206"/>
  </r>
  <r>
    <s v="2016-Q2"/>
    <x v="1"/>
    <d v="2016-06-01T00:00:00"/>
    <s v="2016"/>
    <x v="11"/>
    <m/>
    <s v="Yavapai"/>
    <x v="46"/>
    <s v="azprescott"/>
    <s v="Ancestry Library Edition  all databases"/>
    <m/>
    <n v="2085"/>
    <n v="40"/>
    <n v="327"/>
    <n v="1039"/>
    <n v="1366"/>
  </r>
  <r>
    <s v="2016-Q2"/>
    <x v="1"/>
    <d v="2016-06-01T00:00:00"/>
    <s v="2016"/>
    <x v="11"/>
    <m/>
    <s v="Yavapai"/>
    <x v="47"/>
    <s v="azprescottval"/>
    <s v="Ancestry Library Edition  all databases"/>
    <m/>
    <n v="209"/>
    <n v="5"/>
    <n v="25"/>
    <n v="94"/>
    <n v="119"/>
  </r>
  <r>
    <s v="2016-Q2"/>
    <x v="1"/>
    <d v="2016-06-01T00:00:00"/>
    <s v="2016"/>
    <x v="11"/>
    <m/>
    <s v="Apache"/>
    <x v="48"/>
    <s v="azsprngr"/>
    <s v="Ancestry Library Edition  all databases"/>
    <m/>
    <n v="269"/>
    <n v="13"/>
    <n v="38"/>
    <n v="129"/>
    <n v="167"/>
  </r>
  <r>
    <s v="2016-Q2"/>
    <x v="1"/>
    <d v="2016-06-01T00:00:00"/>
    <s v="2016"/>
    <x v="11"/>
    <m/>
    <s v="Graham"/>
    <x v="49"/>
    <s v="azsaffordgcl"/>
    <s v="Ancestry Library Edition  all databases"/>
    <m/>
    <n v="11"/>
    <n v="1"/>
    <n v="3"/>
    <n v="3"/>
    <n v="6"/>
  </r>
  <r>
    <s v="2016-Q2"/>
    <x v="1"/>
    <d v="2016-06-01T00:00:00"/>
    <s v="2016"/>
    <x v="11"/>
    <m/>
    <s v="Pinal"/>
    <x v="50"/>
    <s v="azsanmanuel"/>
    <s v="Ancestry Library Edition  all databases"/>
    <m/>
    <n v="24"/>
    <n v="3"/>
    <n v="2"/>
    <n v="46"/>
    <n v="48"/>
  </r>
  <r>
    <s v="2016-Q2"/>
    <x v="1"/>
    <d v="2016-06-01T00:00:00"/>
    <s v="2016"/>
    <x v="11"/>
    <m/>
    <s v="Maricopa"/>
    <x v="53"/>
    <s v="scottsdale_hq"/>
    <s v="Ancestry Library Edition  all databases"/>
    <m/>
    <n v="5133"/>
    <n v="85"/>
    <n v="581"/>
    <n v="2282"/>
    <n v="2863"/>
  </r>
  <r>
    <s v="2016-Q2"/>
    <x v="1"/>
    <d v="2016-06-01T00:00:00"/>
    <s v="2016"/>
    <x v="11"/>
    <m/>
    <s v="Cochise"/>
    <x v="56"/>
    <s v="azsierrav"/>
    <s v="Ancestry Library Edition  all databases"/>
    <m/>
    <n v="601"/>
    <n v="11"/>
    <n v="105"/>
    <n v="214"/>
    <n v="319"/>
  </r>
  <r>
    <s v="2016-Q2"/>
    <x v="1"/>
    <d v="2016-06-01T00:00:00"/>
    <s v="2016"/>
    <x v="11"/>
    <m/>
    <s v="Yavapai"/>
    <x v="54"/>
    <s v="azsedona"/>
    <s v="Ancestry Library Edition  all databases"/>
    <m/>
    <n v="0"/>
    <n v="0"/>
    <n v="0"/>
    <n v="0"/>
    <n v="0"/>
  </r>
  <r>
    <s v="2016-Q2"/>
    <x v="1"/>
    <d v="2016-06-01T00:00:00"/>
    <s v="2016"/>
    <x v="11"/>
    <m/>
    <s v="Maricopa"/>
    <x v="57"/>
    <s v="tempe_main"/>
    <s v="Ancestry Library Edition  all databases"/>
    <m/>
    <n v="706"/>
    <n v="10"/>
    <n v="124"/>
    <n v="341"/>
    <n v="465"/>
  </r>
  <r>
    <s v="2016-Q2"/>
    <x v="1"/>
    <d v="2016-06-01T00:00:00"/>
    <s v="2016"/>
    <x v="11"/>
    <m/>
    <s v="Maricopa"/>
    <x v="58"/>
    <s v="toll30426"/>
    <s v="Ancestry Library Edition  all databases"/>
    <m/>
    <n v="0"/>
    <n v="0"/>
    <n v="0"/>
    <n v="0"/>
    <n v="0"/>
  </r>
  <r>
    <s v="2016-Q2"/>
    <x v="1"/>
    <d v="2016-06-01T00:00:00"/>
    <s v="2016"/>
    <x v="11"/>
    <m/>
    <s v="Gila"/>
    <x v="59"/>
    <s v="aztontobasin"/>
    <s v="Ancestry Library Edition  all databases"/>
    <m/>
    <n v="4"/>
    <n v="1"/>
    <n v="0"/>
    <n v="0"/>
    <m/>
  </r>
  <r>
    <s v="2016-Q2"/>
    <x v="1"/>
    <d v="2016-06-01T00:00:00"/>
    <s v="2016"/>
    <x v="11"/>
    <m/>
    <s v="Apache"/>
    <x v="60"/>
    <s v="azvernon"/>
    <s v="Ancestry Library Edition  all databases"/>
    <m/>
    <n v="0"/>
    <n v="0"/>
    <n v="0"/>
    <n v="0"/>
    <n v="0"/>
  </r>
  <r>
    <s v="2016-Q2"/>
    <x v="1"/>
    <d v="2016-06-01T00:00:00"/>
    <s v="2016"/>
    <x v="11"/>
    <m/>
    <s v="Yuma"/>
    <x v="63"/>
    <s v="azycldo"/>
    <s v="Ancestry Library Edition  all databases"/>
    <m/>
    <n v="2712"/>
    <n v="41"/>
    <n v="433"/>
    <n v="1227"/>
    <n v="1660"/>
  </r>
  <r>
    <s v="2016-Q2"/>
    <x v="1"/>
    <d v="2016-06-01T00:00:00"/>
    <s v="2016"/>
    <x v="11"/>
    <m/>
    <s v="Yavapai"/>
    <x v="61"/>
    <s v="azyarnell"/>
    <s v="Ancestry Library Edition  all databases"/>
    <m/>
    <n v="0"/>
    <n v="0"/>
    <n v="0"/>
    <n v="0"/>
    <n v="0"/>
  </r>
  <r>
    <s v="2016-Q3"/>
    <x v="2"/>
    <d v="2016-07-01T00:00:00"/>
    <s v="2016"/>
    <x v="0"/>
    <m/>
    <s v="State"/>
    <x v="4"/>
    <s v="azstlib"/>
    <s v="Ancestry Library Edition  all databases"/>
    <m/>
    <n v="70212"/>
    <n v="1340"/>
    <n v="12954"/>
    <n v="35148"/>
    <n v="48102"/>
  </r>
  <r>
    <s v="2016-Q3"/>
    <x v="2"/>
    <d v="2016-07-01T00:00:00"/>
    <s v="2016"/>
    <x v="0"/>
    <m/>
    <s v="Apache"/>
    <x v="1"/>
    <s v="azalpine"/>
    <s v="Ancestry Library Edition  all databases"/>
    <m/>
    <n v="120"/>
    <n v="4"/>
    <n v="18"/>
    <n v="22"/>
    <n v="40"/>
  </r>
  <r>
    <s v="2016-Q3"/>
    <x v="2"/>
    <d v="2016-07-01T00:00:00"/>
    <s v="2016"/>
    <x v="0"/>
    <m/>
    <s v="Pinal"/>
    <x v="2"/>
    <s v="azapachejct"/>
    <s v="Ancestry Library Edition  all databases"/>
    <m/>
    <n v="1200"/>
    <n v="19"/>
    <n v="234"/>
    <n v="888"/>
    <n v="1122"/>
  </r>
  <r>
    <s v="2016-Q3"/>
    <x v="2"/>
    <d v="2016-07-01T00:00:00"/>
    <s v="2016"/>
    <x v="0"/>
    <m/>
    <s v="Maricopa"/>
    <x v="6"/>
    <s v="avondale_az"/>
    <s v="Ancestry Library Edition  all databases"/>
    <m/>
    <n v="779"/>
    <n v="12"/>
    <n v="71"/>
    <n v="231"/>
    <n v="302"/>
  </r>
  <r>
    <s v="2016-Q3"/>
    <x v="2"/>
    <d v="2016-07-01T00:00:00"/>
    <s v="2016"/>
    <x v="0"/>
    <m/>
    <s v="La Paz"/>
    <x v="8"/>
    <s v="azbouse"/>
    <s v="Ancestry Library Edition  all databases"/>
    <m/>
    <n v="9"/>
    <n v="1"/>
    <n v="0"/>
    <n v="0"/>
    <n v="0"/>
  </r>
  <r>
    <s v="2016-Q3"/>
    <x v="2"/>
    <d v="2016-07-01T00:00:00"/>
    <s v="2016"/>
    <x v="0"/>
    <m/>
    <s v="Maricopa"/>
    <x v="9"/>
    <s v="buckeye_az"/>
    <s v="Ancestry Library Edition  all databases"/>
    <m/>
    <n v="21"/>
    <n v="3"/>
    <n v="0"/>
    <n v="8"/>
    <n v="8"/>
  </r>
  <r>
    <s v="2016-Q3"/>
    <x v="2"/>
    <d v="2016-07-01T00:00:00"/>
    <s v="2016"/>
    <x v="0"/>
    <m/>
    <s v="Yavapai"/>
    <x v="75"/>
    <s v="beaver_az"/>
    <s v="Ancestry Library Edition  all databases"/>
    <m/>
    <n v="239"/>
    <n v="3"/>
    <n v="2"/>
    <n v="173"/>
    <n v="175"/>
  </r>
  <r>
    <s v="2016-Q3"/>
    <x v="2"/>
    <d v="2016-07-01T00:00:00"/>
    <s v="2016"/>
    <x v="0"/>
    <m/>
    <s v="Pinal"/>
    <x v="11"/>
    <s v="azcasagrande"/>
    <s v="Ancestry Library Edition  all databases"/>
    <m/>
    <n v="724"/>
    <n v="22"/>
    <n v="84"/>
    <n v="613"/>
    <n v="697"/>
  </r>
  <r>
    <s v="2016-Q3"/>
    <x v="2"/>
    <d v="2016-07-01T00:00:00"/>
    <s v="2016"/>
    <x v="0"/>
    <m/>
    <s v="Maricopa"/>
    <x v="12"/>
    <s v="chandler_main"/>
    <s v="Ancestry Library Edition  all databases"/>
    <m/>
    <n v="1279"/>
    <n v="22"/>
    <n v="128"/>
    <n v="818"/>
    <n v="946"/>
  </r>
  <r>
    <s v="2016-Q3"/>
    <x v="2"/>
    <d v="2016-07-01T00:00:00"/>
    <s v="2016"/>
    <x v="0"/>
    <m/>
    <s v="Cochise"/>
    <x v="14"/>
    <s v="azccldo"/>
    <s v="Ancestry Library Edition  all databases"/>
    <m/>
    <n v="0"/>
    <n v="0"/>
    <n v="0"/>
    <n v="0"/>
    <n v="0"/>
  </r>
  <r>
    <s v="2016-Q3"/>
    <x v="2"/>
    <d v="2016-07-01T00:00:00"/>
    <s v="2016"/>
    <x v="0"/>
    <m/>
    <s v="Apache"/>
    <x v="15"/>
    <s v="azconcho"/>
    <s v="Ancestry Library Edition  all databases"/>
    <m/>
    <n v="1"/>
    <n v="1"/>
    <n v="0"/>
    <n v="0"/>
    <n v="0"/>
  </r>
  <r>
    <s v="2016-Q3"/>
    <x v="2"/>
    <d v="2016-07-01T00:00:00"/>
    <s v="2016"/>
    <x v="0"/>
    <m/>
    <s v="Pinal"/>
    <x v="17"/>
    <s v="azcollidge"/>
    <s v="Ancestry Library Edition  all databases"/>
    <m/>
    <n v="0"/>
    <n v="0"/>
    <n v="0"/>
    <n v="0"/>
    <n v="0"/>
  </r>
  <r>
    <s v="2016-Q3"/>
    <x v="2"/>
    <d v="2016-07-01T00:00:00"/>
    <s v="2016"/>
    <x v="0"/>
    <m/>
    <s v="Yavapai"/>
    <x v="10"/>
    <s v="azcampverde"/>
    <s v="Ancestry Library Edition  all databases"/>
    <m/>
    <n v="6"/>
    <n v="1"/>
    <n v="0"/>
    <n v="2"/>
    <n v="2"/>
  </r>
  <r>
    <s v="2016-Q3"/>
    <x v="2"/>
    <d v="2016-07-01T00:00:00"/>
    <s v="2016"/>
    <x v="0"/>
    <m/>
    <s v="Yavapai"/>
    <x v="16"/>
    <s v="azcongress"/>
    <s v="Ancestry Library Edition  all databases"/>
    <m/>
    <n v="24"/>
    <n v="1"/>
    <n v="1"/>
    <n v="15"/>
    <n v="16"/>
  </r>
  <r>
    <s v="2016-Q3"/>
    <x v="2"/>
    <d v="2016-07-01T00:00:00"/>
    <s v="2016"/>
    <x v="0"/>
    <m/>
    <s v="Yavapai"/>
    <x v="64"/>
    <s v="azcordeslakes"/>
    <s v="Ancestry Library Edition  all databases"/>
    <m/>
    <n v="0"/>
    <n v="0"/>
    <n v="0"/>
    <n v="0"/>
    <n v="0"/>
  </r>
  <r>
    <s v="2016-Q3"/>
    <x v="2"/>
    <d v="2016-07-01T00:00:00"/>
    <s v="2016"/>
    <x v="0"/>
    <m/>
    <s v="Yavapai"/>
    <x v="18"/>
    <s v="azcottonwood"/>
    <s v="Ancestry Library Edition  all databases"/>
    <m/>
    <n v="1770"/>
    <n v="35"/>
    <n v="417"/>
    <n v="758"/>
    <n v="1175"/>
  </r>
  <r>
    <s v="2016-Q3"/>
    <x v="2"/>
    <d v="2016-07-01T00:00:00"/>
    <s v="2016"/>
    <x v="0"/>
    <m/>
    <s v="Maricopa"/>
    <x v="20"/>
    <s v="desertfh_az"/>
    <s v="Ancestry Library Edition  all databases"/>
    <m/>
    <m/>
    <m/>
    <m/>
    <m/>
    <n v="0"/>
  </r>
  <r>
    <s v="2016-Q3"/>
    <x v="2"/>
    <d v="2016-07-01T00:00:00"/>
    <s v="2016"/>
    <x v="0"/>
    <m/>
    <s v="Greenlee"/>
    <x v="21"/>
    <s v="azduncan"/>
    <s v="Ancestry Library Edition  all databases"/>
    <m/>
    <n v="71"/>
    <n v="2"/>
    <n v="27"/>
    <n v="27"/>
    <n v="54"/>
  </r>
  <r>
    <s v="2016-Q3"/>
    <x v="2"/>
    <d v="2016-07-01T00:00:00"/>
    <s v="2016"/>
    <x v="0"/>
    <m/>
    <s v="Coconino"/>
    <x v="23"/>
    <s v="azflagstaff"/>
    <s v="Ancestry Library Edition  all databases"/>
    <m/>
    <n v="41"/>
    <n v="3"/>
    <n v="33"/>
    <n v="23"/>
    <n v="56"/>
  </r>
  <r>
    <s v="2016-Q3"/>
    <x v="2"/>
    <d v="2016-07-01T00:00:00"/>
    <s v="2016"/>
    <x v="0"/>
    <m/>
    <s v="Pinal"/>
    <x v="24"/>
    <s v="azflorence"/>
    <s v="Ancestry Library Edition  all databases"/>
    <m/>
    <n v="37"/>
    <n v="2"/>
    <n v="1"/>
    <n v="24"/>
    <n v="25"/>
  </r>
  <r>
    <s v="2016-Q3"/>
    <x v="2"/>
    <d v="2016-07-01T00:00:00"/>
    <s v="2016"/>
    <x v="0"/>
    <m/>
    <s v="Gila"/>
    <x v="25"/>
    <s v="azgcldo"/>
    <s v="Ancestry Library Edition  all databases"/>
    <m/>
    <n v="8"/>
    <n v="1"/>
    <n v="0"/>
    <n v="1"/>
    <n v="1"/>
  </r>
  <r>
    <s v="2016-Q3"/>
    <x v="2"/>
    <d v="2016-07-01T00:00:00"/>
    <s v="2016"/>
    <x v="0"/>
    <m/>
    <s v="Maricopa"/>
    <x v="26"/>
    <s v="glendale_main"/>
    <s v="Ancestry Library Edition  all databases"/>
    <m/>
    <n v="628"/>
    <n v="13"/>
    <n v="100"/>
    <n v="215"/>
    <n v="315"/>
  </r>
  <r>
    <s v="2016-Q3"/>
    <x v="2"/>
    <d v="2016-07-01T00:00:00"/>
    <s v="2016"/>
    <x v="0"/>
    <m/>
    <s v="Gila"/>
    <x v="27"/>
    <s v="azglobe"/>
    <s v="Ancestry Library Edition  all databases"/>
    <m/>
    <n v="120"/>
    <n v="7"/>
    <n v="5"/>
    <n v="39"/>
    <n v="44"/>
  </r>
  <r>
    <s v="2016-Q3"/>
    <x v="2"/>
    <d v="2016-07-01T00:00:00"/>
    <s v="2016"/>
    <x v="0"/>
    <m/>
    <s v="Gila"/>
    <x v="30"/>
    <s v="azpinestrawb"/>
    <s v="Ancestry Library Edition  all databases"/>
    <m/>
    <m/>
    <m/>
    <m/>
    <m/>
    <n v="0"/>
  </r>
  <r>
    <s v="2016-Q3"/>
    <x v="2"/>
    <d v="2016-07-01T00:00:00"/>
    <s v="2016"/>
    <x v="0"/>
    <m/>
    <s v="Pinal"/>
    <x v="66"/>
    <s v="irahayes_az"/>
    <s v="Ancestry Library Edition  all databases"/>
    <m/>
    <m/>
    <m/>
    <m/>
    <m/>
    <n v="0"/>
  </r>
  <r>
    <s v="2016-Q3"/>
    <x v="2"/>
    <d v="2016-07-01T00:00:00"/>
    <s v="2016"/>
    <x v="0"/>
    <m/>
    <s v="Pinal"/>
    <x v="32"/>
    <s v="azmaricopacom"/>
    <s v="Ancestry Library Edition  all databases"/>
    <m/>
    <n v="102"/>
    <n v="3"/>
    <n v="5"/>
    <n v="21"/>
    <n v="26"/>
  </r>
  <r>
    <s v="2016-Q3"/>
    <x v="2"/>
    <d v="2016-07-01T00:00:00"/>
    <s v="2016"/>
    <x v="0"/>
    <m/>
    <s v="Maricopa"/>
    <x v="33"/>
    <s v="maricopa_main"/>
    <s v="Ancestry Library Edition  all databases"/>
    <m/>
    <n v="13405"/>
    <n v="247"/>
    <n v="2229"/>
    <n v="6432"/>
    <n v="8661"/>
  </r>
  <r>
    <s v="2016-Q3"/>
    <x v="2"/>
    <d v="2016-07-01T00:00:00"/>
    <s v="2016"/>
    <x v="0"/>
    <m/>
    <s v="Maricopa"/>
    <x v="35"/>
    <s v="mesa86532"/>
    <s v="Ancestry Library Edition  all databases"/>
    <m/>
    <n v="2361"/>
    <n v="27"/>
    <n v="267"/>
    <n v="1474"/>
    <n v="1741"/>
  </r>
  <r>
    <s v="2016-Q3"/>
    <x v="2"/>
    <d v="2016-07-01T00:00:00"/>
    <s v="2016"/>
    <x v="0"/>
    <m/>
    <s v="Gila"/>
    <x v="73"/>
    <s v="azmiami"/>
    <s v="Ancestry Library Edition  all databases"/>
    <m/>
    <n v="53"/>
    <n v="4"/>
    <n v="0"/>
    <n v="7"/>
    <n v="7"/>
  </r>
  <r>
    <s v="2016-Q3"/>
    <x v="2"/>
    <d v="2016-07-01T00:00:00"/>
    <s v="2016"/>
    <x v="0"/>
    <m/>
    <s v="Mohave"/>
    <x v="36"/>
    <s v="azmohave"/>
    <s v="Ancestry Library Edition  all databases"/>
    <m/>
    <n v="6051"/>
    <n v="126"/>
    <n v="419"/>
    <n v="5059"/>
    <n v="5478"/>
  </r>
  <r>
    <s v="2016-Q3"/>
    <x v="2"/>
    <d v="2016-07-01T00:00:00"/>
    <s v="2016"/>
    <x v="0"/>
    <m/>
    <s v="Greenlee"/>
    <x v="74"/>
    <s v="azmorenci"/>
    <s v="Ancestry Library Edition  all databases"/>
    <m/>
    <n v="351"/>
    <n v="9"/>
    <n v="27"/>
    <n v="164"/>
    <n v="191"/>
  </r>
  <r>
    <s v="2016-Q3"/>
    <x v="2"/>
    <d v="2016-07-01T00:00:00"/>
    <s v="2016"/>
    <x v="0"/>
    <m/>
    <s v="Navajo"/>
    <x v="37"/>
    <s v="azncldo"/>
    <s v="Ancestry Library Edition  all databases"/>
    <m/>
    <n v="4965"/>
    <n v="49"/>
    <n v="791"/>
    <n v="1414"/>
    <n v="2205"/>
  </r>
  <r>
    <s v="2016-Q3"/>
    <x v="2"/>
    <d v="2016-07-01T00:00:00"/>
    <s v="2016"/>
    <x v="0"/>
    <m/>
    <s v="La Paz"/>
    <x v="39"/>
    <s v="azparker"/>
    <s v="Ancestry Library Edition  all databases"/>
    <m/>
    <n v="104"/>
    <n v="3"/>
    <n v="2"/>
    <n v="11"/>
    <n v="13"/>
  </r>
  <r>
    <s v="2016-Q3"/>
    <x v="2"/>
    <d v="2016-07-01T00:00:00"/>
    <s v="2016"/>
    <x v="0"/>
    <m/>
    <s v="Gila"/>
    <x v="41"/>
    <s v="azpayson"/>
    <s v="Ancestry Library Edition  all databases"/>
    <m/>
    <n v="9"/>
    <n v="2"/>
    <n v="0"/>
    <n v="3"/>
    <n v="3"/>
  </r>
  <r>
    <s v="2016-Q3"/>
    <x v="2"/>
    <d v="2016-07-01T00:00:00"/>
    <s v="2016"/>
    <x v="0"/>
    <m/>
    <s v="Maricopa"/>
    <x v="42"/>
    <s v="peor29132"/>
    <s v="Ancestry Library Edition  all databases"/>
    <m/>
    <n v="1807"/>
    <n v="35"/>
    <n v="433"/>
    <n v="545"/>
    <n v="978"/>
  </r>
  <r>
    <s v="2016-Q3"/>
    <x v="2"/>
    <d v="2016-07-01T00:00:00"/>
    <s v="2016"/>
    <x v="0"/>
    <m/>
    <s v="Maricopa"/>
    <x v="43"/>
    <s v="phx_main"/>
    <s v="Ancestry Library Edition  all databases"/>
    <m/>
    <n v="12971"/>
    <n v="246"/>
    <n v="2633"/>
    <n v="6020"/>
    <n v="8653"/>
  </r>
  <r>
    <s v="2016-Q3"/>
    <x v="2"/>
    <d v="2016-07-01T00:00:00"/>
    <s v="2016"/>
    <x v="0"/>
    <m/>
    <s v="Pima"/>
    <x v="44"/>
    <s v="azpcld"/>
    <s v="Ancestry Library Edition  all databases"/>
    <m/>
    <n v="5673"/>
    <n v="144"/>
    <n v="1365"/>
    <n v="2537"/>
    <n v="3902"/>
  </r>
  <r>
    <s v="2016-Q3"/>
    <x v="2"/>
    <d v="2016-07-01T00:00:00"/>
    <s v="2016"/>
    <x v="0"/>
    <m/>
    <s v="Pinal"/>
    <x v="45"/>
    <s v="pinal_az"/>
    <s v="Ancestry Library Edition  all databases"/>
    <m/>
    <n v="43"/>
    <n v="2"/>
    <n v="2"/>
    <n v="20"/>
    <n v="22"/>
  </r>
  <r>
    <s v="2016-Q3"/>
    <x v="2"/>
    <d v="2016-07-01T00:00:00"/>
    <s v="2016"/>
    <x v="0"/>
    <m/>
    <s v="Yavapai"/>
    <x v="46"/>
    <s v="azprescott"/>
    <s v="Ancestry Library Edition  all databases"/>
    <m/>
    <n v="3338"/>
    <n v="79"/>
    <n v="1665"/>
    <n v="1465"/>
    <n v="3130"/>
  </r>
  <r>
    <s v="2016-Q3"/>
    <x v="2"/>
    <d v="2016-07-01T00:00:00"/>
    <s v="2016"/>
    <x v="0"/>
    <m/>
    <s v="Yavapai"/>
    <x v="47"/>
    <s v="azprescottval"/>
    <s v="Ancestry Library Edition  all databases"/>
    <m/>
    <n v="139"/>
    <n v="4"/>
    <n v="22"/>
    <n v="88"/>
    <n v="110"/>
  </r>
  <r>
    <s v="2016-Q3"/>
    <x v="2"/>
    <d v="2016-07-01T00:00:00"/>
    <s v="2016"/>
    <x v="0"/>
    <m/>
    <s v="Apache"/>
    <x v="48"/>
    <s v="azsprngr"/>
    <s v="Ancestry Library Edition  all databases"/>
    <m/>
    <n v="594"/>
    <n v="19"/>
    <n v="95"/>
    <n v="244"/>
    <n v="339"/>
  </r>
  <r>
    <s v="2016-Q3"/>
    <x v="2"/>
    <d v="2016-07-01T00:00:00"/>
    <s v="2016"/>
    <x v="0"/>
    <m/>
    <s v="Graham"/>
    <x v="49"/>
    <s v="azsaffordgcl"/>
    <s v="Ancestry Library Edition  all databases"/>
    <m/>
    <n v="6"/>
    <n v="2"/>
    <n v="1"/>
    <n v="0"/>
    <n v="1"/>
  </r>
  <r>
    <s v="2016-Q3"/>
    <x v="2"/>
    <d v="2016-07-01T00:00:00"/>
    <s v="2016"/>
    <x v="0"/>
    <m/>
    <s v="Pinal"/>
    <x v="50"/>
    <s v="azsanmanuel"/>
    <s v="Ancestry Library Edition  all databases"/>
    <m/>
    <n v="59"/>
    <n v="2"/>
    <n v="0"/>
    <n v="40"/>
    <n v="40"/>
  </r>
  <r>
    <s v="2016-Q3"/>
    <x v="2"/>
    <d v="2016-07-01T00:00:00"/>
    <s v="2016"/>
    <x v="0"/>
    <m/>
    <s v="Maricopa"/>
    <x v="53"/>
    <s v="scottsdale_hq"/>
    <s v="Ancestry Library Edition  all databases"/>
    <m/>
    <n v="7282"/>
    <n v="109"/>
    <n v="988"/>
    <n v="4208"/>
    <n v="5196"/>
  </r>
  <r>
    <s v="2016-Q3"/>
    <x v="2"/>
    <d v="2016-07-01T00:00:00"/>
    <s v="2016"/>
    <x v="0"/>
    <m/>
    <s v="Cochise"/>
    <x v="56"/>
    <s v="azsierrav"/>
    <s v="Ancestry Library Edition  all databases"/>
    <m/>
    <n v="60"/>
    <n v="3"/>
    <n v="14"/>
    <n v="23"/>
    <n v="37"/>
  </r>
  <r>
    <s v="2016-Q3"/>
    <x v="2"/>
    <d v="2016-07-01T00:00:00"/>
    <s v="2016"/>
    <x v="0"/>
    <m/>
    <s v="Yavapai"/>
    <x v="54"/>
    <s v="azsedona"/>
    <s v="Ancestry Library Edition  all databases"/>
    <m/>
    <n v="82"/>
    <n v="5"/>
    <n v="10"/>
    <n v="16"/>
    <n v="26"/>
  </r>
  <r>
    <s v="2016-Q3"/>
    <x v="2"/>
    <d v="2016-07-01T00:00:00"/>
    <s v="2016"/>
    <x v="0"/>
    <m/>
    <s v="Maricopa"/>
    <x v="57"/>
    <s v="tempe_main"/>
    <s v="Ancestry Library Edition  all databases"/>
    <m/>
    <n v="362"/>
    <n v="10"/>
    <n v="33"/>
    <n v="169"/>
    <n v="202"/>
  </r>
  <r>
    <s v="2016-Q3"/>
    <x v="2"/>
    <d v="2016-07-01T00:00:00"/>
    <s v="2016"/>
    <x v="0"/>
    <m/>
    <s v="Maricopa"/>
    <x v="58"/>
    <s v="toll30426"/>
    <s v="Ancestry Library Edition  all databases"/>
    <m/>
    <m/>
    <m/>
    <m/>
    <m/>
    <n v="0"/>
  </r>
  <r>
    <s v="2016-Q3"/>
    <x v="2"/>
    <d v="2016-07-01T00:00:00"/>
    <s v="2016"/>
    <x v="0"/>
    <m/>
    <s v="Gila"/>
    <x v="59"/>
    <s v="aztontobasin"/>
    <s v="Ancestry Library Edition  all databases"/>
    <m/>
    <m/>
    <m/>
    <m/>
    <m/>
    <n v="0"/>
  </r>
  <r>
    <s v="2016-Q3"/>
    <x v="2"/>
    <d v="2016-07-01T00:00:00"/>
    <s v="2016"/>
    <x v="0"/>
    <m/>
    <s v="Apache"/>
    <x v="60"/>
    <s v="azvernon"/>
    <s v="Ancestry Library Edition  all databases"/>
    <m/>
    <n v="15"/>
    <n v="1"/>
    <n v="1"/>
    <n v="1"/>
    <n v="2"/>
  </r>
  <r>
    <s v="2016-Q3"/>
    <x v="2"/>
    <d v="2016-07-01T00:00:00"/>
    <s v="2016"/>
    <x v="0"/>
    <m/>
    <s v="Gila"/>
    <x v="78"/>
    <s v="azyoung"/>
    <s v="Ancestry Library Edition  all databases"/>
    <m/>
    <n v="20"/>
    <n v="1"/>
    <n v="0"/>
    <n v="1"/>
    <n v="1"/>
  </r>
  <r>
    <s v="2016-Q3"/>
    <x v="2"/>
    <d v="2016-07-01T00:00:00"/>
    <s v="2016"/>
    <x v="0"/>
    <m/>
    <s v="Yuma"/>
    <x v="63"/>
    <s v="azycldo"/>
    <s v="Ancestry Library Edition  all databases"/>
    <m/>
    <n v="2253"/>
    <n v="40"/>
    <n v="640"/>
    <n v="1122"/>
    <n v="1762"/>
  </r>
  <r>
    <s v="2016-Q3"/>
    <x v="2"/>
    <d v="2016-07-01T00:00:00"/>
    <s v="2016"/>
    <x v="0"/>
    <m/>
    <s v="Yavapai"/>
    <x v="61"/>
    <s v="azyarnell"/>
    <s v="Ancestry Library Edition  all databases"/>
    <m/>
    <n v="2"/>
    <n v="1"/>
    <n v="0"/>
    <n v="0"/>
    <n v="0"/>
  </r>
  <r>
    <s v="2016-Q3"/>
    <x v="2"/>
    <d v="2016-07-01T00:00:00"/>
    <s v="2016"/>
    <x v="0"/>
    <m/>
    <s v="Yavapai"/>
    <x v="62"/>
    <s v="azyavapai"/>
    <s v="Ancestry Library Edition  all databases"/>
    <m/>
    <n v="12"/>
    <n v="1"/>
    <n v="1"/>
    <n v="2"/>
    <n v="3"/>
  </r>
  <r>
    <s v="2016-Q3"/>
    <x v="2"/>
    <d v="2016-08-01T00:00:00"/>
    <s v="2016"/>
    <x v="1"/>
    <m/>
    <s v="State"/>
    <x v="4"/>
    <s v="azstlib"/>
    <s v="Ancestry Library Edition  all databases"/>
    <m/>
    <n v="65493"/>
    <n v="1473"/>
    <n v="12657"/>
    <n v="33063"/>
    <n v="45720"/>
  </r>
  <r>
    <s v="2016-Q3"/>
    <x v="2"/>
    <d v="2016-08-01T00:00:00"/>
    <s v="2016"/>
    <x v="1"/>
    <m/>
    <s v="Apache"/>
    <x v="1"/>
    <s v="azalpine"/>
    <s v="Ancestry Library Edition  all databases"/>
    <m/>
    <n v="32"/>
    <n v="4"/>
    <n v="2"/>
    <n v="10"/>
    <n v="12"/>
  </r>
  <r>
    <s v="2016-Q3"/>
    <x v="2"/>
    <d v="2016-08-01T00:00:00"/>
    <s v="2016"/>
    <x v="1"/>
    <m/>
    <s v="Pinal"/>
    <x v="2"/>
    <s v="azapachejct"/>
    <s v="Ancestry Library Edition  all databases"/>
    <m/>
    <n v="1645"/>
    <n v="26"/>
    <n v="320"/>
    <n v="1250"/>
    <n v="1570"/>
  </r>
  <r>
    <s v="2016-Q3"/>
    <x v="2"/>
    <d v="2016-08-01T00:00:00"/>
    <s v="2016"/>
    <x v="1"/>
    <m/>
    <s v="Mohave"/>
    <x v="79"/>
    <s v="azavaich"/>
    <s v="Ancestry Library Edition  all databases"/>
    <m/>
    <n v="36"/>
    <n v="1"/>
    <n v="0"/>
    <n v="0"/>
    <m/>
  </r>
  <r>
    <s v="2016-Q3"/>
    <x v="2"/>
    <d v="2016-08-01T00:00:00"/>
    <s v="2016"/>
    <x v="1"/>
    <m/>
    <s v="Maricopa"/>
    <x v="6"/>
    <s v="avondale_az"/>
    <s v="Ancestry Library Edition  all databases"/>
    <m/>
    <n v="332"/>
    <n v="9"/>
    <n v="58"/>
    <n v="99"/>
    <n v="157"/>
  </r>
  <r>
    <s v="2016-Q3"/>
    <x v="2"/>
    <d v="2016-08-01T00:00:00"/>
    <s v="2016"/>
    <x v="1"/>
    <m/>
    <s v="La Paz"/>
    <x v="8"/>
    <s v="azbouse"/>
    <s v="Ancestry Library Edition  all databases"/>
    <m/>
    <m/>
    <m/>
    <m/>
    <m/>
    <n v="0"/>
  </r>
  <r>
    <s v="2016-Q3"/>
    <x v="2"/>
    <d v="2016-08-01T00:00:00"/>
    <s v="2016"/>
    <x v="1"/>
    <m/>
    <s v="Maricopa"/>
    <x v="9"/>
    <s v="buckeye_az"/>
    <s v="Ancestry Library Edition  all databases"/>
    <m/>
    <n v="1172"/>
    <n v="29"/>
    <n v="148"/>
    <n v="474"/>
    <n v="622"/>
  </r>
  <r>
    <s v="2016-Q3"/>
    <x v="2"/>
    <d v="2016-08-01T00:00:00"/>
    <s v="2016"/>
    <x v="1"/>
    <m/>
    <s v="Yavapai"/>
    <x v="75"/>
    <s v="beaver_az"/>
    <s v="Ancestry Library Edition  all databases"/>
    <m/>
    <n v="107"/>
    <n v="3"/>
    <n v="0"/>
    <n v="50"/>
    <n v="50"/>
  </r>
  <r>
    <s v="2016-Q3"/>
    <x v="2"/>
    <d v="2016-08-01T00:00:00"/>
    <s v="2016"/>
    <x v="1"/>
    <m/>
    <s v="Pinal"/>
    <x v="11"/>
    <s v="azcasagrande"/>
    <s v="Ancestry Library Edition  all databases"/>
    <m/>
    <n v="723"/>
    <n v="18"/>
    <n v="44"/>
    <n v="582"/>
    <n v="626"/>
  </r>
  <r>
    <s v="2016-Q3"/>
    <x v="2"/>
    <d v="2016-08-01T00:00:00"/>
    <s v="2016"/>
    <x v="1"/>
    <m/>
    <s v="Maricopa"/>
    <x v="12"/>
    <s v="chandler_main"/>
    <s v="Ancestry Library Edition  all databases"/>
    <m/>
    <n v="5851"/>
    <n v="92"/>
    <n v="870"/>
    <n v="4967"/>
    <n v="5837"/>
  </r>
  <r>
    <s v="2016-Q3"/>
    <x v="2"/>
    <d v="2016-08-01T00:00:00"/>
    <s v="2016"/>
    <x v="1"/>
    <m/>
    <s v="Cochise"/>
    <x v="14"/>
    <s v="azccldo"/>
    <s v="Ancestry Library Edition  all databases"/>
    <m/>
    <n v="54"/>
    <n v="3"/>
    <n v="37"/>
    <n v="33"/>
    <n v="70"/>
  </r>
  <r>
    <s v="2016-Q3"/>
    <x v="2"/>
    <d v="2016-08-01T00:00:00"/>
    <s v="2016"/>
    <x v="1"/>
    <m/>
    <s v="Apache"/>
    <x v="15"/>
    <s v="azconcho"/>
    <s v="Ancestry Library Edition  all databases"/>
    <m/>
    <m/>
    <m/>
    <m/>
    <m/>
    <n v="0"/>
  </r>
  <r>
    <s v="2016-Q3"/>
    <x v="2"/>
    <d v="2016-08-01T00:00:00"/>
    <s v="2016"/>
    <x v="1"/>
    <m/>
    <s v="Pinal"/>
    <x v="17"/>
    <s v="azcollidge"/>
    <s v="Ancestry Library Edition  all databases"/>
    <m/>
    <n v="35"/>
    <n v="2"/>
    <n v="1"/>
    <n v="9"/>
    <n v="10"/>
  </r>
  <r>
    <s v="2016-Q3"/>
    <x v="2"/>
    <d v="2016-08-01T00:00:00"/>
    <s v="2016"/>
    <x v="1"/>
    <m/>
    <s v="La Paz"/>
    <x v="80"/>
    <s v="azlapazcs"/>
    <s v="Ancestry Library Edition  all databases"/>
    <m/>
    <n v="2"/>
    <n v="2"/>
    <n v="1"/>
    <n v="9"/>
    <n v="10"/>
  </r>
  <r>
    <s v="2016-Q3"/>
    <x v="2"/>
    <d v="2016-08-01T00:00:00"/>
    <s v="2016"/>
    <x v="1"/>
    <m/>
    <s v="Yavapai"/>
    <x v="10"/>
    <s v="azcampverde"/>
    <s v="Ancestry Library Edition  all databases"/>
    <m/>
    <m/>
    <m/>
    <m/>
    <m/>
    <n v="0"/>
  </r>
  <r>
    <s v="2016-Q3"/>
    <x v="2"/>
    <d v="2016-08-01T00:00:00"/>
    <s v="2016"/>
    <x v="1"/>
    <m/>
    <s v="Yavapai"/>
    <x v="16"/>
    <s v="azcongress"/>
    <s v="Ancestry Library Edition  all databases"/>
    <m/>
    <m/>
    <m/>
    <m/>
    <m/>
    <n v="0"/>
  </r>
  <r>
    <s v="2016-Q3"/>
    <x v="2"/>
    <d v="2016-08-01T00:00:00"/>
    <s v="2016"/>
    <x v="1"/>
    <m/>
    <s v="Yavapai"/>
    <x v="64"/>
    <s v="azcordeslakes"/>
    <s v="Ancestry Library Edition  all databases"/>
    <m/>
    <m/>
    <m/>
    <m/>
    <m/>
    <n v="0"/>
  </r>
  <r>
    <s v="2016-Q3"/>
    <x v="2"/>
    <d v="2016-08-01T00:00:00"/>
    <s v="2016"/>
    <x v="1"/>
    <m/>
    <s v="Yavapai"/>
    <x v="18"/>
    <s v="azcottonwood"/>
    <s v="Ancestry Library Edition  all databases"/>
    <m/>
    <n v="1012"/>
    <n v="30"/>
    <n v="286"/>
    <n v="597"/>
    <n v="883"/>
  </r>
  <r>
    <s v="2016-Q3"/>
    <x v="2"/>
    <d v="2016-08-01T00:00:00"/>
    <s v="2016"/>
    <x v="1"/>
    <m/>
    <s v="Maricopa"/>
    <x v="20"/>
    <s v="desertfh_az"/>
    <s v="Ancestry Library Edition  all databases"/>
    <m/>
    <n v="62"/>
    <n v="3"/>
    <n v="23"/>
    <n v="29"/>
    <n v="52"/>
  </r>
  <r>
    <s v="2016-Q3"/>
    <x v="2"/>
    <d v="2016-08-01T00:00:00"/>
    <s v="2016"/>
    <x v="1"/>
    <m/>
    <s v="Greenlee"/>
    <x v="21"/>
    <s v="azduncan"/>
    <s v="Ancestry Library Edition  all databases"/>
    <m/>
    <n v="17"/>
    <n v="1"/>
    <n v="6"/>
    <n v="6"/>
    <n v="12"/>
  </r>
  <r>
    <s v="2016-Q3"/>
    <x v="2"/>
    <d v="2016-08-01T00:00:00"/>
    <s v="2016"/>
    <x v="1"/>
    <m/>
    <s v="Coconino"/>
    <x v="23"/>
    <s v="azflagstaff"/>
    <s v="Ancestry Library Edition  all databases"/>
    <m/>
    <n v="223"/>
    <n v="12"/>
    <n v="110"/>
    <n v="74"/>
    <n v="184"/>
  </r>
  <r>
    <s v="2016-Q3"/>
    <x v="2"/>
    <d v="2016-08-01T00:00:00"/>
    <s v="2016"/>
    <x v="1"/>
    <m/>
    <s v="Pinal"/>
    <x v="24"/>
    <s v="azflorence"/>
    <s v="Ancestry Library Edition  all databases"/>
    <m/>
    <n v="159"/>
    <n v="4"/>
    <n v="33"/>
    <n v="48"/>
    <n v="81"/>
  </r>
  <r>
    <s v="2016-Q3"/>
    <x v="2"/>
    <d v="2016-08-01T00:00:00"/>
    <s v="2016"/>
    <x v="1"/>
    <m/>
    <s v="Maricopa"/>
    <x v="76"/>
    <s v="mcdowell_az"/>
    <s v="Ancestry Library Edition  all databases"/>
    <m/>
    <n v="1"/>
    <n v="1"/>
    <n v="20"/>
    <n v="0"/>
    <n v="20"/>
  </r>
  <r>
    <s v="2016-Q3"/>
    <x v="2"/>
    <d v="2016-08-01T00:00:00"/>
    <s v="2016"/>
    <x v="1"/>
    <m/>
    <s v="Gila"/>
    <x v="25"/>
    <s v="azgcldo"/>
    <s v="Ancestry Library Edition  all databases"/>
    <m/>
    <n v="42"/>
    <n v="2"/>
    <n v="4"/>
    <n v="13"/>
    <n v="17"/>
  </r>
  <r>
    <s v="2016-Q3"/>
    <x v="2"/>
    <d v="2016-08-01T00:00:00"/>
    <s v="2016"/>
    <x v="1"/>
    <m/>
    <s v="Maricopa"/>
    <x v="26"/>
    <s v="glendale_main"/>
    <s v="Ancestry Library Edition  all databases"/>
    <m/>
    <n v="1215"/>
    <n v="35"/>
    <n v="378"/>
    <n v="452"/>
    <n v="830"/>
  </r>
  <r>
    <s v="2016-Q3"/>
    <x v="2"/>
    <d v="2016-08-01T00:00:00"/>
    <s v="2016"/>
    <x v="1"/>
    <m/>
    <s v="Gila"/>
    <x v="27"/>
    <s v="azglobe"/>
    <s v="Ancestry Library Edition  all databases"/>
    <m/>
    <n v="65"/>
    <n v="2"/>
    <n v="8"/>
    <n v="14"/>
    <n v="22"/>
  </r>
  <r>
    <s v="2016-Q3"/>
    <x v="2"/>
    <d v="2016-08-01T00:00:00"/>
    <s v="2016"/>
    <x v="1"/>
    <m/>
    <s v="Gila"/>
    <x v="30"/>
    <s v="azpinestrawb"/>
    <s v="Ancestry Library Edition  all databases"/>
    <m/>
    <m/>
    <m/>
    <m/>
    <m/>
    <n v="0"/>
  </r>
  <r>
    <s v="2016-Q3"/>
    <x v="2"/>
    <d v="2016-08-01T00:00:00"/>
    <s v="2016"/>
    <x v="1"/>
    <m/>
    <s v="Pinal"/>
    <x v="66"/>
    <s v="irahayes_az"/>
    <s v="Ancestry Library Edition  all databases"/>
    <m/>
    <m/>
    <m/>
    <m/>
    <m/>
    <n v="0"/>
  </r>
  <r>
    <s v="2016-Q3"/>
    <x v="2"/>
    <d v="2016-08-01T00:00:00"/>
    <s v="2016"/>
    <x v="1"/>
    <m/>
    <s v="Pinal"/>
    <x v="32"/>
    <s v="azmaricopacom"/>
    <s v="Ancestry Library Edition  all databases"/>
    <m/>
    <n v="35"/>
    <n v="2"/>
    <n v="1"/>
    <n v="17"/>
    <n v="18"/>
  </r>
  <r>
    <s v="2016-Q3"/>
    <x v="2"/>
    <d v="2016-08-01T00:00:00"/>
    <s v="2016"/>
    <x v="1"/>
    <m/>
    <s v="Maricopa"/>
    <x v="33"/>
    <s v="maricopa_main"/>
    <s v="Ancestry Library Edition  all databases"/>
    <m/>
    <n v="10164"/>
    <n v="224"/>
    <n v="2661"/>
    <n v="4128"/>
    <n v="6789"/>
  </r>
  <r>
    <s v="2016-Q3"/>
    <x v="2"/>
    <d v="2016-08-01T00:00:00"/>
    <s v="2016"/>
    <x v="1"/>
    <m/>
    <s v="Maricopa"/>
    <x v="35"/>
    <s v="mesa86532"/>
    <s v="Ancestry Library Edition  all databases"/>
    <m/>
    <n v="4568"/>
    <n v="75"/>
    <n v="1503"/>
    <n v="2644"/>
    <n v="4147"/>
  </r>
  <r>
    <s v="2016-Q3"/>
    <x v="2"/>
    <d v="2016-08-01T00:00:00"/>
    <s v="2016"/>
    <x v="1"/>
    <m/>
    <s v="Gila"/>
    <x v="73"/>
    <s v="azmiami"/>
    <s v="Ancestry Library Edition  all databases"/>
    <m/>
    <m/>
    <m/>
    <m/>
    <m/>
    <n v="0"/>
  </r>
  <r>
    <s v="2016-Q3"/>
    <x v="2"/>
    <d v="2016-08-01T00:00:00"/>
    <s v="2016"/>
    <x v="1"/>
    <m/>
    <s v="Mohave"/>
    <x v="36"/>
    <s v="azmohave"/>
    <s v="Ancestry Library Edition  all databases"/>
    <m/>
    <n v="5647"/>
    <n v="137"/>
    <n v="568"/>
    <n v="3111"/>
    <n v="3679"/>
  </r>
  <r>
    <s v="2016-Q3"/>
    <x v="2"/>
    <d v="2016-08-01T00:00:00"/>
    <s v="2016"/>
    <x v="1"/>
    <m/>
    <s v="Greenlee"/>
    <x v="74"/>
    <s v="azmorenci"/>
    <s v="Ancestry Library Edition  all databases"/>
    <m/>
    <n v="165"/>
    <n v="3"/>
    <n v="61"/>
    <n v="44"/>
    <n v="105"/>
  </r>
  <r>
    <s v="2016-Q3"/>
    <x v="2"/>
    <d v="2016-08-01T00:00:00"/>
    <s v="2016"/>
    <x v="1"/>
    <m/>
    <s v="Navajo"/>
    <x v="37"/>
    <s v="azncldo"/>
    <s v="Ancestry Library Edition  all databases"/>
    <m/>
    <n v="1039"/>
    <n v="32"/>
    <n v="217"/>
    <n v="380"/>
    <n v="597"/>
  </r>
  <r>
    <s v="2016-Q3"/>
    <x v="2"/>
    <d v="2016-08-01T00:00:00"/>
    <s v="2016"/>
    <x v="1"/>
    <m/>
    <s v="Coconino"/>
    <x v="81"/>
    <s v="azpage"/>
    <s v="Ancestry Library Edition  all databases"/>
    <m/>
    <n v="313"/>
    <n v="32"/>
    <n v="96"/>
    <n v="63"/>
    <n v="159"/>
  </r>
  <r>
    <s v="2016-Q3"/>
    <x v="2"/>
    <d v="2016-08-01T00:00:00"/>
    <s v="2016"/>
    <x v="1"/>
    <m/>
    <s v="La Paz"/>
    <x v="39"/>
    <s v="azparker"/>
    <s v="Ancestry Library Edition  all databases"/>
    <m/>
    <m/>
    <m/>
    <m/>
    <m/>
    <n v="0"/>
  </r>
  <r>
    <s v="2016-Q3"/>
    <x v="2"/>
    <d v="2016-08-01T00:00:00"/>
    <s v="2016"/>
    <x v="1"/>
    <m/>
    <s v="Gila"/>
    <x v="41"/>
    <s v="azpayson"/>
    <s v="Ancestry Library Edition  all databases"/>
    <m/>
    <n v="178"/>
    <n v="2"/>
    <n v="104"/>
    <n v="186"/>
    <n v="290"/>
  </r>
  <r>
    <s v="2016-Q3"/>
    <x v="2"/>
    <d v="2016-08-01T00:00:00"/>
    <s v="2016"/>
    <x v="1"/>
    <m/>
    <s v="Maricopa"/>
    <x v="42"/>
    <s v="peor29132"/>
    <s v="Ancestry Library Edition  all databases"/>
    <m/>
    <n v="3031"/>
    <n v="51"/>
    <n v="528"/>
    <n v="1166"/>
    <n v="1694"/>
  </r>
  <r>
    <s v="2016-Q3"/>
    <x v="2"/>
    <d v="2016-08-01T00:00:00"/>
    <s v="2016"/>
    <x v="1"/>
    <m/>
    <s v="Maricopa"/>
    <x v="43"/>
    <s v="phx_main"/>
    <s v="Ancestry Library Edition  all databases"/>
    <m/>
    <n v="7393"/>
    <n v="191"/>
    <n v="1396"/>
    <n v="3745"/>
    <n v="5141"/>
  </r>
  <r>
    <s v="2016-Q3"/>
    <x v="2"/>
    <d v="2016-08-01T00:00:00"/>
    <s v="2016"/>
    <x v="1"/>
    <m/>
    <s v="Pima"/>
    <x v="44"/>
    <s v="azpcld"/>
    <s v="Ancestry Library Edition  all databases"/>
    <m/>
    <n v="6413"/>
    <n v="153"/>
    <n v="766"/>
    <n v="3745"/>
    <n v="4511"/>
  </r>
  <r>
    <s v="2016-Q3"/>
    <x v="2"/>
    <d v="2016-08-01T00:00:00"/>
    <s v="2016"/>
    <x v="1"/>
    <m/>
    <s v="Pinal"/>
    <x v="45"/>
    <s v="pinal_az"/>
    <s v="Ancestry Library Edition  all databases"/>
    <m/>
    <n v="417"/>
    <n v="14"/>
    <n v="135"/>
    <n v="157"/>
    <n v="292"/>
  </r>
  <r>
    <s v="2016-Q3"/>
    <x v="2"/>
    <d v="2016-08-01T00:00:00"/>
    <s v="2016"/>
    <x v="1"/>
    <m/>
    <s v="Yavapai"/>
    <x v="46"/>
    <s v="azprescott"/>
    <s v="Ancestry Library Edition  all databases"/>
    <m/>
    <n v="3850"/>
    <n v="76"/>
    <n v="1024"/>
    <n v="1879"/>
    <n v="2903"/>
  </r>
  <r>
    <s v="2016-Q3"/>
    <x v="2"/>
    <d v="2016-08-01T00:00:00"/>
    <s v="2016"/>
    <x v="1"/>
    <m/>
    <s v="Yavapai"/>
    <x v="47"/>
    <s v="azprescottval"/>
    <s v="Ancestry Library Edition  all databases"/>
    <m/>
    <n v="1659"/>
    <n v="19"/>
    <n v="87"/>
    <n v="398"/>
    <n v="485"/>
  </r>
  <r>
    <s v="2016-Q3"/>
    <x v="2"/>
    <d v="2016-08-01T00:00:00"/>
    <s v="2016"/>
    <x v="1"/>
    <m/>
    <s v="Apache"/>
    <x v="48"/>
    <s v="azsprngr"/>
    <s v="Ancestry Library Edition  all databases"/>
    <m/>
    <n v="1010"/>
    <n v="17"/>
    <n v="80"/>
    <n v="204"/>
    <n v="284"/>
  </r>
  <r>
    <s v="2016-Q3"/>
    <x v="2"/>
    <d v="2016-08-01T00:00:00"/>
    <s v="2016"/>
    <x v="1"/>
    <m/>
    <s v="Graham"/>
    <x v="49"/>
    <s v="azsaffordgcl"/>
    <s v="Ancestry Library Edition  all databases"/>
    <m/>
    <n v="72"/>
    <n v="1"/>
    <n v="0"/>
    <n v="25"/>
    <n v="25"/>
  </r>
  <r>
    <s v="2016-Q3"/>
    <x v="2"/>
    <d v="2016-08-01T00:00:00"/>
    <s v="2016"/>
    <x v="1"/>
    <m/>
    <s v="Pinal"/>
    <x v="50"/>
    <s v="azsanmanuel"/>
    <s v="Ancestry Library Edition  all databases"/>
    <m/>
    <n v="21"/>
    <n v="2"/>
    <n v="0"/>
    <n v="32"/>
    <n v="32"/>
  </r>
  <r>
    <s v="2016-Q3"/>
    <x v="2"/>
    <d v="2016-08-01T00:00:00"/>
    <s v="2016"/>
    <x v="1"/>
    <m/>
    <s v="Maricopa"/>
    <x v="53"/>
    <s v="scottsdale_hq"/>
    <s v="Ancestry Library Edition  all databases"/>
    <m/>
    <n v="3540"/>
    <n v="78"/>
    <n v="476"/>
    <n v="1492"/>
    <n v="1968"/>
  </r>
  <r>
    <s v="2016-Q3"/>
    <x v="2"/>
    <d v="2016-08-01T00:00:00"/>
    <s v="2016"/>
    <x v="1"/>
    <m/>
    <s v="Cochise"/>
    <x v="56"/>
    <s v="azsierrav"/>
    <s v="Ancestry Library Edition  all databases"/>
    <m/>
    <n v="1"/>
    <n v="1"/>
    <n v="0"/>
    <n v="0"/>
    <n v="0"/>
  </r>
  <r>
    <s v="2016-Q3"/>
    <x v="2"/>
    <d v="2016-08-01T00:00:00"/>
    <s v="2016"/>
    <x v="1"/>
    <m/>
    <s v="Yavapai"/>
    <x v="54"/>
    <s v="azsedona"/>
    <s v="Ancestry Library Edition  all databases"/>
    <m/>
    <n v="154"/>
    <n v="8"/>
    <n v="5"/>
    <n v="36"/>
    <n v="41"/>
  </r>
  <r>
    <s v="2016-Q3"/>
    <x v="2"/>
    <d v="2016-08-01T00:00:00"/>
    <s v="2016"/>
    <x v="1"/>
    <m/>
    <s v="Maricopa"/>
    <x v="57"/>
    <s v="tempe_main"/>
    <s v="Ancestry Library Edition  all databases"/>
    <m/>
    <n v="433"/>
    <n v="11"/>
    <n v="194"/>
    <n v="218"/>
    <n v="412"/>
  </r>
  <r>
    <s v="2016-Q3"/>
    <x v="2"/>
    <d v="2016-08-01T00:00:00"/>
    <s v="2016"/>
    <x v="1"/>
    <m/>
    <s v="Maricopa"/>
    <x v="58"/>
    <s v="toll30426"/>
    <s v="Ancestry Library Edition  all databases"/>
    <m/>
    <n v="199"/>
    <n v="5"/>
    <n v="62"/>
    <n v="64"/>
    <n v="126"/>
  </r>
  <r>
    <s v="2016-Q3"/>
    <x v="2"/>
    <d v="2016-08-01T00:00:00"/>
    <s v="2016"/>
    <x v="1"/>
    <m/>
    <s v="Gila"/>
    <x v="59"/>
    <s v="aztontobasin"/>
    <s v="Ancestry Library Edition  all databases"/>
    <m/>
    <n v="153"/>
    <n v="2"/>
    <n v="6"/>
    <n v="23"/>
    <n v="29"/>
  </r>
  <r>
    <s v="2016-Q3"/>
    <x v="2"/>
    <d v="2016-08-01T00:00:00"/>
    <s v="2016"/>
    <x v="1"/>
    <m/>
    <s v="Apache"/>
    <x v="60"/>
    <s v="azvernon"/>
    <s v="Ancestry Library Edition  all databases"/>
    <m/>
    <m/>
    <m/>
    <m/>
    <m/>
    <n v="0"/>
  </r>
  <r>
    <s v="2016-Q3"/>
    <x v="2"/>
    <d v="2016-08-01T00:00:00"/>
    <s v="2016"/>
    <x v="1"/>
    <m/>
    <s v="Gila"/>
    <x v="78"/>
    <s v="azyoung"/>
    <s v="Ancestry Library Edition  all databases"/>
    <m/>
    <m/>
    <m/>
    <m/>
    <m/>
    <n v="0"/>
  </r>
  <r>
    <s v="2016-Q3"/>
    <x v="2"/>
    <d v="2016-08-01T00:00:00"/>
    <s v="2016"/>
    <x v="1"/>
    <m/>
    <s v="Yuma"/>
    <x v="63"/>
    <s v="azycldo"/>
    <s v="Ancestry Library Edition  all databases"/>
    <m/>
    <n v="2908"/>
    <n v="70"/>
    <n v="300"/>
    <n v="1420"/>
    <n v="1720"/>
  </r>
  <r>
    <s v="2016-Q3"/>
    <x v="2"/>
    <d v="2016-08-01T00:00:00"/>
    <s v="2016"/>
    <x v="1"/>
    <m/>
    <s v="Yavapai"/>
    <x v="61"/>
    <s v="azyarnell"/>
    <s v="Ancestry Library Edition  all databases"/>
    <m/>
    <n v="15"/>
    <n v="3"/>
    <n v="2"/>
    <n v="4"/>
    <n v="6"/>
  </r>
  <r>
    <s v="2016-Q3"/>
    <x v="2"/>
    <d v="2016-08-01T00:00:00"/>
    <s v="2016"/>
    <x v="1"/>
    <m/>
    <s v="Yavapai"/>
    <x v="62"/>
    <s v="azyavapai"/>
    <s v="Ancestry Library Edition  all databases"/>
    <m/>
    <m/>
    <m/>
    <m/>
    <m/>
    <n v="0"/>
  </r>
  <r>
    <s v="2016-Q3"/>
    <x v="2"/>
    <d v="2016-09-01T00:00:00"/>
    <s v="2016"/>
    <x v="2"/>
    <m/>
    <s v="State"/>
    <x v="4"/>
    <s v="azstlib"/>
    <s v="Ancestry Library Edition  all databases"/>
    <m/>
    <n v="68293"/>
    <n v="1260"/>
    <n v="19017"/>
    <n v="30652"/>
    <n v="49669"/>
  </r>
  <r>
    <s v="2016-Q3"/>
    <x v="2"/>
    <d v="2016-09-01T00:00:00"/>
    <s v="2016"/>
    <x v="2"/>
    <m/>
    <s v="Pinal"/>
    <x v="0"/>
    <s v="akchin_az"/>
    <s v="Ancestry Library Edition  all databases"/>
    <m/>
    <n v="113"/>
    <n v="3"/>
    <n v="0"/>
    <n v="24"/>
    <m/>
  </r>
  <r>
    <s v="2016-Q3"/>
    <x v="2"/>
    <d v="2016-09-01T00:00:00"/>
    <s v="2016"/>
    <x v="2"/>
    <m/>
    <s v="Apache"/>
    <x v="1"/>
    <s v="azalpine"/>
    <s v="Ancestry Library Edition  all databases"/>
    <m/>
    <n v="54"/>
    <n v="4"/>
    <n v="7"/>
    <n v="28"/>
    <n v="35"/>
  </r>
  <r>
    <s v="2016-Q3"/>
    <x v="2"/>
    <d v="2016-09-01T00:00:00"/>
    <s v="2016"/>
    <x v="2"/>
    <m/>
    <s v="Pinal"/>
    <x v="2"/>
    <s v="azapachejct"/>
    <s v="Ancestry Library Edition  all databases"/>
    <m/>
    <n v="705"/>
    <n v="12"/>
    <n v="414"/>
    <n v="832"/>
    <n v="1246"/>
  </r>
  <r>
    <s v="2016-Q3"/>
    <x v="2"/>
    <d v="2016-09-01T00:00:00"/>
    <s v="2016"/>
    <x v="2"/>
    <m/>
    <s v="Yavapai"/>
    <x v="5"/>
    <s v="azashfork"/>
    <s v="Ancestry Library Edition  all databases"/>
    <m/>
    <n v="2"/>
    <n v="1"/>
    <n v="1"/>
    <n v="34"/>
    <m/>
  </r>
  <r>
    <s v="2016-Q3"/>
    <x v="2"/>
    <d v="2016-09-01T00:00:00"/>
    <s v="2016"/>
    <x v="2"/>
    <m/>
    <s v="Mohave"/>
    <x v="79"/>
    <s v="azavaich"/>
    <s v="Ancestry Library Edition  all databases"/>
    <m/>
    <m/>
    <m/>
    <m/>
    <m/>
    <m/>
  </r>
  <r>
    <s v="2016-Q3"/>
    <x v="2"/>
    <d v="2016-09-01T00:00:00"/>
    <s v="2016"/>
    <x v="2"/>
    <m/>
    <s v="Maricopa"/>
    <x v="6"/>
    <s v="avondale_az"/>
    <s v="Ancestry Library Edition  all databases"/>
    <m/>
    <n v="5381"/>
    <n v="94"/>
    <n v="1133"/>
    <n v="1596"/>
    <n v="2729"/>
  </r>
  <r>
    <s v="2016-Q3"/>
    <x v="2"/>
    <d v="2016-09-01T00:00:00"/>
    <s v="2016"/>
    <x v="2"/>
    <m/>
    <s v="La Paz"/>
    <x v="8"/>
    <s v="azbouse"/>
    <s v="Ancestry Library Edition  all databases"/>
    <m/>
    <n v="676"/>
    <n v="5"/>
    <n v="56"/>
    <n v="126"/>
    <n v="182"/>
  </r>
  <r>
    <s v="2016-Q3"/>
    <x v="2"/>
    <d v="2016-09-01T00:00:00"/>
    <s v="2016"/>
    <x v="2"/>
    <m/>
    <s v="Maricopa"/>
    <x v="9"/>
    <s v="buckeye_az"/>
    <s v="Ancestry Library Edition  all databases"/>
    <m/>
    <n v="134"/>
    <n v="6"/>
    <n v="4"/>
    <n v="25"/>
    <n v="29"/>
  </r>
  <r>
    <s v="2016-Q3"/>
    <x v="2"/>
    <d v="2016-09-01T00:00:00"/>
    <s v="2016"/>
    <x v="2"/>
    <m/>
    <s v="Yavapai"/>
    <x v="75"/>
    <s v="beaver_az"/>
    <s v="Ancestry Library Edition  all databases"/>
    <m/>
    <m/>
    <m/>
    <m/>
    <m/>
    <n v="0"/>
  </r>
  <r>
    <s v="2016-Q3"/>
    <x v="2"/>
    <d v="2016-09-01T00:00:00"/>
    <s v="2016"/>
    <x v="2"/>
    <m/>
    <s v="Pinal"/>
    <x v="11"/>
    <s v="azcasagrande"/>
    <s v="Ancestry Library Edition  all databases"/>
    <m/>
    <n v="939"/>
    <n v="15"/>
    <n v="48"/>
    <n v="553"/>
    <n v="601"/>
  </r>
  <r>
    <s v="2016-Q3"/>
    <x v="2"/>
    <d v="2016-09-01T00:00:00"/>
    <s v="2016"/>
    <x v="2"/>
    <m/>
    <s v="Maricopa"/>
    <x v="12"/>
    <s v="chandler_main"/>
    <s v="Ancestry Library Edition  all databases"/>
    <m/>
    <n v="4852"/>
    <n v="52"/>
    <n v="2094"/>
    <n v="3131"/>
    <n v="5225"/>
  </r>
  <r>
    <s v="2016-Q3"/>
    <x v="2"/>
    <d v="2016-09-01T00:00:00"/>
    <s v="2016"/>
    <x v="2"/>
    <m/>
    <s v="Cochise"/>
    <x v="14"/>
    <s v="azccldo"/>
    <s v="Ancestry Library Edition  all databases"/>
    <m/>
    <n v="33"/>
    <n v="2"/>
    <n v="2"/>
    <n v="9"/>
    <n v="11"/>
  </r>
  <r>
    <s v="2016-Q3"/>
    <x v="2"/>
    <d v="2016-09-01T00:00:00"/>
    <s v="2016"/>
    <x v="2"/>
    <m/>
    <s v="Apache"/>
    <x v="15"/>
    <s v="azconcho"/>
    <s v="Ancestry Library Edition  all databases"/>
    <m/>
    <m/>
    <m/>
    <m/>
    <m/>
    <n v="0"/>
  </r>
  <r>
    <s v="2016-Q3"/>
    <x v="2"/>
    <d v="2016-09-01T00:00:00"/>
    <s v="2016"/>
    <x v="2"/>
    <m/>
    <s v="Pinal"/>
    <x v="17"/>
    <s v="azcollidge"/>
    <s v="Ancestry Library Edition  all databases"/>
    <m/>
    <n v="50"/>
    <n v="2"/>
    <n v="4"/>
    <n v="76"/>
    <n v="80"/>
  </r>
  <r>
    <s v="2016-Q3"/>
    <x v="2"/>
    <d v="2016-09-01T00:00:00"/>
    <s v="2016"/>
    <x v="2"/>
    <m/>
    <s v="La Paz"/>
    <x v="80"/>
    <s v="azlapazcs"/>
    <s v="Ancestry Library Edition  all databases"/>
    <m/>
    <m/>
    <m/>
    <m/>
    <m/>
    <n v="0"/>
  </r>
  <r>
    <s v="2016-Q3"/>
    <x v="2"/>
    <d v="2016-09-01T00:00:00"/>
    <s v="2016"/>
    <x v="2"/>
    <m/>
    <s v="Yavapai"/>
    <x v="10"/>
    <s v="azcampverde"/>
    <s v="Ancestry Library Edition  all databases"/>
    <m/>
    <n v="8"/>
    <n v="1"/>
    <n v="0"/>
    <n v="0"/>
    <n v="0"/>
  </r>
  <r>
    <s v="2016-Q3"/>
    <x v="2"/>
    <d v="2016-09-01T00:00:00"/>
    <s v="2016"/>
    <x v="2"/>
    <m/>
    <s v="Yavapai"/>
    <x v="16"/>
    <s v="azcongress"/>
    <s v="Ancestry Library Edition  all databases"/>
    <m/>
    <n v="18"/>
    <n v="1"/>
    <n v="0"/>
    <n v="8"/>
    <n v="8"/>
  </r>
  <r>
    <s v="2016-Q3"/>
    <x v="2"/>
    <d v="2016-09-01T00:00:00"/>
    <s v="2016"/>
    <x v="2"/>
    <m/>
    <s v="Yavapai"/>
    <x v="64"/>
    <s v="azcordeslakes"/>
    <s v="Ancestry Library Edition  all databases"/>
    <m/>
    <n v="160"/>
    <n v="3"/>
    <n v="0"/>
    <n v="144"/>
    <n v="144"/>
  </r>
  <r>
    <s v="2016-Q3"/>
    <x v="2"/>
    <d v="2016-09-01T00:00:00"/>
    <s v="2016"/>
    <x v="2"/>
    <m/>
    <s v="Yavapai"/>
    <x v="18"/>
    <s v="azcottonwood"/>
    <s v="Ancestry Library Edition  all databases"/>
    <m/>
    <n v="1275"/>
    <n v="13"/>
    <n v="129"/>
    <n v="640"/>
    <n v="769"/>
  </r>
  <r>
    <s v="2016-Q3"/>
    <x v="2"/>
    <d v="2016-09-01T00:00:00"/>
    <s v="2016"/>
    <x v="2"/>
    <m/>
    <s v="Maricopa"/>
    <x v="20"/>
    <s v="desertfh_az"/>
    <s v="Ancestry Library Edition  all databases"/>
    <m/>
    <n v="193"/>
    <n v="7"/>
    <n v="39"/>
    <n v="69"/>
    <n v="108"/>
  </r>
  <r>
    <s v="2016-Q3"/>
    <x v="2"/>
    <d v="2016-09-01T00:00:00"/>
    <s v="2016"/>
    <x v="2"/>
    <m/>
    <s v="Greenlee"/>
    <x v="21"/>
    <s v="azduncan"/>
    <s v="Ancestry Library Edition  all databases"/>
    <m/>
    <n v="32"/>
    <n v="32"/>
    <n v="0"/>
    <n v="4"/>
    <n v="4"/>
  </r>
  <r>
    <s v="2016-Q3"/>
    <x v="2"/>
    <d v="2016-09-01T00:00:00"/>
    <s v="2016"/>
    <x v="2"/>
    <m/>
    <s v="Coconino"/>
    <x v="23"/>
    <s v="azflagstaff"/>
    <s v="Ancestry Library Edition  all databases"/>
    <m/>
    <n v="819"/>
    <n v="15"/>
    <n v="235"/>
    <n v="367"/>
    <n v="602"/>
  </r>
  <r>
    <s v="2016-Q3"/>
    <x v="2"/>
    <d v="2016-09-01T00:00:00"/>
    <s v="2016"/>
    <x v="2"/>
    <m/>
    <s v="Pinal"/>
    <x v="24"/>
    <s v="azflorence"/>
    <s v="Ancestry Library Edition  all databases"/>
    <m/>
    <n v="179"/>
    <n v="3"/>
    <n v="157"/>
    <n v="105"/>
    <n v="262"/>
  </r>
  <r>
    <s v="2016-Q3"/>
    <x v="2"/>
    <d v="2016-09-01T00:00:00"/>
    <s v="2016"/>
    <x v="2"/>
    <m/>
    <s v="Maricopa"/>
    <x v="76"/>
    <s v="mcdowell_az"/>
    <s v="Ancestry Library Edition  all databases"/>
    <m/>
    <m/>
    <m/>
    <m/>
    <m/>
    <n v="0"/>
  </r>
  <r>
    <s v="2016-Q3"/>
    <x v="2"/>
    <d v="2016-09-01T00:00:00"/>
    <s v="2016"/>
    <x v="2"/>
    <m/>
    <s v="Gila"/>
    <x v="25"/>
    <s v="azgcldo"/>
    <s v="Ancestry Library Edition  all databases"/>
    <m/>
    <m/>
    <m/>
    <m/>
    <m/>
    <n v="0"/>
  </r>
  <r>
    <s v="2016-Q3"/>
    <x v="2"/>
    <d v="2016-09-01T00:00:00"/>
    <s v="2016"/>
    <x v="2"/>
    <m/>
    <s v="Maricopa"/>
    <x v="26"/>
    <s v="glendale_main"/>
    <s v="Ancestry Library Edition  all databases"/>
    <m/>
    <n v="1214"/>
    <n v="27"/>
    <n v="740"/>
    <n v="505"/>
    <n v="1245"/>
  </r>
  <r>
    <s v="2016-Q3"/>
    <x v="2"/>
    <d v="2016-09-01T00:00:00"/>
    <s v="2016"/>
    <x v="2"/>
    <m/>
    <s v="Gila"/>
    <x v="27"/>
    <s v="azglobe"/>
    <s v="Ancestry Library Edition  all databases"/>
    <m/>
    <n v="401"/>
    <n v="7"/>
    <n v="8"/>
    <n v="96"/>
    <n v="104"/>
  </r>
  <r>
    <s v="2016-Q3"/>
    <x v="2"/>
    <d v="2016-09-01T00:00:00"/>
    <s v="2016"/>
    <x v="2"/>
    <m/>
    <s v="Gila"/>
    <x v="30"/>
    <s v="azpinestrawb"/>
    <s v="Ancestry Library Edition  all databases"/>
    <m/>
    <m/>
    <m/>
    <m/>
    <m/>
    <n v="0"/>
  </r>
  <r>
    <s v="2016-Q3"/>
    <x v="2"/>
    <d v="2016-09-01T00:00:00"/>
    <s v="2016"/>
    <x v="2"/>
    <m/>
    <s v="Pinal"/>
    <x v="66"/>
    <s v="irahayes_az"/>
    <s v="Ancestry Library Edition  all databases"/>
    <m/>
    <m/>
    <m/>
    <m/>
    <m/>
    <n v="0"/>
  </r>
  <r>
    <s v="2016-Q3"/>
    <x v="2"/>
    <d v="2016-09-01T00:00:00"/>
    <s v="2016"/>
    <x v="2"/>
    <m/>
    <s v="Pinal"/>
    <x v="32"/>
    <s v="azmaricopacom"/>
    <s v="Ancestry Library Edition  all databases"/>
    <m/>
    <n v="3"/>
    <n v="1"/>
    <n v="0"/>
    <n v="1"/>
    <n v="1"/>
  </r>
  <r>
    <s v="2016-Q3"/>
    <x v="2"/>
    <d v="2016-09-01T00:00:00"/>
    <s v="2016"/>
    <x v="2"/>
    <m/>
    <s v="Maricopa"/>
    <x v="33"/>
    <s v="maricopa_main"/>
    <s v="Ancestry Library Edition  all databases"/>
    <m/>
    <n v="8864"/>
    <n v="185"/>
    <n v="1757"/>
    <n v="3820"/>
    <n v="5577"/>
  </r>
  <r>
    <s v="2016-Q3"/>
    <x v="2"/>
    <d v="2016-09-01T00:00:00"/>
    <s v="2016"/>
    <x v="2"/>
    <m/>
    <s v="Maricopa"/>
    <x v="35"/>
    <s v="mesa86532"/>
    <s v="Ancestry Library Edition  all databases"/>
    <m/>
    <n v="2508"/>
    <n v="56"/>
    <n v="3657"/>
    <n v="1295"/>
    <n v="4952"/>
  </r>
  <r>
    <s v="2016-Q3"/>
    <x v="2"/>
    <d v="2016-09-01T00:00:00"/>
    <s v="2016"/>
    <x v="2"/>
    <m/>
    <s v="Gila"/>
    <x v="73"/>
    <s v="azmiami"/>
    <s v="Ancestry Library Edition  all databases"/>
    <m/>
    <m/>
    <m/>
    <m/>
    <m/>
    <n v="0"/>
  </r>
  <r>
    <s v="2016-Q3"/>
    <x v="2"/>
    <d v="2016-09-01T00:00:00"/>
    <s v="2016"/>
    <x v="2"/>
    <m/>
    <s v="Mohave"/>
    <x v="36"/>
    <s v="azmohave"/>
    <s v="Ancestry Library Edition  all databases"/>
    <m/>
    <n v="4909"/>
    <n v="95"/>
    <n v="810"/>
    <n v="2035"/>
    <n v="2845"/>
  </r>
  <r>
    <s v="2016-Q3"/>
    <x v="2"/>
    <d v="2016-09-01T00:00:00"/>
    <s v="2016"/>
    <x v="2"/>
    <m/>
    <s v="Greenlee"/>
    <x v="74"/>
    <s v="azmorenci"/>
    <s v="Ancestry Library Edition  all databases"/>
    <m/>
    <n v="50"/>
    <n v="1"/>
    <n v="0"/>
    <n v="0"/>
    <n v="0"/>
  </r>
  <r>
    <s v="2016-Q3"/>
    <x v="2"/>
    <d v="2016-09-01T00:00:00"/>
    <s v="2016"/>
    <x v="2"/>
    <m/>
    <s v="Navajo"/>
    <x v="37"/>
    <s v="azncldo"/>
    <s v="Ancestry Library Edition  all databases"/>
    <m/>
    <n v="1658"/>
    <n v="29"/>
    <n v="254"/>
    <n v="581"/>
    <n v="835"/>
  </r>
  <r>
    <s v="2016-Q3"/>
    <x v="2"/>
    <d v="2016-09-01T00:00:00"/>
    <s v="2016"/>
    <x v="2"/>
    <m/>
    <s v="Coconino"/>
    <x v="81"/>
    <s v="azpage"/>
    <s v="Ancestry Library Edition  all databases"/>
    <m/>
    <n v="160"/>
    <n v="1"/>
    <n v="24"/>
    <n v="76"/>
    <n v="100"/>
  </r>
  <r>
    <s v="2016-Q3"/>
    <x v="2"/>
    <d v="2016-09-01T00:00:00"/>
    <s v="2016"/>
    <x v="2"/>
    <m/>
    <s v="La Paz"/>
    <x v="39"/>
    <s v="azparker"/>
    <s v="Ancestry Library Edition  all databases"/>
    <m/>
    <m/>
    <m/>
    <m/>
    <m/>
    <n v="0"/>
  </r>
  <r>
    <s v="2016-Q3"/>
    <x v="2"/>
    <d v="2016-09-01T00:00:00"/>
    <s v="2016"/>
    <x v="2"/>
    <m/>
    <s v="Gila"/>
    <x v="41"/>
    <s v="azpayson"/>
    <s v="Ancestry Library Edition  all databases"/>
    <m/>
    <n v="50"/>
    <n v="1"/>
    <n v="4"/>
    <n v="10"/>
    <n v="14"/>
  </r>
  <r>
    <s v="2016-Q3"/>
    <x v="2"/>
    <d v="2016-09-01T00:00:00"/>
    <s v="2016"/>
    <x v="2"/>
    <m/>
    <s v="Maricopa"/>
    <x v="42"/>
    <s v="peor29132"/>
    <s v="Ancestry Library Edition  all databases"/>
    <m/>
    <n v="2043"/>
    <n v="24"/>
    <n v="396"/>
    <n v="696"/>
    <n v="1092"/>
  </r>
  <r>
    <s v="2016-Q3"/>
    <x v="2"/>
    <d v="2016-09-01T00:00:00"/>
    <s v="2016"/>
    <x v="2"/>
    <m/>
    <s v="Maricopa"/>
    <x v="43"/>
    <s v="phx_main"/>
    <s v="Ancestry Library Edition  all databases"/>
    <m/>
    <n v="13641"/>
    <n v="212"/>
    <n v="3413"/>
    <n v="6354"/>
    <n v="9767"/>
  </r>
  <r>
    <s v="2016-Q3"/>
    <x v="2"/>
    <d v="2016-09-01T00:00:00"/>
    <s v="2016"/>
    <x v="2"/>
    <m/>
    <s v="Pima"/>
    <x v="44"/>
    <s v="azpcld"/>
    <s v="Ancestry Library Edition  all databases"/>
    <m/>
    <n v="6528"/>
    <n v="157"/>
    <n v="854"/>
    <n v="2793"/>
    <n v="3647"/>
  </r>
  <r>
    <s v="2016-Q3"/>
    <x v="2"/>
    <d v="2016-09-01T00:00:00"/>
    <s v="2016"/>
    <x v="2"/>
    <m/>
    <s v="Pinal"/>
    <x v="45"/>
    <s v="pinal_az"/>
    <s v="Ancestry Library Edition  all databases"/>
    <m/>
    <n v="129"/>
    <n v="2"/>
    <n v="0"/>
    <n v="65"/>
    <n v="65"/>
  </r>
  <r>
    <s v="2016-Q3"/>
    <x v="2"/>
    <d v="2016-09-01T00:00:00"/>
    <s v="2016"/>
    <x v="2"/>
    <m/>
    <s v="Yavapai"/>
    <x v="46"/>
    <s v="azprescott"/>
    <s v="Ancestry Library Edition  all databases"/>
    <m/>
    <n v="2221"/>
    <n v="50"/>
    <n v="706"/>
    <n v="1295"/>
    <n v="2001"/>
  </r>
  <r>
    <s v="2016-Q3"/>
    <x v="2"/>
    <d v="2016-09-01T00:00:00"/>
    <s v="2016"/>
    <x v="2"/>
    <m/>
    <s v="Yavapai"/>
    <x v="47"/>
    <s v="azprescottval"/>
    <s v="Ancestry Library Edition  all databases"/>
    <m/>
    <n v="1179"/>
    <n v="10"/>
    <n v="157"/>
    <n v="182"/>
    <n v="339"/>
  </r>
  <r>
    <s v="2016-Q3"/>
    <x v="2"/>
    <d v="2016-09-01T00:00:00"/>
    <s v="2016"/>
    <x v="2"/>
    <m/>
    <s v="Apache"/>
    <x v="48"/>
    <s v="azsprngr"/>
    <s v="Ancestry Library Edition  all databases"/>
    <m/>
    <n v="923"/>
    <n v="16"/>
    <n v="84"/>
    <n v="303"/>
    <n v="387"/>
  </r>
  <r>
    <s v="2016-Q3"/>
    <x v="2"/>
    <d v="2016-09-01T00:00:00"/>
    <s v="2016"/>
    <x v="2"/>
    <m/>
    <s v="Graham"/>
    <x v="49"/>
    <s v="azsaffordgcl"/>
    <s v="Ancestry Library Edition  all databases"/>
    <m/>
    <m/>
    <m/>
    <m/>
    <m/>
    <n v="0"/>
  </r>
  <r>
    <s v="2016-Q3"/>
    <x v="2"/>
    <d v="2016-09-01T00:00:00"/>
    <s v="2016"/>
    <x v="2"/>
    <m/>
    <s v="Pinal"/>
    <x v="50"/>
    <s v="azsanmanuel"/>
    <s v="Ancestry Library Edition  all databases"/>
    <m/>
    <n v="20"/>
    <n v="2"/>
    <n v="0"/>
    <n v="8"/>
    <n v="8"/>
  </r>
  <r>
    <s v="2016-Q3"/>
    <x v="2"/>
    <d v="2016-09-01T00:00:00"/>
    <s v="2016"/>
    <x v="2"/>
    <m/>
    <s v="Maricopa"/>
    <x v="53"/>
    <s v="scottsdale_hq"/>
    <s v="Ancestry Library Edition  all databases"/>
    <m/>
    <n v="1671"/>
    <n v="43"/>
    <n v="667"/>
    <n v="752"/>
    <n v="1419"/>
  </r>
  <r>
    <s v="2016-Q3"/>
    <x v="2"/>
    <d v="2016-09-01T00:00:00"/>
    <s v="2016"/>
    <x v="2"/>
    <m/>
    <s v="Cochise"/>
    <x v="56"/>
    <s v="azsierrav"/>
    <s v="Ancestry Library Edition  all databases"/>
    <m/>
    <n v="95"/>
    <n v="1"/>
    <n v="7"/>
    <n v="37"/>
    <n v="44"/>
  </r>
  <r>
    <s v="2016-Q3"/>
    <x v="2"/>
    <d v="2016-09-01T00:00:00"/>
    <s v="2016"/>
    <x v="2"/>
    <m/>
    <s v="Yavapai"/>
    <x v="54"/>
    <s v="azsedona"/>
    <s v="Ancestry Library Edition  all databases"/>
    <m/>
    <n v="81"/>
    <n v="4"/>
    <n v="0"/>
    <n v="5"/>
    <n v="5"/>
  </r>
  <r>
    <s v="2016-Q3"/>
    <x v="2"/>
    <d v="2016-09-01T00:00:00"/>
    <s v="2016"/>
    <x v="2"/>
    <m/>
    <s v="Maricopa"/>
    <x v="57"/>
    <s v="tempe_main"/>
    <s v="Ancestry Library Edition  all databases"/>
    <m/>
    <n v="523"/>
    <n v="18"/>
    <n v="212"/>
    <n v="220"/>
    <n v="432"/>
  </r>
  <r>
    <s v="2016-Q3"/>
    <x v="2"/>
    <d v="2016-09-01T00:00:00"/>
    <s v="2016"/>
    <x v="2"/>
    <m/>
    <s v="Maricopa"/>
    <x v="58"/>
    <s v="toll30426"/>
    <s v="Ancestry Library Edition  all databases"/>
    <m/>
    <m/>
    <m/>
    <m/>
    <m/>
    <n v="0"/>
  </r>
  <r>
    <s v="2016-Q3"/>
    <x v="2"/>
    <d v="2016-09-01T00:00:00"/>
    <s v="2016"/>
    <x v="2"/>
    <m/>
    <s v="Gila"/>
    <x v="59"/>
    <s v="aztontobasin"/>
    <s v="Ancestry Library Edition  all databases"/>
    <m/>
    <n v="85"/>
    <n v="2"/>
    <n v="5"/>
    <n v="30"/>
    <n v="35"/>
  </r>
  <r>
    <s v="2016-Q3"/>
    <x v="2"/>
    <d v="2016-09-01T00:00:00"/>
    <s v="2016"/>
    <x v="2"/>
    <m/>
    <s v="Apache"/>
    <x v="60"/>
    <s v="azvernon"/>
    <s v="Ancestry Library Edition  all databases"/>
    <m/>
    <m/>
    <m/>
    <m/>
    <m/>
    <n v="0"/>
  </r>
  <r>
    <s v="2016-Q3"/>
    <x v="2"/>
    <d v="2016-09-01T00:00:00"/>
    <s v="2016"/>
    <x v="2"/>
    <m/>
    <s v="Gila"/>
    <x v="78"/>
    <s v="azyoung"/>
    <s v="Ancestry Library Edition  all databases"/>
    <m/>
    <m/>
    <m/>
    <m/>
    <m/>
    <n v="0"/>
  </r>
  <r>
    <s v="2016-Q3"/>
    <x v="2"/>
    <d v="2016-09-01T00:00:00"/>
    <s v="2016"/>
    <x v="2"/>
    <m/>
    <s v="Yuma"/>
    <x v="63"/>
    <s v="azycldo"/>
    <s v="Ancestry Library Edition  all databases"/>
    <m/>
    <n v="2722"/>
    <n v="54"/>
    <n v="844"/>
    <n v="1174"/>
    <n v="2018"/>
  </r>
  <r>
    <s v="2016-Q3"/>
    <x v="2"/>
    <d v="2016-09-01T00:00:00"/>
    <s v="2016"/>
    <x v="2"/>
    <m/>
    <s v="Yavapai"/>
    <x v="61"/>
    <s v="azyarnell"/>
    <s v="Ancestry Library Edition  all databases"/>
    <m/>
    <n v="299"/>
    <n v="10"/>
    <n v="21"/>
    <n v="154"/>
    <n v="175"/>
  </r>
  <r>
    <s v="2016-Q3"/>
    <x v="2"/>
    <d v="2016-09-01T00:00:00"/>
    <s v="2016"/>
    <x v="2"/>
    <m/>
    <s v="Yavapai"/>
    <x v="62"/>
    <s v="azyavapai"/>
    <s v="Ancestry Library Edition  all databases"/>
    <m/>
    <n v="17"/>
    <n v="1"/>
    <n v="6"/>
    <n v="7"/>
    <n v="13"/>
  </r>
  <r>
    <s v="2016-Q4"/>
    <x v="2"/>
    <d v="2016-10-01T00:00:00"/>
    <s v="2016"/>
    <x v="3"/>
    <m/>
    <s v="State"/>
    <x v="4"/>
    <s v="azstlib"/>
    <s v="Ancestry Library Edition  all databases"/>
    <m/>
    <n v="65475"/>
    <n v="1298"/>
    <n v="14371"/>
    <n v="31250"/>
    <n v="45621"/>
  </r>
  <r>
    <s v="2016-Q4"/>
    <x v="2"/>
    <d v="2016-10-01T00:00:00"/>
    <s v="2016"/>
    <x v="3"/>
    <m/>
    <s v="Pinal"/>
    <x v="0"/>
    <s v="akchin_az"/>
    <s v="Ancestry Library Edition  all databases"/>
    <m/>
    <m/>
    <m/>
    <m/>
    <m/>
    <m/>
  </r>
  <r>
    <s v="2016-Q4"/>
    <x v="2"/>
    <d v="2016-10-01T00:00:00"/>
    <s v="2016"/>
    <x v="3"/>
    <m/>
    <s v="Apache"/>
    <x v="1"/>
    <s v="azalpine"/>
    <s v="Ancestry Library Edition  all databases"/>
    <m/>
    <m/>
    <m/>
    <m/>
    <m/>
    <n v="0"/>
  </r>
  <r>
    <s v="2016-Q4"/>
    <x v="2"/>
    <d v="2016-10-01T00:00:00"/>
    <s v="2016"/>
    <x v="3"/>
    <m/>
    <s v="Pinal"/>
    <x v="2"/>
    <s v="azapachejct"/>
    <s v="Ancestry Library Edition  all databases"/>
    <m/>
    <n v="1679"/>
    <n v="18"/>
    <n v="526"/>
    <n v="955"/>
    <n v="1481"/>
  </r>
  <r>
    <s v="2016-Q4"/>
    <x v="2"/>
    <d v="2016-10-01T00:00:00"/>
    <s v="2016"/>
    <x v="3"/>
    <m/>
    <s v="Yavapai"/>
    <x v="5"/>
    <s v="azashfork"/>
    <s v="Ancestry Library Edition  all databases"/>
    <m/>
    <m/>
    <m/>
    <m/>
    <m/>
    <m/>
  </r>
  <r>
    <s v="2016-Q4"/>
    <x v="2"/>
    <d v="2016-10-01T00:00:00"/>
    <s v="2016"/>
    <x v="3"/>
    <m/>
    <s v="Mohave"/>
    <x v="79"/>
    <s v="azavaich"/>
    <s v="Ancestry Library Edition  all databases"/>
    <m/>
    <m/>
    <m/>
    <m/>
    <m/>
    <m/>
  </r>
  <r>
    <s v="2016-Q4"/>
    <x v="2"/>
    <d v="2016-10-01T00:00:00"/>
    <s v="2016"/>
    <x v="3"/>
    <m/>
    <s v="Maricopa"/>
    <x v="6"/>
    <s v="avondale_az"/>
    <s v="Ancestry Library Edition  all databases"/>
    <m/>
    <n v="2689"/>
    <n v="55"/>
    <n v="580"/>
    <n v="688"/>
    <n v="1268"/>
  </r>
  <r>
    <s v="2016-Q4"/>
    <x v="2"/>
    <d v="2016-10-01T00:00:00"/>
    <s v="2016"/>
    <x v="3"/>
    <m/>
    <s v="La Paz"/>
    <x v="8"/>
    <s v="azbouse"/>
    <s v="Ancestry Library Edition  all databases"/>
    <m/>
    <m/>
    <m/>
    <m/>
    <m/>
    <n v="0"/>
  </r>
  <r>
    <s v="2016-Q4"/>
    <x v="2"/>
    <d v="2016-10-01T00:00:00"/>
    <s v="2016"/>
    <x v="3"/>
    <m/>
    <s v="Maricopa"/>
    <x v="9"/>
    <s v="buckeye_az"/>
    <s v="Ancestry Library Edition  all databases"/>
    <m/>
    <n v="200"/>
    <n v="1"/>
    <n v="13"/>
    <n v="128"/>
    <n v="141"/>
  </r>
  <r>
    <s v="2016-Q4"/>
    <x v="2"/>
    <d v="2016-10-01T00:00:00"/>
    <s v="2016"/>
    <x v="3"/>
    <m/>
    <s v="Yavapai"/>
    <x v="75"/>
    <s v="beaver_az"/>
    <s v="Ancestry Library Edition  all databases"/>
    <m/>
    <m/>
    <m/>
    <m/>
    <m/>
    <n v="0"/>
  </r>
  <r>
    <s v="2016-Q4"/>
    <x v="2"/>
    <d v="2016-10-01T00:00:00"/>
    <s v="2016"/>
    <x v="3"/>
    <m/>
    <s v="Pinal"/>
    <x v="11"/>
    <s v="azcasagrande"/>
    <s v="Ancestry Library Edition  all databases"/>
    <m/>
    <n v="246"/>
    <n v="14"/>
    <n v="6"/>
    <n v="74"/>
    <n v="80"/>
  </r>
  <r>
    <s v="2016-Q4"/>
    <x v="2"/>
    <d v="2016-10-01T00:00:00"/>
    <s v="2016"/>
    <x v="3"/>
    <m/>
    <s v="Maricopa"/>
    <x v="12"/>
    <s v="chandler_main"/>
    <s v="Ancestry Library Edition  all databases"/>
    <m/>
    <n v="6955"/>
    <n v="73"/>
    <n v="1655"/>
    <n v="2457"/>
    <n v="4112"/>
  </r>
  <r>
    <s v="2016-Q4"/>
    <x v="2"/>
    <d v="2016-10-01T00:00:00"/>
    <s v="2016"/>
    <x v="3"/>
    <m/>
    <s v="Cochise"/>
    <x v="14"/>
    <s v="azccldo"/>
    <s v="Ancestry Library Edition  all databases"/>
    <m/>
    <n v="92"/>
    <n v="2"/>
    <n v="36"/>
    <n v="52"/>
    <n v="88"/>
  </r>
  <r>
    <s v="2016-Q4"/>
    <x v="2"/>
    <d v="2016-10-01T00:00:00"/>
    <s v="2016"/>
    <x v="3"/>
    <m/>
    <s v="Apache"/>
    <x v="15"/>
    <s v="azconcho"/>
    <s v="Ancestry Library Edition  all databases"/>
    <m/>
    <n v="6"/>
    <n v="2"/>
    <n v="0"/>
    <n v="1"/>
    <n v="1"/>
  </r>
  <r>
    <s v="2016-Q4"/>
    <x v="2"/>
    <d v="2016-10-01T00:00:00"/>
    <s v="2016"/>
    <x v="3"/>
    <m/>
    <s v="Pinal"/>
    <x v="17"/>
    <s v="azcollidge"/>
    <s v="Ancestry Library Edition  all databases"/>
    <m/>
    <n v="121"/>
    <n v="5"/>
    <n v="4"/>
    <n v="165"/>
    <n v="169"/>
  </r>
  <r>
    <s v="2016-Q4"/>
    <x v="2"/>
    <d v="2016-10-01T00:00:00"/>
    <s v="2016"/>
    <x v="3"/>
    <m/>
    <s v="La Paz"/>
    <x v="80"/>
    <s v="azlapazcs"/>
    <s v="Ancestry Library Edition  all databases"/>
    <m/>
    <m/>
    <m/>
    <m/>
    <m/>
    <n v="0"/>
  </r>
  <r>
    <s v="2016-Q4"/>
    <x v="2"/>
    <d v="2016-10-01T00:00:00"/>
    <s v="2016"/>
    <x v="3"/>
    <m/>
    <s v="Yavapai"/>
    <x v="10"/>
    <s v="azcampverde"/>
    <s v="Ancestry Library Edition  all databases"/>
    <m/>
    <n v="7"/>
    <n v="1"/>
    <n v="1"/>
    <n v="2"/>
    <n v="3"/>
  </r>
  <r>
    <s v="2016-Q4"/>
    <x v="2"/>
    <d v="2016-10-01T00:00:00"/>
    <s v="2016"/>
    <x v="3"/>
    <m/>
    <s v="Yavapai"/>
    <x v="70"/>
    <s v="azchinovalley"/>
    <s v="Ancestry Library Edition  all databases"/>
    <m/>
    <n v="13"/>
    <n v="1"/>
    <n v="1"/>
    <n v="1"/>
    <n v="2"/>
  </r>
  <r>
    <s v="2016-Q4"/>
    <x v="2"/>
    <d v="2016-10-01T00:00:00"/>
    <s v="2016"/>
    <x v="3"/>
    <m/>
    <s v="Yavapai"/>
    <x v="16"/>
    <s v="azcongress"/>
    <s v="Ancestry Library Edition  all databases"/>
    <m/>
    <m/>
    <m/>
    <m/>
    <m/>
    <n v="0"/>
  </r>
  <r>
    <s v="2016-Q4"/>
    <x v="2"/>
    <d v="2016-10-01T00:00:00"/>
    <s v="2016"/>
    <x v="3"/>
    <m/>
    <s v="Yavapai"/>
    <x v="64"/>
    <s v="azcordeslakes"/>
    <s v="Ancestry Library Edition  all databases"/>
    <m/>
    <n v="331"/>
    <n v="9"/>
    <n v="13"/>
    <n v="414"/>
    <n v="427"/>
  </r>
  <r>
    <s v="2016-Q4"/>
    <x v="2"/>
    <d v="2016-10-01T00:00:00"/>
    <s v="2016"/>
    <x v="3"/>
    <m/>
    <s v="Yavapai"/>
    <x v="18"/>
    <s v="azcottonwood"/>
    <s v="Ancestry Library Edition  all databases"/>
    <m/>
    <n v="583"/>
    <n v="21"/>
    <n v="49"/>
    <n v="616"/>
    <n v="665"/>
  </r>
  <r>
    <s v="2016-Q4"/>
    <x v="2"/>
    <d v="2016-10-01T00:00:00"/>
    <s v="2016"/>
    <x v="3"/>
    <m/>
    <s v="Maricopa"/>
    <x v="20"/>
    <s v="desertfh_az"/>
    <s v="Ancestry Library Edition  all databases"/>
    <m/>
    <n v="724"/>
    <n v="6"/>
    <n v="32"/>
    <n v="208"/>
    <n v="240"/>
  </r>
  <r>
    <s v="2016-Q4"/>
    <x v="2"/>
    <d v="2016-10-01T00:00:00"/>
    <s v="2016"/>
    <x v="3"/>
    <m/>
    <s v="Greenlee"/>
    <x v="21"/>
    <s v="azduncan"/>
    <s v="Ancestry Library Edition  all databases"/>
    <m/>
    <m/>
    <m/>
    <m/>
    <m/>
    <n v="0"/>
  </r>
  <r>
    <s v="2016-Q4"/>
    <x v="2"/>
    <d v="2016-10-01T00:00:00"/>
    <s v="2016"/>
    <x v="3"/>
    <m/>
    <s v="Coconino"/>
    <x v="23"/>
    <s v="azflagstaff"/>
    <s v="Ancestry Library Edition  all databases"/>
    <m/>
    <n v="198"/>
    <n v="10"/>
    <n v="46"/>
    <n v="91"/>
    <n v="137"/>
  </r>
  <r>
    <s v="2016-Q4"/>
    <x v="2"/>
    <d v="2016-10-01T00:00:00"/>
    <s v="2016"/>
    <x v="3"/>
    <m/>
    <s v="Pinal"/>
    <x v="24"/>
    <s v="azflorence"/>
    <s v="Ancestry Library Edition  all databases"/>
    <m/>
    <m/>
    <m/>
    <m/>
    <m/>
    <n v="0"/>
  </r>
  <r>
    <s v="2016-Q4"/>
    <x v="2"/>
    <d v="2016-10-01T00:00:00"/>
    <s v="2016"/>
    <x v="3"/>
    <m/>
    <s v="Maricopa"/>
    <x v="76"/>
    <s v="mcdowell_az"/>
    <s v="Ancestry Library Edition  all databases"/>
    <m/>
    <m/>
    <m/>
    <m/>
    <m/>
    <n v="0"/>
  </r>
  <r>
    <s v="2016-Q4"/>
    <x v="2"/>
    <d v="2016-10-01T00:00:00"/>
    <s v="2016"/>
    <x v="3"/>
    <m/>
    <s v="Gila"/>
    <x v="25"/>
    <s v="azgcldo"/>
    <s v="Ancestry Library Edition  all databases"/>
    <m/>
    <m/>
    <m/>
    <m/>
    <m/>
    <n v="0"/>
  </r>
  <r>
    <s v="2016-Q4"/>
    <x v="2"/>
    <d v="2016-10-01T00:00:00"/>
    <s v="2016"/>
    <x v="3"/>
    <m/>
    <s v="Maricopa"/>
    <x v="26"/>
    <s v="glendale_main"/>
    <s v="Ancestry Library Edition  all databases"/>
    <m/>
    <n v="1722"/>
    <n v="29"/>
    <n v="344"/>
    <n v="978"/>
    <n v="1322"/>
  </r>
  <r>
    <s v="2016-Q4"/>
    <x v="2"/>
    <d v="2016-10-01T00:00:00"/>
    <s v="2016"/>
    <x v="3"/>
    <m/>
    <s v="Gila"/>
    <x v="27"/>
    <s v="azglobe"/>
    <s v="Ancestry Library Edition  all databases"/>
    <m/>
    <n v="152"/>
    <n v="6"/>
    <n v="20"/>
    <n v="57"/>
    <n v="77"/>
  </r>
  <r>
    <s v="2016-Q4"/>
    <x v="2"/>
    <d v="2016-10-01T00:00:00"/>
    <s v="2016"/>
    <x v="3"/>
    <m/>
    <s v="Gila"/>
    <x v="30"/>
    <s v="azpinestrawb"/>
    <s v="Ancestry Library Edition  all databases"/>
    <m/>
    <m/>
    <m/>
    <m/>
    <m/>
    <n v="0"/>
  </r>
  <r>
    <s v="2016-Q4"/>
    <x v="2"/>
    <d v="2016-10-01T00:00:00"/>
    <s v="2016"/>
    <x v="3"/>
    <m/>
    <s v="Pinal"/>
    <x v="66"/>
    <s v="irahayes_az"/>
    <s v="Ancestry Library Edition  all databases"/>
    <m/>
    <m/>
    <m/>
    <m/>
    <m/>
    <n v="0"/>
  </r>
  <r>
    <s v="2016-Q4"/>
    <x v="2"/>
    <d v="2016-10-01T00:00:00"/>
    <s v="2016"/>
    <x v="3"/>
    <m/>
    <s v="Pinal"/>
    <x v="32"/>
    <s v="azmaricopacom"/>
    <s v="Ancestry Library Edition  all databases"/>
    <m/>
    <n v="130"/>
    <n v="3"/>
    <n v="6"/>
    <n v="82"/>
    <n v="88"/>
  </r>
  <r>
    <s v="2016-Q4"/>
    <x v="2"/>
    <d v="2016-10-01T00:00:00"/>
    <s v="2016"/>
    <x v="3"/>
    <m/>
    <s v="Maricopa"/>
    <x v="33"/>
    <s v="maricopa_main"/>
    <s v="Ancestry Library Edition  all databases"/>
    <m/>
    <n v="7594"/>
    <n v="209"/>
    <n v="1929"/>
    <n v="4321"/>
    <n v="6250"/>
  </r>
  <r>
    <s v="2016-Q4"/>
    <x v="2"/>
    <d v="2016-10-01T00:00:00"/>
    <s v="2016"/>
    <x v="3"/>
    <m/>
    <s v="Maricopa"/>
    <x v="35"/>
    <s v="mesa86532"/>
    <s v="Ancestry Library Edition  all databases"/>
    <m/>
    <n v="3797"/>
    <n v="72"/>
    <n v="717"/>
    <n v="2021"/>
    <n v="2738"/>
  </r>
  <r>
    <s v="2016-Q4"/>
    <x v="2"/>
    <d v="2016-10-01T00:00:00"/>
    <s v="2016"/>
    <x v="3"/>
    <m/>
    <s v="Gila"/>
    <x v="73"/>
    <s v="azmiami"/>
    <s v="Ancestry Library Edition  all databases"/>
    <m/>
    <m/>
    <m/>
    <m/>
    <m/>
    <n v="0"/>
  </r>
  <r>
    <s v="2016-Q4"/>
    <x v="2"/>
    <d v="2016-10-01T00:00:00"/>
    <s v="2016"/>
    <x v="3"/>
    <m/>
    <s v="Mohave"/>
    <x v="36"/>
    <s v="azmohave"/>
    <s v="Ancestry Library Edition  all databases"/>
    <m/>
    <n v="5983"/>
    <n v="79"/>
    <n v="911"/>
    <n v="2235"/>
    <n v="3146"/>
  </r>
  <r>
    <s v="2016-Q4"/>
    <x v="2"/>
    <d v="2016-10-01T00:00:00"/>
    <s v="2016"/>
    <x v="3"/>
    <m/>
    <s v="Yavapai"/>
    <x v="34"/>
    <s v="azmayer"/>
    <s v="Ancestry Library Edition  all databases"/>
    <m/>
    <n v="8"/>
    <n v="1"/>
    <n v="0"/>
    <n v="9"/>
    <n v="9"/>
  </r>
  <r>
    <s v="2016-Q4"/>
    <x v="2"/>
    <d v="2016-10-01T00:00:00"/>
    <s v="2016"/>
    <x v="3"/>
    <m/>
    <s v="Greenlee"/>
    <x v="74"/>
    <s v="azmorenci"/>
    <s v="Ancestry Library Edition  all databases"/>
    <m/>
    <m/>
    <m/>
    <m/>
    <m/>
    <n v="0"/>
  </r>
  <r>
    <s v="2016-Q4"/>
    <x v="2"/>
    <d v="2016-10-01T00:00:00"/>
    <s v="2016"/>
    <x v="3"/>
    <m/>
    <s v="Navajo"/>
    <x v="37"/>
    <s v="azncldo"/>
    <s v="Ancestry Library Edition  all databases"/>
    <m/>
    <n v="1223"/>
    <n v="28"/>
    <n v="185"/>
    <n v="378"/>
    <n v="563"/>
  </r>
  <r>
    <s v="2016-Q4"/>
    <x v="2"/>
    <d v="2016-10-01T00:00:00"/>
    <s v="2016"/>
    <x v="3"/>
    <m/>
    <s v="Coconino"/>
    <x v="81"/>
    <s v="azpage"/>
    <s v="Ancestry Library Edition  all databases"/>
    <m/>
    <n v="40"/>
    <n v="1"/>
    <n v="4"/>
    <n v="10"/>
    <n v="14"/>
  </r>
  <r>
    <s v="2016-Q4"/>
    <x v="2"/>
    <d v="2016-10-01T00:00:00"/>
    <s v="2016"/>
    <x v="3"/>
    <m/>
    <s v="La Paz"/>
    <x v="39"/>
    <s v="azparker"/>
    <s v="Ancestry Library Edition  all databases"/>
    <m/>
    <m/>
    <m/>
    <m/>
    <m/>
    <n v="0"/>
  </r>
  <r>
    <s v="2016-Q4"/>
    <x v="2"/>
    <d v="2016-10-01T00:00:00"/>
    <s v="2016"/>
    <x v="3"/>
    <m/>
    <s v="Gila"/>
    <x v="41"/>
    <s v="azpayson"/>
    <s v="Ancestry Library Edition  all databases"/>
    <m/>
    <n v="1"/>
    <n v="1"/>
    <n v="0"/>
    <n v="1"/>
    <n v="1"/>
  </r>
  <r>
    <s v="2016-Q4"/>
    <x v="2"/>
    <d v="2016-10-01T00:00:00"/>
    <s v="2016"/>
    <x v="3"/>
    <m/>
    <s v="Maricopa"/>
    <x v="42"/>
    <s v="peor29132"/>
    <s v="Ancestry Library Edition  all databases"/>
    <m/>
    <n v="963"/>
    <n v="17"/>
    <n v="140"/>
    <n v="921"/>
    <n v="1061"/>
  </r>
  <r>
    <s v="2016-Q4"/>
    <x v="2"/>
    <d v="2016-10-01T00:00:00"/>
    <s v="2016"/>
    <x v="3"/>
    <m/>
    <s v="Maricopa"/>
    <x v="43"/>
    <s v="phx_main"/>
    <s v="Ancestry Library Edition  all databases"/>
    <m/>
    <n v="13404"/>
    <n v="213"/>
    <n v="2969"/>
    <n v="5545"/>
    <n v="8514"/>
  </r>
  <r>
    <s v="2016-Q4"/>
    <x v="2"/>
    <d v="2016-10-01T00:00:00"/>
    <s v="2016"/>
    <x v="3"/>
    <m/>
    <s v="Pima"/>
    <x v="44"/>
    <s v="azpcld"/>
    <s v="Ancestry Library Edition  all databases"/>
    <m/>
    <n v="5400"/>
    <n v="150"/>
    <n v="1000"/>
    <n v="2768"/>
    <n v="3768"/>
  </r>
  <r>
    <s v="2016-Q4"/>
    <x v="2"/>
    <d v="2016-10-01T00:00:00"/>
    <s v="2016"/>
    <x v="3"/>
    <m/>
    <s v="Pinal"/>
    <x v="45"/>
    <s v="pinal_az"/>
    <s v="Ancestry Library Edition  all databases"/>
    <m/>
    <n v="319"/>
    <n v="8"/>
    <n v="5"/>
    <n v="105"/>
    <n v="110"/>
  </r>
  <r>
    <s v="2016-Q4"/>
    <x v="2"/>
    <d v="2016-10-01T00:00:00"/>
    <s v="2016"/>
    <x v="3"/>
    <m/>
    <s v="Yavapai"/>
    <x v="46"/>
    <s v="azprescott"/>
    <s v="Ancestry Library Edition  all databases"/>
    <m/>
    <n v="2044"/>
    <n v="45"/>
    <n v="988"/>
    <n v="1348"/>
    <n v="2336"/>
  </r>
  <r>
    <s v="2016-Q4"/>
    <x v="2"/>
    <d v="2016-10-01T00:00:00"/>
    <s v="2016"/>
    <x v="3"/>
    <m/>
    <s v="Yavapai"/>
    <x v="47"/>
    <s v="azprescottval"/>
    <s v="Ancestry Library Edition  all databases"/>
    <m/>
    <n v="302"/>
    <n v="7"/>
    <n v="38"/>
    <n v="191"/>
    <n v="229"/>
  </r>
  <r>
    <s v="2016-Q4"/>
    <x v="2"/>
    <d v="2016-10-01T00:00:00"/>
    <s v="2016"/>
    <x v="3"/>
    <m/>
    <s v="Apache"/>
    <x v="48"/>
    <s v="azsprngr"/>
    <s v="Ancestry Library Edition  all databases"/>
    <m/>
    <n v="288"/>
    <n v="14"/>
    <n v="50"/>
    <n v="99"/>
    <n v="149"/>
  </r>
  <r>
    <s v="2016-Q4"/>
    <x v="2"/>
    <d v="2016-10-01T00:00:00"/>
    <s v="2016"/>
    <x v="3"/>
    <m/>
    <s v="Graham"/>
    <x v="49"/>
    <s v="azsaffordgcl"/>
    <s v="Ancestry Library Edition  all databases"/>
    <m/>
    <m/>
    <m/>
    <m/>
    <m/>
    <n v="0"/>
  </r>
  <r>
    <s v="2016-Q4"/>
    <x v="2"/>
    <d v="2016-10-01T00:00:00"/>
    <s v="2016"/>
    <x v="3"/>
    <m/>
    <s v="Pinal"/>
    <x v="50"/>
    <s v="azsanmanuel"/>
    <s v="Ancestry Library Edition  all databases"/>
    <m/>
    <n v="20"/>
    <n v="1"/>
    <n v="0"/>
    <n v="1"/>
    <n v="1"/>
  </r>
  <r>
    <s v="2016-Q4"/>
    <x v="2"/>
    <d v="2016-10-01T00:00:00"/>
    <s v="2016"/>
    <x v="3"/>
    <m/>
    <s v="Maricopa"/>
    <x v="53"/>
    <s v="scottsdale_hq"/>
    <s v="Ancestry Library Edition  all databases"/>
    <m/>
    <n v="2730"/>
    <n v="63"/>
    <n v="508"/>
    <n v="1639"/>
    <n v="2147"/>
  </r>
  <r>
    <s v="2016-Q4"/>
    <x v="2"/>
    <d v="2016-10-01T00:00:00"/>
    <s v="2016"/>
    <x v="3"/>
    <m/>
    <s v="Cochise"/>
    <x v="56"/>
    <s v="azsierrav"/>
    <s v="Ancestry Library Edition  all databases"/>
    <m/>
    <n v="234"/>
    <n v="5"/>
    <n v="5"/>
    <n v="127"/>
    <n v="132"/>
  </r>
  <r>
    <s v="2016-Q4"/>
    <x v="2"/>
    <d v="2016-10-01T00:00:00"/>
    <s v="2016"/>
    <x v="3"/>
    <m/>
    <s v="Yavapai"/>
    <x v="54"/>
    <s v="azsedona"/>
    <s v="Ancestry Library Edition  all databases"/>
    <m/>
    <n v="76"/>
    <n v="2"/>
    <n v="22"/>
    <n v="39"/>
    <n v="61"/>
  </r>
  <r>
    <s v="2016-Q4"/>
    <x v="2"/>
    <d v="2016-10-01T00:00:00"/>
    <s v="2016"/>
    <x v="3"/>
    <m/>
    <s v="Maricopa"/>
    <x v="57"/>
    <s v="tempe_main"/>
    <s v="Ancestry Library Edition  all databases"/>
    <m/>
    <n v="1095"/>
    <n v="14"/>
    <n v="103"/>
    <n v="371"/>
    <n v="474"/>
  </r>
  <r>
    <s v="2016-Q4"/>
    <x v="2"/>
    <d v="2016-10-01T00:00:00"/>
    <s v="2016"/>
    <x v="3"/>
    <m/>
    <s v="Maricopa"/>
    <x v="58"/>
    <s v="toll30426"/>
    <s v="Ancestry Library Edition  all databases"/>
    <m/>
    <n v="272"/>
    <n v="7"/>
    <n v="103"/>
    <n v="371"/>
    <n v="474"/>
  </r>
  <r>
    <s v="2016-Q4"/>
    <x v="2"/>
    <d v="2016-10-01T00:00:00"/>
    <s v="2016"/>
    <x v="3"/>
    <m/>
    <s v="Gila"/>
    <x v="59"/>
    <s v="aztontobasin"/>
    <s v="Ancestry Library Edition  all databases"/>
    <m/>
    <n v="57"/>
    <n v="3"/>
    <n v="1"/>
    <n v="4"/>
    <n v="5"/>
  </r>
  <r>
    <s v="2016-Q4"/>
    <x v="2"/>
    <d v="2016-10-01T00:00:00"/>
    <s v="2016"/>
    <x v="3"/>
    <m/>
    <s v="Apache"/>
    <x v="60"/>
    <s v="azvernon"/>
    <s v="Ancestry Library Edition  all databases"/>
    <m/>
    <m/>
    <m/>
    <m/>
    <m/>
    <n v="0"/>
  </r>
  <r>
    <s v="2016-Q4"/>
    <x v="2"/>
    <d v="2016-10-01T00:00:00"/>
    <s v="2016"/>
    <x v="3"/>
    <m/>
    <s v="Gila"/>
    <x v="78"/>
    <s v="azyoung"/>
    <s v="Ancestry Library Edition  all databases"/>
    <m/>
    <m/>
    <m/>
    <m/>
    <m/>
    <n v="0"/>
  </r>
  <r>
    <s v="2016-Q4"/>
    <x v="2"/>
    <d v="2016-10-01T00:00:00"/>
    <s v="2016"/>
    <x v="3"/>
    <m/>
    <s v="Yuma"/>
    <x v="63"/>
    <s v="azycldo"/>
    <s v="Ancestry Library Edition  all databases"/>
    <m/>
    <n v="1790"/>
    <n v="33"/>
    <n v="480"/>
    <n v="945"/>
    <n v="179"/>
  </r>
  <r>
    <s v="2016-Q4"/>
    <x v="2"/>
    <d v="2016-10-01T00:00:00"/>
    <s v="2016"/>
    <x v="3"/>
    <m/>
    <s v="Yavapai"/>
    <x v="61"/>
    <s v="azyarnell"/>
    <s v="Ancestry Library Edition  all databases"/>
    <m/>
    <n v="626"/>
    <n v="11"/>
    <n v="55"/>
    <n v="124"/>
    <n v="179"/>
  </r>
  <r>
    <s v="2016-Q4"/>
    <x v="2"/>
    <d v="2016-10-01T00:00:00"/>
    <s v="2016"/>
    <x v="3"/>
    <m/>
    <s v="Yavapai"/>
    <x v="62"/>
    <s v="azyavapai"/>
    <s v="Ancestry Library Edition  all databases"/>
    <m/>
    <n v="73"/>
    <n v="3"/>
    <n v="36"/>
    <n v="48"/>
    <n v="84"/>
  </r>
  <r>
    <s v="2016-Q4"/>
    <x v="2"/>
    <d v="2016-11-01T00:00:00"/>
    <s v="2016"/>
    <x v="4"/>
    <m/>
    <s v="State"/>
    <x v="4"/>
    <s v="azstlib"/>
    <s v="Ancestry Library Edition  all databases"/>
    <m/>
    <n v="58115"/>
    <n v="1195"/>
    <n v="13168"/>
    <n v="30077"/>
    <n v="43245"/>
  </r>
  <r>
    <s v="2016-Q4"/>
    <x v="2"/>
    <d v="2016-11-01T00:00:00"/>
    <s v="2016"/>
    <x v="4"/>
    <m/>
    <s v="Pinal"/>
    <x v="0"/>
    <s v="akchin_az"/>
    <s v="Ancestry Library Edition  all databases"/>
    <m/>
    <n v="16"/>
    <n v="1"/>
    <n v="0"/>
    <n v="6"/>
    <n v="6"/>
  </r>
  <r>
    <s v="2016-Q4"/>
    <x v="2"/>
    <d v="2016-11-01T00:00:00"/>
    <s v="2016"/>
    <x v="4"/>
    <m/>
    <s v="Apache"/>
    <x v="1"/>
    <s v="azalpine"/>
    <s v="Ancestry Library Edition  all databases"/>
    <m/>
    <n v="79"/>
    <n v="6"/>
    <n v="9"/>
    <n v="118"/>
    <n v="127"/>
  </r>
  <r>
    <s v="2016-Q4"/>
    <x v="2"/>
    <d v="2016-11-01T00:00:00"/>
    <s v="2016"/>
    <x v="4"/>
    <m/>
    <s v="Pinal"/>
    <x v="2"/>
    <s v="azapachejct"/>
    <s v="Ancestry Library Edition  all databases"/>
    <m/>
    <n v="295"/>
    <n v="11"/>
    <n v="516"/>
    <n v="174"/>
    <n v="690"/>
  </r>
  <r>
    <s v="2016-Q4"/>
    <x v="2"/>
    <d v="2016-11-01T00:00:00"/>
    <s v="2016"/>
    <x v="4"/>
    <m/>
    <s v="Yavapai"/>
    <x v="5"/>
    <s v="azashfork"/>
    <s v="Ancestry Library Edition  all databases"/>
    <m/>
    <m/>
    <m/>
    <m/>
    <m/>
    <n v="0"/>
  </r>
  <r>
    <s v="2016-Q4"/>
    <x v="2"/>
    <d v="2016-11-01T00:00:00"/>
    <s v="2016"/>
    <x v="4"/>
    <m/>
    <s v="Mohave"/>
    <x v="79"/>
    <s v="azavaich"/>
    <s v="Ancestry Library Edition  all databases"/>
    <m/>
    <m/>
    <m/>
    <m/>
    <m/>
    <n v="0"/>
  </r>
  <r>
    <s v="2016-Q4"/>
    <x v="2"/>
    <d v="2016-11-01T00:00:00"/>
    <s v="2016"/>
    <x v="4"/>
    <m/>
    <s v="Maricopa"/>
    <x v="6"/>
    <s v="avondale_az"/>
    <s v="Ancestry Library Edition  all databases"/>
    <m/>
    <n v="2643"/>
    <n v="40"/>
    <n v="378"/>
    <n v="719"/>
    <n v="1097"/>
  </r>
  <r>
    <s v="2016-Q4"/>
    <x v="2"/>
    <d v="2016-11-01T00:00:00"/>
    <s v="2016"/>
    <x v="4"/>
    <m/>
    <s v="La Paz"/>
    <x v="8"/>
    <s v="azbouse"/>
    <s v="Ancestry Library Edition  all databases"/>
    <m/>
    <m/>
    <m/>
    <m/>
    <m/>
    <n v="0"/>
  </r>
  <r>
    <s v="2016-Q4"/>
    <x v="2"/>
    <d v="2016-11-01T00:00:00"/>
    <s v="2016"/>
    <x v="4"/>
    <m/>
    <s v="Maricopa"/>
    <x v="9"/>
    <s v="buckeye_az"/>
    <s v="Ancestry Library Edition  all databases"/>
    <m/>
    <n v="4"/>
    <n v="2"/>
    <n v="0"/>
    <n v="0"/>
    <n v="0"/>
  </r>
  <r>
    <s v="2016-Q4"/>
    <x v="2"/>
    <d v="2016-11-01T00:00:00"/>
    <s v="2016"/>
    <x v="4"/>
    <m/>
    <s v="Yavapai"/>
    <x v="75"/>
    <s v="beaver_az"/>
    <s v="Ancestry Library Edition  all databases"/>
    <m/>
    <m/>
    <m/>
    <m/>
    <m/>
    <n v="0"/>
  </r>
  <r>
    <s v="2016-Q4"/>
    <x v="2"/>
    <d v="2016-11-01T00:00:00"/>
    <s v="2016"/>
    <x v="4"/>
    <m/>
    <s v="Pinal"/>
    <x v="11"/>
    <s v="azcasagrande"/>
    <s v="Ancestry Library Edition  all databases"/>
    <m/>
    <n v="476"/>
    <n v="12"/>
    <n v="41"/>
    <n v="147"/>
    <n v="188"/>
  </r>
  <r>
    <s v="2016-Q4"/>
    <x v="2"/>
    <d v="2016-11-01T00:00:00"/>
    <s v="2016"/>
    <x v="4"/>
    <m/>
    <s v="Maricopa"/>
    <x v="12"/>
    <s v="chandler_main"/>
    <s v="Ancestry Library Edition  all databases"/>
    <m/>
    <n v="3222"/>
    <n v="72"/>
    <n v="634"/>
    <n v="1493"/>
    <n v="2127"/>
  </r>
  <r>
    <s v="2016-Q4"/>
    <x v="2"/>
    <d v="2016-11-01T00:00:00"/>
    <s v="2016"/>
    <x v="4"/>
    <m/>
    <s v="Cochise"/>
    <x v="14"/>
    <s v="azccldo"/>
    <s v="Ancestry Library Edition  all databases"/>
    <m/>
    <n v="31"/>
    <n v="1"/>
    <n v="4"/>
    <n v="7"/>
    <n v="11"/>
  </r>
  <r>
    <s v="2016-Q4"/>
    <x v="2"/>
    <d v="2016-11-01T00:00:00"/>
    <s v="2016"/>
    <x v="4"/>
    <m/>
    <s v="Apache"/>
    <x v="15"/>
    <s v="azconcho"/>
    <s v="Ancestry Library Edition  all databases"/>
    <m/>
    <m/>
    <m/>
    <m/>
    <m/>
    <n v="0"/>
  </r>
  <r>
    <s v="2016-Q4"/>
    <x v="2"/>
    <d v="2016-11-01T00:00:00"/>
    <s v="2016"/>
    <x v="4"/>
    <m/>
    <s v="Pinal"/>
    <x v="17"/>
    <s v="azcollidge"/>
    <s v="Ancestry Library Edition  all databases"/>
    <m/>
    <m/>
    <m/>
    <m/>
    <m/>
    <n v="0"/>
  </r>
  <r>
    <s v="2016-Q4"/>
    <x v="2"/>
    <d v="2016-11-01T00:00:00"/>
    <s v="2016"/>
    <x v="4"/>
    <m/>
    <s v="La Paz"/>
    <x v="80"/>
    <s v="azlapazcs"/>
    <s v="Ancestry Library Edition  all databases"/>
    <m/>
    <m/>
    <m/>
    <m/>
    <m/>
    <n v="0"/>
  </r>
  <r>
    <s v="2016-Q4"/>
    <x v="2"/>
    <d v="2016-11-01T00:00:00"/>
    <s v="2016"/>
    <x v="4"/>
    <m/>
    <s v="Yavapai"/>
    <x v="10"/>
    <s v="azcampverde"/>
    <s v="Ancestry Library Edition  all databases"/>
    <m/>
    <m/>
    <m/>
    <m/>
    <m/>
    <n v="0"/>
  </r>
  <r>
    <s v="2016-Q4"/>
    <x v="2"/>
    <d v="2016-11-01T00:00:00"/>
    <s v="2016"/>
    <x v="4"/>
    <m/>
    <s v="Yavapai"/>
    <x v="70"/>
    <s v="azchinovalley"/>
    <s v="Ancestry Library Edition  all databases"/>
    <m/>
    <n v="120"/>
    <n v="7"/>
    <n v="10"/>
    <n v="61"/>
    <n v="71"/>
  </r>
  <r>
    <s v="2016-Q4"/>
    <x v="2"/>
    <d v="2016-11-01T00:00:00"/>
    <s v="2016"/>
    <x v="4"/>
    <m/>
    <s v="Yavapai"/>
    <x v="16"/>
    <s v="azcongress"/>
    <s v="Ancestry Library Edition  all databases"/>
    <m/>
    <m/>
    <m/>
    <m/>
    <m/>
    <n v="0"/>
  </r>
  <r>
    <s v="2016-Q4"/>
    <x v="2"/>
    <d v="2016-11-01T00:00:00"/>
    <s v="2016"/>
    <x v="4"/>
    <m/>
    <s v="Yavapai"/>
    <x v="64"/>
    <s v="azcordeslakes"/>
    <s v="Ancestry Library Edition  all databases"/>
    <m/>
    <m/>
    <m/>
    <m/>
    <m/>
    <n v="0"/>
  </r>
  <r>
    <s v="2016-Q4"/>
    <x v="2"/>
    <d v="2016-11-01T00:00:00"/>
    <s v="2016"/>
    <x v="4"/>
    <m/>
    <s v="Yavapai"/>
    <x v="18"/>
    <s v="azcottonwood"/>
    <s v="Ancestry Library Edition  all databases"/>
    <m/>
    <n v="688"/>
    <n v="21"/>
    <n v="53"/>
    <n v="527"/>
    <n v="580"/>
  </r>
  <r>
    <s v="2016-Q4"/>
    <x v="2"/>
    <d v="2016-11-01T00:00:00"/>
    <s v="2016"/>
    <x v="4"/>
    <m/>
    <s v="Maricopa"/>
    <x v="20"/>
    <s v="desertfh_az"/>
    <s v="Ancestry Library Edition  all databases"/>
    <m/>
    <n v="298"/>
    <n v="4"/>
    <n v="3"/>
    <n v="172"/>
    <n v="175"/>
  </r>
  <r>
    <s v="2016-Q4"/>
    <x v="2"/>
    <d v="2016-11-01T00:00:00"/>
    <s v="2016"/>
    <x v="4"/>
    <m/>
    <s v="Greenlee"/>
    <x v="21"/>
    <s v="azduncan"/>
    <s v="Ancestry Library Edition  all databases"/>
    <m/>
    <m/>
    <m/>
    <m/>
    <m/>
    <n v="0"/>
  </r>
  <r>
    <s v="2016-Q4"/>
    <x v="2"/>
    <d v="2016-11-01T00:00:00"/>
    <s v="2016"/>
    <x v="4"/>
    <m/>
    <s v="Coconino"/>
    <x v="23"/>
    <s v="azflagstaff"/>
    <s v="Ancestry Library Edition  all databases"/>
    <m/>
    <n v="489"/>
    <n v="17"/>
    <n v="87"/>
    <n v="234"/>
    <n v="321"/>
  </r>
  <r>
    <s v="2016-Q4"/>
    <x v="2"/>
    <d v="2016-11-01T00:00:00"/>
    <s v="2016"/>
    <x v="4"/>
    <m/>
    <s v="Pinal"/>
    <x v="24"/>
    <s v="azflorence"/>
    <s v="Ancestry Library Edition  all databases"/>
    <m/>
    <n v="62"/>
    <n v="2"/>
    <n v="8"/>
    <n v="63"/>
    <n v="71"/>
  </r>
  <r>
    <s v="2016-Q4"/>
    <x v="2"/>
    <d v="2016-11-01T00:00:00"/>
    <s v="2016"/>
    <x v="4"/>
    <m/>
    <s v="Maricopa"/>
    <x v="76"/>
    <s v="mcdowell_az"/>
    <s v="Ancestry Library Edition  all databases"/>
    <m/>
    <m/>
    <m/>
    <m/>
    <m/>
    <n v="0"/>
  </r>
  <r>
    <s v="2016-Q4"/>
    <x v="2"/>
    <d v="2016-11-01T00:00:00"/>
    <s v="2016"/>
    <x v="4"/>
    <m/>
    <s v="Gila"/>
    <x v="25"/>
    <s v="azgcldo"/>
    <s v="Ancestry Library Edition  all databases"/>
    <m/>
    <n v="6"/>
    <n v="2"/>
    <n v="0"/>
    <n v="3"/>
    <n v="3"/>
  </r>
  <r>
    <s v="2016-Q4"/>
    <x v="2"/>
    <d v="2016-11-01T00:00:00"/>
    <s v="2016"/>
    <x v="4"/>
    <m/>
    <s v="Maricopa"/>
    <x v="26"/>
    <s v="glendale_main"/>
    <s v="Ancestry Library Edition  all databases"/>
    <m/>
    <n v="486"/>
    <n v="22"/>
    <n v="43"/>
    <n v="335"/>
    <n v="378"/>
  </r>
  <r>
    <s v="2016-Q4"/>
    <x v="2"/>
    <d v="2016-11-01T00:00:00"/>
    <s v="2016"/>
    <x v="4"/>
    <m/>
    <s v="Gila"/>
    <x v="27"/>
    <s v="azglobe"/>
    <s v="Ancestry Library Edition  all databases"/>
    <m/>
    <m/>
    <m/>
    <m/>
    <m/>
    <n v="0"/>
  </r>
  <r>
    <s v="2016-Q4"/>
    <x v="2"/>
    <d v="2016-11-01T00:00:00"/>
    <s v="2016"/>
    <x v="4"/>
    <m/>
    <s v="Gila"/>
    <x v="30"/>
    <s v="azpinestrawb"/>
    <s v="Ancestry Library Edition  all databases"/>
    <m/>
    <m/>
    <m/>
    <m/>
    <m/>
    <n v="0"/>
  </r>
  <r>
    <s v="2016-Q4"/>
    <x v="2"/>
    <d v="2016-11-01T00:00:00"/>
    <s v="2016"/>
    <x v="4"/>
    <m/>
    <s v="Pinal"/>
    <x v="66"/>
    <s v="irahayes_az"/>
    <s v="Ancestry Library Edition  all databases"/>
    <m/>
    <m/>
    <m/>
    <m/>
    <m/>
    <n v="0"/>
  </r>
  <r>
    <s v="2016-Q4"/>
    <x v="2"/>
    <d v="2016-11-01T00:00:00"/>
    <s v="2016"/>
    <x v="4"/>
    <m/>
    <s v="Pinal"/>
    <x v="32"/>
    <s v="azmaricopacom"/>
    <s v="Ancestry Library Edition  all databases"/>
    <m/>
    <n v="37"/>
    <n v="2"/>
    <n v="29"/>
    <n v="8"/>
    <n v="37"/>
  </r>
  <r>
    <s v="2016-Q4"/>
    <x v="2"/>
    <d v="2016-11-01T00:00:00"/>
    <s v="2016"/>
    <x v="4"/>
    <m/>
    <s v="Maricopa"/>
    <x v="33"/>
    <s v="maricopa_main"/>
    <s v="Ancestry Library Edition  all databases"/>
    <m/>
    <n v="13502"/>
    <n v="216"/>
    <n v="2665"/>
    <n v="7244"/>
    <n v="9909"/>
  </r>
  <r>
    <s v="2016-Q4"/>
    <x v="2"/>
    <d v="2016-11-01T00:00:00"/>
    <s v="2016"/>
    <x v="4"/>
    <m/>
    <s v="Maricopa"/>
    <x v="35"/>
    <s v="mesa86532"/>
    <s v="Ancestry Library Edition  all databases"/>
    <m/>
    <n v="2541"/>
    <n v="44"/>
    <n v="841"/>
    <n v="840"/>
    <n v="1681"/>
  </r>
  <r>
    <s v="2016-Q4"/>
    <x v="2"/>
    <d v="2016-11-01T00:00:00"/>
    <s v="2016"/>
    <x v="4"/>
    <m/>
    <s v="Gila"/>
    <x v="73"/>
    <s v="azmiami"/>
    <s v="Ancestry Library Edition  all databases"/>
    <m/>
    <n v="101"/>
    <n v="2"/>
    <n v="2"/>
    <n v="98"/>
    <n v="100"/>
  </r>
  <r>
    <s v="2016-Q4"/>
    <x v="2"/>
    <d v="2016-11-01T00:00:00"/>
    <s v="2016"/>
    <x v="4"/>
    <m/>
    <s v="Mohave"/>
    <x v="36"/>
    <s v="azmohave"/>
    <s v="Ancestry Library Edition  all databases"/>
    <m/>
    <n v="3343"/>
    <n v="86"/>
    <n v="395"/>
    <n v="1689"/>
    <n v="2084"/>
  </r>
  <r>
    <s v="2016-Q4"/>
    <x v="2"/>
    <d v="2016-11-01T00:00:00"/>
    <s v="2016"/>
    <x v="4"/>
    <m/>
    <s v="Yavapai"/>
    <x v="34"/>
    <s v="azmayer"/>
    <s v="Ancestry Library Edition  all databases"/>
    <m/>
    <m/>
    <m/>
    <m/>
    <m/>
    <n v="0"/>
  </r>
  <r>
    <s v="2016-Q4"/>
    <x v="2"/>
    <d v="2016-11-01T00:00:00"/>
    <s v="2016"/>
    <x v="4"/>
    <m/>
    <s v="Greenlee"/>
    <x v="74"/>
    <s v="azmorenci"/>
    <s v="Ancestry Library Edition  all databases"/>
    <m/>
    <n v="92"/>
    <n v="3"/>
    <n v="19"/>
    <n v="32"/>
    <n v="51"/>
  </r>
  <r>
    <s v="2016-Q4"/>
    <x v="2"/>
    <d v="2016-11-01T00:00:00"/>
    <s v="2016"/>
    <x v="4"/>
    <m/>
    <s v="Navajo"/>
    <x v="37"/>
    <s v="azncldo"/>
    <s v="Ancestry Library Edition  all databases"/>
    <m/>
    <n v="419"/>
    <n v="19"/>
    <n v="114"/>
    <n v="176"/>
    <n v="290"/>
  </r>
  <r>
    <s v="2016-Q4"/>
    <x v="2"/>
    <d v="2016-11-01T00:00:00"/>
    <s v="2016"/>
    <x v="4"/>
    <m/>
    <s v="Coconino"/>
    <x v="81"/>
    <s v="azpage"/>
    <s v="Ancestry Library Edition  all databases"/>
    <m/>
    <n v="16"/>
    <n v="2"/>
    <n v="1"/>
    <n v="5"/>
    <n v="6"/>
  </r>
  <r>
    <s v="2016-Q4"/>
    <x v="2"/>
    <d v="2016-11-01T00:00:00"/>
    <s v="2016"/>
    <x v="4"/>
    <m/>
    <s v="La Paz"/>
    <x v="39"/>
    <s v="azparker"/>
    <s v="Ancestry Library Edition  all databases"/>
    <m/>
    <m/>
    <m/>
    <m/>
    <m/>
    <n v="0"/>
  </r>
  <r>
    <s v="2016-Q4"/>
    <x v="2"/>
    <d v="2016-11-01T00:00:00"/>
    <s v="2016"/>
    <x v="4"/>
    <m/>
    <s v="Gila"/>
    <x v="41"/>
    <s v="azpayson"/>
    <s v="Ancestry Library Edition  all databases"/>
    <m/>
    <m/>
    <m/>
    <m/>
    <m/>
    <n v="0"/>
  </r>
  <r>
    <s v="2016-Q4"/>
    <x v="2"/>
    <d v="2016-11-01T00:00:00"/>
    <s v="2016"/>
    <x v="4"/>
    <m/>
    <s v="Maricopa"/>
    <x v="42"/>
    <s v="peor29132"/>
    <s v="Ancestry Library Edition  all databases"/>
    <m/>
    <n v="1293"/>
    <n v="29"/>
    <n v="358"/>
    <n v="474"/>
    <n v="832"/>
  </r>
  <r>
    <s v="2016-Q4"/>
    <x v="2"/>
    <d v="2016-11-01T00:00:00"/>
    <s v="2016"/>
    <x v="4"/>
    <m/>
    <s v="Maricopa"/>
    <x v="43"/>
    <s v="phx_main"/>
    <s v="Ancestry Library Edition  all databases"/>
    <m/>
    <n v="10470"/>
    <n v="180"/>
    <n v="1587"/>
    <n v="5324"/>
    <n v="6911"/>
  </r>
  <r>
    <s v="2016-Q4"/>
    <x v="2"/>
    <d v="2016-11-01T00:00:00"/>
    <s v="2016"/>
    <x v="4"/>
    <m/>
    <s v="Pima"/>
    <x v="44"/>
    <s v="azpcld"/>
    <s v="Ancestry Library Edition  all databases"/>
    <m/>
    <n v="6766"/>
    <n v="170"/>
    <n v="1976"/>
    <n v="3600"/>
    <n v="5576"/>
  </r>
  <r>
    <s v="2016-Q4"/>
    <x v="2"/>
    <d v="2016-11-01T00:00:00"/>
    <s v="2016"/>
    <x v="4"/>
    <m/>
    <s v="Pinal"/>
    <x v="45"/>
    <s v="pinal_az"/>
    <s v="Ancestry Library Edition  all databases"/>
    <m/>
    <n v="250"/>
    <n v="8"/>
    <n v="40"/>
    <n v="178"/>
    <n v="218"/>
  </r>
  <r>
    <s v="2016-Q4"/>
    <x v="2"/>
    <d v="2016-11-01T00:00:00"/>
    <s v="2016"/>
    <x v="4"/>
    <m/>
    <s v="Yavapai"/>
    <x v="82"/>
    <s v="azpaulden"/>
    <s v="Ancestry Library Edition  all databases"/>
    <m/>
    <n v="176"/>
    <n v="9"/>
    <n v="985"/>
    <n v="65"/>
    <n v="1050"/>
  </r>
  <r>
    <s v="2016-Q4"/>
    <x v="2"/>
    <d v="2016-11-01T00:00:00"/>
    <s v="2016"/>
    <x v="4"/>
    <m/>
    <s v="Yavapai"/>
    <x v="46"/>
    <s v="azprescott"/>
    <s v="Ancestry Library Edition  all databases"/>
    <m/>
    <n v="2269"/>
    <n v="48"/>
    <n v="989"/>
    <n v="1525"/>
    <n v="2514"/>
  </r>
  <r>
    <s v="2016-Q4"/>
    <x v="2"/>
    <d v="2016-11-01T00:00:00"/>
    <s v="2016"/>
    <x v="4"/>
    <m/>
    <s v="Yavapai"/>
    <x v="47"/>
    <s v="azprescottval"/>
    <s v="Ancestry Library Edition  all databases"/>
    <m/>
    <n v="504"/>
    <n v="10"/>
    <n v="61"/>
    <n v="280"/>
    <n v="341"/>
  </r>
  <r>
    <s v="2016-Q4"/>
    <x v="2"/>
    <d v="2016-11-01T00:00:00"/>
    <s v="2016"/>
    <x v="4"/>
    <m/>
    <s v="Apache"/>
    <x v="48"/>
    <s v="azsprngr"/>
    <s v="Ancestry Library Edition  all databases"/>
    <m/>
    <n v="81"/>
    <n v="3"/>
    <n v="8"/>
    <n v="42"/>
    <n v="50"/>
  </r>
  <r>
    <s v="2016-Q4"/>
    <x v="2"/>
    <d v="2016-11-01T00:00:00"/>
    <s v="2016"/>
    <x v="4"/>
    <m/>
    <s v="Graham"/>
    <x v="49"/>
    <s v="azsaffordgcl"/>
    <s v="Ancestry Library Edition  all databases"/>
    <m/>
    <n v="57"/>
    <n v="1"/>
    <n v="13"/>
    <n v="16"/>
    <n v="29"/>
  </r>
  <r>
    <s v="2016-Q4"/>
    <x v="2"/>
    <d v="2016-11-01T00:00:00"/>
    <s v="2016"/>
    <x v="4"/>
    <m/>
    <s v="Pinal"/>
    <x v="50"/>
    <s v="azsanmanuel"/>
    <s v="Ancestry Library Edition  all databases"/>
    <m/>
    <n v="59"/>
    <n v="2"/>
    <n v="3"/>
    <n v="22"/>
    <n v="25"/>
  </r>
  <r>
    <s v="2016-Q4"/>
    <x v="2"/>
    <d v="2016-11-01T00:00:00"/>
    <s v="2016"/>
    <x v="4"/>
    <m/>
    <s v="Maricopa"/>
    <x v="53"/>
    <s v="scottsdale_hq"/>
    <s v="Ancestry Library Edition  all databases"/>
    <m/>
    <n v="3059"/>
    <n v="54"/>
    <n v="457"/>
    <n v="1869"/>
    <n v="2326"/>
  </r>
  <r>
    <s v="2016-Q4"/>
    <x v="2"/>
    <d v="2016-11-01T00:00:00"/>
    <s v="2016"/>
    <x v="4"/>
    <m/>
    <s v="Cochise"/>
    <x v="56"/>
    <s v="azsierrav"/>
    <s v="Ancestry Library Edition  all databases"/>
    <m/>
    <n v="272"/>
    <n v="8"/>
    <n v="79"/>
    <n v="143"/>
    <n v="222"/>
  </r>
  <r>
    <s v="2016-Q4"/>
    <x v="2"/>
    <d v="2016-11-01T00:00:00"/>
    <s v="2016"/>
    <x v="4"/>
    <m/>
    <s v="Yavapai"/>
    <x v="54"/>
    <s v="azsedona"/>
    <s v="Ancestry Library Edition  all databases"/>
    <m/>
    <n v="70"/>
    <n v="2"/>
    <n v="3"/>
    <n v="39"/>
    <n v="42"/>
  </r>
  <r>
    <s v="2016-Q4"/>
    <x v="2"/>
    <d v="2016-11-01T00:00:00"/>
    <s v="2016"/>
    <x v="4"/>
    <m/>
    <s v="Maricopa"/>
    <x v="57"/>
    <s v="tempe_main"/>
    <s v="Ancestry Library Edition  all databases"/>
    <m/>
    <n v="1127"/>
    <n v="14"/>
    <n v="192"/>
    <n v="518"/>
    <n v="710"/>
  </r>
  <r>
    <s v="2016-Q4"/>
    <x v="2"/>
    <d v="2016-11-01T00:00:00"/>
    <s v="2016"/>
    <x v="4"/>
    <m/>
    <s v="Maricopa"/>
    <x v="58"/>
    <s v="toll30426"/>
    <s v="Ancestry Library Edition  all databases"/>
    <m/>
    <n v="196"/>
    <n v="9"/>
    <n v="34"/>
    <n v="64"/>
    <n v="98"/>
  </r>
  <r>
    <s v="2016-Q4"/>
    <x v="2"/>
    <d v="2016-11-01T00:00:00"/>
    <s v="2016"/>
    <x v="4"/>
    <m/>
    <s v="Gila"/>
    <x v="59"/>
    <s v="aztontobasin"/>
    <s v="Ancestry Library Edition  all databases"/>
    <m/>
    <n v="9"/>
    <n v="1"/>
    <n v="0"/>
    <n v="0"/>
    <n v="0"/>
  </r>
  <r>
    <s v="2016-Q4"/>
    <x v="2"/>
    <d v="2016-11-01T00:00:00"/>
    <s v="2016"/>
    <x v="4"/>
    <m/>
    <s v="Apache"/>
    <x v="60"/>
    <s v="azvernon"/>
    <s v="Ancestry Library Edition  all databases"/>
    <m/>
    <m/>
    <m/>
    <m/>
    <m/>
    <n v="0"/>
  </r>
  <r>
    <s v="2016-Q4"/>
    <x v="2"/>
    <d v="2016-11-01T00:00:00"/>
    <s v="2016"/>
    <x v="4"/>
    <m/>
    <s v="Gila"/>
    <x v="78"/>
    <s v="azyoung"/>
    <s v="Ancestry Library Edition  all databases"/>
    <m/>
    <m/>
    <m/>
    <m/>
    <m/>
    <n v="0"/>
  </r>
  <r>
    <s v="2016-Q4"/>
    <x v="2"/>
    <d v="2016-11-01T00:00:00"/>
    <s v="2016"/>
    <x v="4"/>
    <m/>
    <s v="Yuma"/>
    <x v="63"/>
    <s v="azycldo"/>
    <s v="Ancestry Library Edition  all databases"/>
    <m/>
    <n v="1930"/>
    <n v="34"/>
    <n v="364"/>
    <n v="901"/>
    <n v="1265"/>
  </r>
  <r>
    <s v="2016-Q4"/>
    <x v="2"/>
    <d v="2016-11-01T00:00:00"/>
    <s v="2016"/>
    <x v="4"/>
    <m/>
    <s v="Yavapai"/>
    <x v="61"/>
    <s v="azyarnell"/>
    <s v="Ancestry Library Edition  all databases"/>
    <m/>
    <m/>
    <m/>
    <m/>
    <m/>
    <n v="0"/>
  </r>
  <r>
    <s v="2016-Q4"/>
    <x v="2"/>
    <d v="2016-11-01T00:00:00"/>
    <s v="2016"/>
    <x v="4"/>
    <m/>
    <s v="Yavapai"/>
    <x v="62"/>
    <s v="azyavapai"/>
    <s v="Ancestry Library Edition  all databases"/>
    <m/>
    <m/>
    <m/>
    <m/>
    <m/>
    <n v="0"/>
  </r>
  <r>
    <s v="2016-Q4"/>
    <x v="2"/>
    <d v="2016-12-01T00:00:00"/>
    <s v="2016"/>
    <x v="5"/>
    <m/>
    <s v="State"/>
    <x v="4"/>
    <s v="azstlib"/>
    <s v="Ancestry Library Edition  all databases"/>
    <m/>
    <n v="55018"/>
    <n v="1299"/>
    <n v="10377"/>
    <n v="30261"/>
    <n v="40638"/>
  </r>
  <r>
    <s v="2016-Q4"/>
    <x v="2"/>
    <d v="2016-12-01T00:00:00"/>
    <s v="2016"/>
    <x v="5"/>
    <m/>
    <s v="Pinal"/>
    <x v="0"/>
    <s v="akchin_az"/>
    <s v="Ancestry Library Edition  all databases"/>
    <m/>
    <m/>
    <m/>
    <m/>
    <m/>
    <n v="0"/>
  </r>
  <r>
    <s v="2016-Q4"/>
    <x v="2"/>
    <d v="2016-12-01T00:00:00"/>
    <s v="2016"/>
    <x v="5"/>
    <m/>
    <s v="Apache"/>
    <x v="1"/>
    <s v="azalpine"/>
    <s v="Ancestry Library Edition  all databases"/>
    <m/>
    <n v="113"/>
    <n v="4"/>
    <n v="44"/>
    <n v="62"/>
    <n v="106"/>
  </r>
  <r>
    <s v="2016-Q4"/>
    <x v="2"/>
    <d v="2016-12-01T00:00:00"/>
    <s v="2016"/>
    <x v="5"/>
    <m/>
    <s v="Pinal"/>
    <x v="2"/>
    <s v="azapachejct"/>
    <s v="Ancestry Library Edition  all databases"/>
    <m/>
    <n v="423"/>
    <n v="7"/>
    <n v="511"/>
    <n v="323"/>
    <n v="834"/>
  </r>
  <r>
    <s v="2016-Q4"/>
    <x v="2"/>
    <d v="2016-12-01T00:00:00"/>
    <s v="2016"/>
    <x v="5"/>
    <m/>
    <s v="Yavapai"/>
    <x v="5"/>
    <s v="azashfork"/>
    <s v="Ancestry Library Edition  all databases"/>
    <m/>
    <n v="27"/>
    <n v="1"/>
    <n v="4"/>
    <n v="10"/>
    <n v="14"/>
  </r>
  <r>
    <s v="2016-Q4"/>
    <x v="2"/>
    <d v="2016-12-01T00:00:00"/>
    <s v="2016"/>
    <x v="5"/>
    <m/>
    <s v="Mohave"/>
    <x v="79"/>
    <s v="azavaich"/>
    <s v="Ancestry Library Edition  all databases"/>
    <m/>
    <m/>
    <m/>
    <m/>
    <m/>
    <n v="0"/>
  </r>
  <r>
    <s v="2016-Q4"/>
    <x v="2"/>
    <d v="2016-12-01T00:00:00"/>
    <s v="2016"/>
    <x v="5"/>
    <m/>
    <s v="Maricopa"/>
    <x v="6"/>
    <s v="avondale_az"/>
    <s v="Ancestry Library Edition  all databases"/>
    <m/>
    <n v="4037"/>
    <n v="64"/>
    <n v="592"/>
    <n v="1441"/>
    <n v="2033"/>
  </r>
  <r>
    <s v="2016-Q4"/>
    <x v="2"/>
    <d v="2016-12-01T00:00:00"/>
    <s v="2016"/>
    <x v="5"/>
    <m/>
    <s v="La Paz"/>
    <x v="8"/>
    <s v="azbouse"/>
    <s v="Ancestry Library Edition  all databases"/>
    <m/>
    <m/>
    <m/>
    <m/>
    <m/>
    <n v="0"/>
  </r>
  <r>
    <s v="2016-Q4"/>
    <x v="2"/>
    <d v="2016-12-01T00:00:00"/>
    <s v="2016"/>
    <x v="5"/>
    <m/>
    <s v="Maricopa"/>
    <x v="9"/>
    <s v="buckeye_az"/>
    <s v="Ancestry Library Edition  all databases"/>
    <m/>
    <n v="39"/>
    <n v="1"/>
    <n v="3"/>
    <n v="7"/>
    <n v="10"/>
  </r>
  <r>
    <s v="2016-Q4"/>
    <x v="2"/>
    <d v="2016-12-01T00:00:00"/>
    <s v="2016"/>
    <x v="5"/>
    <m/>
    <s v="Yavapai"/>
    <x v="77"/>
    <s v="azbagdad"/>
    <s v="Ancestry Library Edition  all databases"/>
    <m/>
    <n v="4"/>
    <n v="1"/>
    <n v="4"/>
    <n v="2"/>
    <n v="6"/>
  </r>
  <r>
    <s v="2016-Q4"/>
    <x v="2"/>
    <d v="2016-12-01T00:00:00"/>
    <s v="2016"/>
    <x v="5"/>
    <m/>
    <s v="Yavapai"/>
    <x v="75"/>
    <s v="beaver_az"/>
    <s v="Ancestry Library Edition  all databases"/>
    <m/>
    <m/>
    <m/>
    <m/>
    <m/>
    <n v="0"/>
  </r>
  <r>
    <s v="2016-Q4"/>
    <x v="2"/>
    <d v="2016-12-01T00:00:00"/>
    <s v="2016"/>
    <x v="5"/>
    <m/>
    <s v="Pinal"/>
    <x v="11"/>
    <s v="azcasagrande"/>
    <s v="Ancestry Library Edition  all databases"/>
    <m/>
    <n v="125"/>
    <n v="5"/>
    <n v="4"/>
    <n v="47"/>
    <n v="51"/>
  </r>
  <r>
    <s v="2016-Q4"/>
    <x v="2"/>
    <d v="2016-12-01T00:00:00"/>
    <s v="2016"/>
    <x v="5"/>
    <m/>
    <s v="Maricopa"/>
    <x v="12"/>
    <s v="chandler_main"/>
    <s v="Ancestry Library Edition  all databases"/>
    <m/>
    <n v="1592"/>
    <n v="34"/>
    <n v="211"/>
    <n v="477"/>
    <n v="688"/>
  </r>
  <r>
    <s v="2016-Q4"/>
    <x v="2"/>
    <d v="2016-12-01T00:00:00"/>
    <s v="2016"/>
    <x v="5"/>
    <m/>
    <s v="Cochise"/>
    <x v="14"/>
    <s v="azccldo"/>
    <s v="Ancestry Library Edition  all databases"/>
    <m/>
    <m/>
    <m/>
    <m/>
    <m/>
    <n v="0"/>
  </r>
  <r>
    <s v="2016-Q4"/>
    <x v="2"/>
    <d v="2016-12-01T00:00:00"/>
    <s v="2016"/>
    <x v="5"/>
    <m/>
    <s v="Apache"/>
    <x v="15"/>
    <s v="azconcho"/>
    <s v="Ancestry Library Edition  all databases"/>
    <m/>
    <m/>
    <m/>
    <m/>
    <m/>
    <n v="0"/>
  </r>
  <r>
    <s v="2016-Q4"/>
    <x v="2"/>
    <d v="2016-12-01T00:00:00"/>
    <s v="2016"/>
    <x v="5"/>
    <m/>
    <s v="Pinal"/>
    <x v="17"/>
    <s v="azcollidge"/>
    <s v="Ancestry Library Edition  all databases"/>
    <m/>
    <n v="298"/>
    <n v="8"/>
    <n v="101"/>
    <n v="208"/>
    <n v="309"/>
  </r>
  <r>
    <s v="2016-Q4"/>
    <x v="2"/>
    <d v="2016-12-01T00:00:00"/>
    <s v="2016"/>
    <x v="5"/>
    <m/>
    <s v="La Paz"/>
    <x v="80"/>
    <s v="azlapazcs"/>
    <s v="Ancestry Library Edition  all databases"/>
    <m/>
    <m/>
    <m/>
    <m/>
    <m/>
    <n v="0"/>
  </r>
  <r>
    <s v="2016-Q4"/>
    <x v="2"/>
    <d v="2016-12-01T00:00:00"/>
    <s v="2016"/>
    <x v="5"/>
    <m/>
    <s v="Yavapai"/>
    <x v="10"/>
    <s v="azcampverde"/>
    <s v="Ancestry Library Edition  all databases"/>
    <m/>
    <m/>
    <m/>
    <m/>
    <m/>
    <n v="0"/>
  </r>
  <r>
    <s v="2016-Q4"/>
    <x v="2"/>
    <d v="2016-12-01T00:00:00"/>
    <s v="2016"/>
    <x v="5"/>
    <m/>
    <s v="Yavapai"/>
    <x v="70"/>
    <s v="azchinovalley"/>
    <s v="Ancestry Library Edition  all databases"/>
    <m/>
    <n v="478"/>
    <n v="35"/>
    <n v="79"/>
    <n v="136"/>
    <n v="215"/>
  </r>
  <r>
    <s v="2016-Q4"/>
    <x v="2"/>
    <d v="2016-12-01T00:00:00"/>
    <s v="2016"/>
    <x v="5"/>
    <m/>
    <s v="Yavapai"/>
    <x v="16"/>
    <s v="azcongress"/>
    <s v="Ancestry Library Edition  all databases"/>
    <m/>
    <m/>
    <m/>
    <m/>
    <m/>
    <n v="0"/>
  </r>
  <r>
    <s v="2016-Q4"/>
    <x v="2"/>
    <d v="2016-12-01T00:00:00"/>
    <s v="2016"/>
    <x v="5"/>
    <m/>
    <s v="Yavapai"/>
    <x v="64"/>
    <s v="azcordeslakes"/>
    <s v="Ancestry Library Edition  all databases"/>
    <m/>
    <m/>
    <m/>
    <m/>
    <m/>
    <n v="0"/>
  </r>
  <r>
    <s v="2016-Q4"/>
    <x v="2"/>
    <d v="2016-12-01T00:00:00"/>
    <s v="2016"/>
    <x v="5"/>
    <m/>
    <s v="Yavapai"/>
    <x v="18"/>
    <s v="azcottonwood"/>
    <s v="Ancestry Library Edition  all databases"/>
    <m/>
    <n v="1380"/>
    <n v="30"/>
    <n v="408"/>
    <n v="1415"/>
    <n v="1823"/>
  </r>
  <r>
    <s v="2016-Q4"/>
    <x v="2"/>
    <d v="2016-12-01T00:00:00"/>
    <s v="2016"/>
    <x v="5"/>
    <m/>
    <s v="Maricopa"/>
    <x v="20"/>
    <s v="desertfh_az"/>
    <s v="Ancestry Library Edition  all databases"/>
    <m/>
    <n v="5"/>
    <n v="1"/>
    <n v="3"/>
    <n v="0"/>
    <n v="3"/>
  </r>
  <r>
    <s v="2016-Q4"/>
    <x v="2"/>
    <d v="2016-12-01T00:00:00"/>
    <s v="2016"/>
    <x v="5"/>
    <m/>
    <s v="Greenlee"/>
    <x v="21"/>
    <s v="azduncan"/>
    <s v="Ancestry Library Edition  all databases"/>
    <m/>
    <m/>
    <m/>
    <m/>
    <m/>
    <n v="0"/>
  </r>
  <r>
    <s v="2016-Q4"/>
    <x v="2"/>
    <d v="2016-12-01T00:00:00"/>
    <s v="2016"/>
    <x v="5"/>
    <m/>
    <s v="Coconino"/>
    <x v="23"/>
    <s v="azflagstaff"/>
    <s v="Ancestry Library Edition  all databases"/>
    <m/>
    <n v="412"/>
    <n v="17"/>
    <n v="70"/>
    <n v="134"/>
    <n v="204"/>
  </r>
  <r>
    <s v="2016-Q4"/>
    <x v="2"/>
    <d v="2016-12-01T00:00:00"/>
    <s v="2016"/>
    <x v="5"/>
    <m/>
    <s v="Pinal"/>
    <x v="24"/>
    <s v="azflorence"/>
    <s v="Ancestry Library Edition  all databases"/>
    <m/>
    <n v="46"/>
    <n v="2"/>
    <n v="21"/>
    <n v="31"/>
    <n v="52"/>
  </r>
  <r>
    <s v="2016-Q4"/>
    <x v="2"/>
    <d v="2016-12-01T00:00:00"/>
    <s v="2016"/>
    <x v="5"/>
    <m/>
    <s v="Maricopa"/>
    <x v="76"/>
    <s v="mcdowell_az"/>
    <s v="Ancestry Library Edition  all databases"/>
    <m/>
    <m/>
    <m/>
    <m/>
    <m/>
    <n v="0"/>
  </r>
  <r>
    <s v="2016-Q4"/>
    <x v="2"/>
    <d v="2016-12-01T00:00:00"/>
    <s v="2016"/>
    <x v="5"/>
    <m/>
    <s v="Gila"/>
    <x v="25"/>
    <s v="azgcldo"/>
    <s v="Ancestry Library Edition  all databases"/>
    <m/>
    <n v="56"/>
    <n v="2"/>
    <n v="1"/>
    <n v="18"/>
    <n v="19"/>
  </r>
  <r>
    <s v="2016-Q4"/>
    <x v="2"/>
    <d v="2016-12-01T00:00:00"/>
    <s v="2016"/>
    <x v="5"/>
    <m/>
    <s v="Maricopa"/>
    <x v="26"/>
    <s v="glendale_main"/>
    <s v="Ancestry Library Edition  all databases"/>
    <m/>
    <n v="984"/>
    <n v="30"/>
    <n v="155"/>
    <n v="458"/>
    <n v="613"/>
  </r>
  <r>
    <s v="2016-Q4"/>
    <x v="2"/>
    <d v="2016-12-01T00:00:00"/>
    <s v="2016"/>
    <x v="5"/>
    <m/>
    <s v="Gila"/>
    <x v="27"/>
    <s v="azglobe"/>
    <s v="Ancestry Library Edition  all databases"/>
    <m/>
    <m/>
    <m/>
    <m/>
    <m/>
    <n v="0"/>
  </r>
  <r>
    <s v="2016-Q4"/>
    <x v="2"/>
    <d v="2016-12-01T00:00:00"/>
    <s v="2016"/>
    <x v="5"/>
    <m/>
    <s v="Gila"/>
    <x v="30"/>
    <s v="azpinestrawb"/>
    <s v="Ancestry Library Edition  all databases"/>
    <m/>
    <m/>
    <m/>
    <m/>
    <m/>
    <n v="0"/>
  </r>
  <r>
    <s v="2016-Q4"/>
    <x v="2"/>
    <d v="2016-12-01T00:00:00"/>
    <s v="2016"/>
    <x v="5"/>
    <m/>
    <s v="Pinal"/>
    <x v="66"/>
    <s v="irahayes_az"/>
    <s v="Ancestry Library Edition  all databases"/>
    <m/>
    <m/>
    <m/>
    <m/>
    <m/>
    <n v="0"/>
  </r>
  <r>
    <s v="2016-Q4"/>
    <x v="2"/>
    <d v="2016-12-01T00:00:00"/>
    <s v="2016"/>
    <x v="5"/>
    <m/>
    <s v="Pinal"/>
    <x v="32"/>
    <s v="azmaricopacom"/>
    <s v="Ancestry Library Edition  all databases"/>
    <m/>
    <n v="49"/>
    <n v="1"/>
    <n v="2"/>
    <n v="8"/>
    <n v="10"/>
  </r>
  <r>
    <s v="2016-Q4"/>
    <x v="2"/>
    <d v="2016-12-01T00:00:00"/>
    <s v="2016"/>
    <x v="5"/>
    <m/>
    <s v="Maricopa"/>
    <x v="33"/>
    <s v="maricopa_main"/>
    <s v="Ancestry Library Edition  all databases"/>
    <m/>
    <n v="10452"/>
    <n v="205"/>
    <n v="1621"/>
    <n v="7066"/>
    <n v="8687"/>
  </r>
  <r>
    <s v="2016-Q4"/>
    <x v="2"/>
    <d v="2016-12-01T00:00:00"/>
    <s v="2016"/>
    <x v="5"/>
    <m/>
    <s v="Maricopa"/>
    <x v="35"/>
    <s v="mesa86532"/>
    <s v="Ancestry Library Edition  all databases"/>
    <m/>
    <n v="2931"/>
    <n v="72"/>
    <n v="346"/>
    <n v="1136"/>
    <n v="1482"/>
  </r>
  <r>
    <s v="2016-Q4"/>
    <x v="2"/>
    <d v="2016-12-01T00:00:00"/>
    <s v="2016"/>
    <x v="5"/>
    <m/>
    <s v="Gila"/>
    <x v="73"/>
    <s v="azmiami"/>
    <s v="Ancestry Library Edition  all databases"/>
    <m/>
    <m/>
    <m/>
    <m/>
    <m/>
    <n v="0"/>
  </r>
  <r>
    <s v="2016-Q4"/>
    <x v="2"/>
    <d v="2016-12-01T00:00:00"/>
    <s v="2016"/>
    <x v="5"/>
    <m/>
    <s v="Mohave"/>
    <x v="36"/>
    <s v="azmohave"/>
    <s v="Ancestry Library Edition  all databases"/>
    <m/>
    <n v="1402"/>
    <n v="75"/>
    <n v="173"/>
    <n v="1136"/>
    <n v="1309"/>
  </r>
  <r>
    <s v="2016-Q4"/>
    <x v="2"/>
    <d v="2016-12-01T00:00:00"/>
    <s v="2016"/>
    <x v="5"/>
    <m/>
    <s v="Yavapai"/>
    <x v="34"/>
    <s v="azmayer"/>
    <s v="Ancestry Library Edition  all databases"/>
    <m/>
    <m/>
    <m/>
    <m/>
    <m/>
    <n v="0"/>
  </r>
  <r>
    <s v="2016-Q4"/>
    <x v="2"/>
    <d v="2016-12-01T00:00:00"/>
    <s v="2016"/>
    <x v="5"/>
    <m/>
    <s v="Greenlee"/>
    <x v="74"/>
    <s v="azmorenci"/>
    <s v="Ancestry Library Edition  all databases"/>
    <m/>
    <m/>
    <m/>
    <m/>
    <m/>
    <n v="0"/>
  </r>
  <r>
    <s v="2016-Q4"/>
    <x v="2"/>
    <d v="2016-12-01T00:00:00"/>
    <s v="2016"/>
    <x v="5"/>
    <m/>
    <s v="Navajo"/>
    <x v="37"/>
    <s v="azncldo"/>
    <s v="Ancestry Library Edition  all databases"/>
    <m/>
    <n v="800"/>
    <n v="28"/>
    <n v="112"/>
    <n v="333"/>
    <n v="445"/>
  </r>
  <r>
    <s v="2016-Q4"/>
    <x v="2"/>
    <d v="2016-12-01T00:00:00"/>
    <s v="2016"/>
    <x v="5"/>
    <m/>
    <s v="Coconino"/>
    <x v="81"/>
    <s v="azpage"/>
    <s v="Ancestry Library Edition  all databases"/>
    <m/>
    <n v="138"/>
    <n v="1"/>
    <n v="31"/>
    <n v="12"/>
    <n v="43"/>
  </r>
  <r>
    <s v="2016-Q4"/>
    <x v="2"/>
    <d v="2016-12-01T00:00:00"/>
    <s v="2016"/>
    <x v="5"/>
    <m/>
    <s v="La Paz"/>
    <x v="39"/>
    <s v="azparker"/>
    <s v="Ancestry Library Edition  all databases"/>
    <m/>
    <m/>
    <m/>
    <m/>
    <m/>
    <n v="0"/>
  </r>
  <r>
    <s v="2016-Q4"/>
    <x v="2"/>
    <d v="2016-12-01T00:00:00"/>
    <s v="2016"/>
    <x v="5"/>
    <m/>
    <s v="Gila"/>
    <x v="41"/>
    <s v="azpayson"/>
    <s v="Ancestry Library Edition  all databases"/>
    <m/>
    <m/>
    <m/>
    <m/>
    <m/>
    <n v="0"/>
  </r>
  <r>
    <s v="2016-Q4"/>
    <x v="2"/>
    <d v="2016-12-01T00:00:00"/>
    <s v="2016"/>
    <x v="5"/>
    <m/>
    <s v="Maricopa"/>
    <x v="42"/>
    <s v="peor29132"/>
    <s v="Ancestry Library Edition  all databases"/>
    <m/>
    <n v="767"/>
    <n v="28"/>
    <n v="92"/>
    <n v="703"/>
    <n v="795"/>
  </r>
  <r>
    <s v="2016-Q4"/>
    <x v="2"/>
    <d v="2016-12-01T00:00:00"/>
    <s v="2016"/>
    <x v="5"/>
    <m/>
    <s v="Maricopa"/>
    <x v="43"/>
    <s v="phx_main"/>
    <s v="Ancestry Library Edition  all databases"/>
    <m/>
    <n v="9664"/>
    <n v="225"/>
    <n v="1479"/>
    <n v="4726"/>
    <n v="6205"/>
  </r>
  <r>
    <s v="2016-Q4"/>
    <x v="2"/>
    <d v="2016-12-01T00:00:00"/>
    <s v="2016"/>
    <x v="5"/>
    <m/>
    <s v="Pima"/>
    <x v="44"/>
    <s v="azpcld"/>
    <s v="Ancestry Library Edition  all databases"/>
    <m/>
    <n v="5926"/>
    <n v="148"/>
    <n v="1160"/>
    <n v="2731"/>
    <n v="3891"/>
  </r>
  <r>
    <s v="2016-Q4"/>
    <x v="2"/>
    <d v="2016-12-01T00:00:00"/>
    <s v="2016"/>
    <x v="5"/>
    <m/>
    <s v="Pinal"/>
    <x v="45"/>
    <s v="pinal_az"/>
    <s v="Ancestry Library Edition  all databases"/>
    <m/>
    <n v="1411"/>
    <n v="35"/>
    <n v="169"/>
    <n v="815"/>
    <n v="984"/>
  </r>
  <r>
    <s v="2016-Q4"/>
    <x v="2"/>
    <d v="2016-12-01T00:00:00"/>
    <s v="2016"/>
    <x v="5"/>
    <m/>
    <s v="Yavapai"/>
    <x v="82"/>
    <s v="azpaulden"/>
    <s v="Ancestry Library Edition  all databases"/>
    <m/>
    <m/>
    <m/>
    <m/>
    <m/>
    <n v="0"/>
  </r>
  <r>
    <s v="2016-Q4"/>
    <x v="2"/>
    <d v="2016-12-01T00:00:00"/>
    <s v="2016"/>
    <x v="5"/>
    <m/>
    <s v="Yavapai"/>
    <x v="46"/>
    <s v="azprescott"/>
    <s v="Ancestry Library Edition  all databases"/>
    <m/>
    <n v="2415"/>
    <n v="61"/>
    <n v="1783"/>
    <n v="1280"/>
    <n v="3063"/>
  </r>
  <r>
    <s v="2016-Q4"/>
    <x v="2"/>
    <d v="2016-12-01T00:00:00"/>
    <s v="2016"/>
    <x v="5"/>
    <m/>
    <s v="Yavapai"/>
    <x v="47"/>
    <s v="azprescottval"/>
    <s v="Ancestry Library Edition  all databases"/>
    <m/>
    <n v="324"/>
    <n v="10"/>
    <n v="30"/>
    <n v="176"/>
    <n v="206"/>
  </r>
  <r>
    <s v="2016-Q4"/>
    <x v="2"/>
    <d v="2016-12-01T00:00:00"/>
    <s v="2016"/>
    <x v="5"/>
    <m/>
    <s v="Apache"/>
    <x v="48"/>
    <s v="azsprngr"/>
    <s v="Ancestry Library Edition  all databases"/>
    <m/>
    <n v="37"/>
    <n v="3"/>
    <n v="1"/>
    <n v="13"/>
    <n v="14"/>
  </r>
  <r>
    <s v="2016-Q4"/>
    <x v="2"/>
    <d v="2016-12-01T00:00:00"/>
    <s v="2016"/>
    <x v="5"/>
    <m/>
    <s v="Graham"/>
    <x v="49"/>
    <s v="azsaffordgcl"/>
    <s v="Ancestry Library Edition  all databases"/>
    <m/>
    <n v="6"/>
    <n v="1"/>
    <n v="0"/>
    <n v="0"/>
    <n v="0"/>
  </r>
  <r>
    <s v="2016-Q4"/>
    <x v="2"/>
    <d v="2016-12-01T00:00:00"/>
    <s v="2016"/>
    <x v="5"/>
    <m/>
    <s v="Pinal"/>
    <x v="50"/>
    <s v="azsanmanuel"/>
    <s v="Ancestry Library Edition  all databases"/>
    <m/>
    <n v="40"/>
    <n v="2"/>
    <n v="0"/>
    <n v="33"/>
    <n v="33"/>
  </r>
  <r>
    <s v="2016-Q4"/>
    <x v="2"/>
    <d v="2016-12-01T00:00:00"/>
    <s v="2016"/>
    <x v="5"/>
    <m/>
    <s v="Pima"/>
    <x v="83"/>
    <s v="aztucson"/>
    <s v="Ancestry Library Edition  all databases"/>
    <m/>
    <n v="252"/>
    <n v="2"/>
    <n v="7"/>
    <n v="24"/>
    <n v="31"/>
  </r>
  <r>
    <s v="2016-Q4"/>
    <x v="2"/>
    <d v="2016-12-01T00:00:00"/>
    <s v="2016"/>
    <x v="5"/>
    <m/>
    <s v="Maricopa"/>
    <x v="53"/>
    <s v="scottsdale_hq"/>
    <s v="Ancestry Library Edition  all databases"/>
    <m/>
    <n v="4207"/>
    <n v="90"/>
    <n v="445"/>
    <n v="2666"/>
    <n v="3111"/>
  </r>
  <r>
    <s v="2016-Q4"/>
    <x v="2"/>
    <d v="2016-12-01T00:00:00"/>
    <s v="2016"/>
    <x v="5"/>
    <m/>
    <s v="Cochise"/>
    <x v="56"/>
    <s v="azsierrav"/>
    <s v="Ancestry Library Edition  all databases"/>
    <m/>
    <n v="18"/>
    <n v="1"/>
    <n v="2"/>
    <n v="4"/>
    <n v="6"/>
  </r>
  <r>
    <s v="2016-Q4"/>
    <x v="2"/>
    <d v="2016-12-01T00:00:00"/>
    <s v="2016"/>
    <x v="5"/>
    <m/>
    <s v="Yavapai"/>
    <x v="54"/>
    <s v="azsedona"/>
    <s v="Ancestry Library Edition  all databases"/>
    <m/>
    <n v="11"/>
    <n v="1"/>
    <n v="0"/>
    <n v="1"/>
    <n v="1"/>
  </r>
  <r>
    <s v="2016-Q4"/>
    <x v="2"/>
    <d v="2016-12-01T00:00:00"/>
    <s v="2016"/>
    <x v="5"/>
    <m/>
    <s v="Maricopa"/>
    <x v="57"/>
    <s v="tempe_main"/>
    <s v="Ancestry Library Edition  all databases"/>
    <m/>
    <n v="1079"/>
    <n v="11"/>
    <n v="41"/>
    <n v="547"/>
    <n v="588"/>
  </r>
  <r>
    <s v="2016-Q4"/>
    <x v="2"/>
    <d v="2016-12-01T00:00:00"/>
    <s v="2016"/>
    <x v="5"/>
    <m/>
    <s v="Maricopa"/>
    <x v="58"/>
    <s v="toll30426"/>
    <s v="Ancestry Library Edition  all databases"/>
    <m/>
    <m/>
    <m/>
    <m/>
    <m/>
    <n v="0"/>
  </r>
  <r>
    <s v="2016-Q4"/>
    <x v="2"/>
    <d v="2016-12-01T00:00:00"/>
    <s v="2016"/>
    <x v="5"/>
    <m/>
    <s v="Gila"/>
    <x v="59"/>
    <s v="aztontobasin"/>
    <s v="Ancestry Library Edition  all databases"/>
    <m/>
    <m/>
    <m/>
    <m/>
    <m/>
    <n v="0"/>
  </r>
  <r>
    <s v="2016-Q4"/>
    <x v="2"/>
    <d v="2016-12-01T00:00:00"/>
    <s v="2016"/>
    <x v="5"/>
    <m/>
    <s v="Apache"/>
    <x v="60"/>
    <s v="azvernon"/>
    <s v="Ancestry Library Edition  all databases"/>
    <m/>
    <m/>
    <m/>
    <m/>
    <m/>
    <n v="0"/>
  </r>
  <r>
    <s v="2016-Q4"/>
    <x v="2"/>
    <d v="2016-12-01T00:00:00"/>
    <s v="2016"/>
    <x v="5"/>
    <m/>
    <s v="Gila"/>
    <x v="78"/>
    <s v="azyoung"/>
    <s v="Ancestry Library Edition  all databases"/>
    <m/>
    <m/>
    <m/>
    <m/>
    <m/>
    <n v="0"/>
  </r>
  <r>
    <s v="2016-Q4"/>
    <x v="2"/>
    <d v="2016-12-01T00:00:00"/>
    <s v="2016"/>
    <x v="5"/>
    <m/>
    <s v="Yuma"/>
    <x v="63"/>
    <s v="azycldo"/>
    <s v="Ancestry Library Edition  all databases"/>
    <m/>
    <n v="1830"/>
    <n v="35"/>
    <n v="296"/>
    <n v="987"/>
    <n v="1283"/>
  </r>
  <r>
    <s v="2016-Q4"/>
    <x v="2"/>
    <d v="2016-12-01T00:00:00"/>
    <s v="2016"/>
    <x v="5"/>
    <m/>
    <s v="Yavapai"/>
    <x v="61"/>
    <s v="azyarnell"/>
    <s v="Ancestry Library Edition  all databases"/>
    <m/>
    <m/>
    <m/>
    <m/>
    <m/>
    <n v="0"/>
  </r>
  <r>
    <s v="2016-Q4"/>
    <x v="2"/>
    <d v="2016-12-01T00:00:00"/>
    <s v="2016"/>
    <x v="5"/>
    <m/>
    <s v="Yavapai"/>
    <x v="62"/>
    <s v="azyavapai"/>
    <s v="Ancestry Library Edition  all databases"/>
    <m/>
    <m/>
    <m/>
    <m/>
    <m/>
    <n v="0"/>
  </r>
  <r>
    <s v="2017-Q1"/>
    <x v="2"/>
    <d v="2017-01-01T00:00:00"/>
    <s v="2017"/>
    <x v="6"/>
    <m/>
    <s v="State"/>
    <x v="4"/>
    <s v="azstlib"/>
    <s v="Ancestry Library Edition  all databases"/>
    <m/>
    <n v="78450"/>
    <n v="1466"/>
    <n v="12196"/>
    <n v="35908"/>
    <n v="48104"/>
  </r>
  <r>
    <s v="2017-Q1"/>
    <x v="2"/>
    <d v="2017-01-01T00:00:00"/>
    <s v="2017"/>
    <x v="6"/>
    <m/>
    <s v="Pinal"/>
    <x v="0"/>
    <s v="akchin_az"/>
    <s v="Ancestry Library Edition  all databases"/>
    <m/>
    <n v="531"/>
    <n v="22"/>
    <n v="75"/>
    <n v="205"/>
    <n v="280"/>
  </r>
  <r>
    <s v="2017-Q1"/>
    <x v="2"/>
    <d v="2017-01-01T00:00:00"/>
    <s v="2017"/>
    <x v="6"/>
    <m/>
    <s v="Apache"/>
    <x v="1"/>
    <s v="azalpine"/>
    <s v="Ancestry Library Edition  all databases"/>
    <m/>
    <n v="43"/>
    <n v="3"/>
    <n v="7"/>
    <n v="45"/>
    <n v="52"/>
  </r>
  <r>
    <s v="2017-Q1"/>
    <x v="2"/>
    <d v="2017-01-01T00:00:00"/>
    <s v="2017"/>
    <x v="6"/>
    <m/>
    <s v="Pinal"/>
    <x v="2"/>
    <s v="azapachejct"/>
    <s v="Ancestry Library Edition  all databases"/>
    <m/>
    <n v="911"/>
    <n v="19"/>
    <n v="419"/>
    <n v="457"/>
    <n v="876"/>
  </r>
  <r>
    <s v="2017-Q1"/>
    <x v="2"/>
    <d v="2017-01-01T00:00:00"/>
    <s v="2017"/>
    <x v="6"/>
    <m/>
    <s v="Pinal"/>
    <x v="3"/>
    <s v="azarizonacity"/>
    <s v="Ancestry Library Edition  all databases"/>
    <m/>
    <n v="367"/>
    <n v="2"/>
    <n v="29"/>
    <n v="163"/>
    <n v="192"/>
  </r>
  <r>
    <s v="2017-Q1"/>
    <x v="2"/>
    <d v="2017-01-01T00:00:00"/>
    <s v="2017"/>
    <x v="6"/>
    <m/>
    <s v="Yavapai"/>
    <x v="5"/>
    <s v="azashfork"/>
    <s v="Ancestry Library Edition  all databases"/>
    <m/>
    <m/>
    <m/>
    <m/>
    <m/>
    <n v="0"/>
  </r>
  <r>
    <s v="2017-Q1"/>
    <x v="2"/>
    <d v="2017-01-01T00:00:00"/>
    <s v="2017"/>
    <x v="6"/>
    <m/>
    <s v="Mohave"/>
    <x v="79"/>
    <s v="azavaich"/>
    <s v="Ancestry Library Edition  all databases"/>
    <m/>
    <m/>
    <m/>
    <m/>
    <m/>
    <n v="0"/>
  </r>
  <r>
    <s v="2017-Q1"/>
    <x v="2"/>
    <d v="2017-01-01T00:00:00"/>
    <s v="2017"/>
    <x v="6"/>
    <m/>
    <s v="Maricopa"/>
    <x v="6"/>
    <s v="avondale_az"/>
    <s v="Ancestry Library Edition  all databases"/>
    <m/>
    <n v="5706"/>
    <n v="92"/>
    <n v="887"/>
    <n v="2119"/>
    <n v="3006"/>
  </r>
  <r>
    <s v="2017-Q1"/>
    <x v="2"/>
    <d v="2017-01-01T00:00:00"/>
    <s v="2017"/>
    <x v="6"/>
    <m/>
    <s v="La Paz"/>
    <x v="8"/>
    <s v="azbouse"/>
    <s v="Ancestry Library Edition  all databases"/>
    <m/>
    <m/>
    <m/>
    <m/>
    <m/>
    <n v="0"/>
  </r>
  <r>
    <s v="2017-Q1"/>
    <x v="2"/>
    <d v="2017-01-01T00:00:00"/>
    <s v="2017"/>
    <x v="6"/>
    <m/>
    <s v="Maricopa"/>
    <x v="9"/>
    <s v="buckeye_az"/>
    <s v="Ancestry Library Edition  all databases"/>
    <m/>
    <n v="204"/>
    <n v="3"/>
    <n v="95"/>
    <n v="121"/>
    <n v="216"/>
  </r>
  <r>
    <s v="2017-Q1"/>
    <x v="2"/>
    <d v="2017-01-01T00:00:00"/>
    <s v="2017"/>
    <x v="6"/>
    <m/>
    <s v="Yavapai"/>
    <x v="77"/>
    <s v="azbagdad"/>
    <s v="Ancestry Library Edition  all databases"/>
    <m/>
    <m/>
    <m/>
    <m/>
    <m/>
    <n v="0"/>
  </r>
  <r>
    <s v="2017-Q1"/>
    <x v="2"/>
    <d v="2017-01-01T00:00:00"/>
    <s v="2017"/>
    <x v="6"/>
    <m/>
    <s v="Yavapai"/>
    <x v="75"/>
    <s v="beaver_az"/>
    <s v="Ancestry Library Edition  all databases"/>
    <m/>
    <n v="17"/>
    <n v="1"/>
    <n v="0"/>
    <n v="1"/>
    <n v="1"/>
  </r>
  <r>
    <s v="2017-Q1"/>
    <x v="2"/>
    <d v="2017-01-01T00:00:00"/>
    <s v="2017"/>
    <x v="6"/>
    <m/>
    <s v="Pinal"/>
    <x v="11"/>
    <s v="azcasagrande"/>
    <s v="Ancestry Library Edition  all databases"/>
    <m/>
    <n v="125"/>
    <n v="2"/>
    <n v="116"/>
    <n v="46"/>
    <n v="162"/>
  </r>
  <r>
    <s v="2017-Q1"/>
    <x v="2"/>
    <d v="2017-01-01T00:00:00"/>
    <s v="2017"/>
    <x v="6"/>
    <m/>
    <s v="Maricopa"/>
    <x v="12"/>
    <s v="chandler_main"/>
    <s v="Ancestry Library Edition  all databases"/>
    <m/>
    <n v="3090"/>
    <n v="59"/>
    <n v="968"/>
    <n v="1203"/>
    <n v="2171"/>
  </r>
  <r>
    <s v="2017-Q1"/>
    <x v="2"/>
    <d v="2017-01-01T00:00:00"/>
    <s v="2017"/>
    <x v="6"/>
    <m/>
    <s v="Cochise"/>
    <x v="14"/>
    <s v="azccldo"/>
    <s v="Ancestry Library Edition  all databases"/>
    <m/>
    <n v="25"/>
    <n v="4"/>
    <n v="1"/>
    <n v="7"/>
    <n v="8"/>
  </r>
  <r>
    <s v="2017-Q1"/>
    <x v="2"/>
    <d v="2017-01-01T00:00:00"/>
    <s v="2017"/>
    <x v="6"/>
    <m/>
    <s v="Apache"/>
    <x v="15"/>
    <s v="azconcho"/>
    <s v="Ancestry Library Edition  all databases"/>
    <m/>
    <n v="40"/>
    <n v="2"/>
    <n v="18"/>
    <n v="12"/>
    <n v="30"/>
  </r>
  <r>
    <s v="2017-Q1"/>
    <x v="2"/>
    <d v="2017-01-01T00:00:00"/>
    <s v="2017"/>
    <x v="6"/>
    <m/>
    <s v="Pinal"/>
    <x v="17"/>
    <s v="azcollidge"/>
    <s v="Ancestry Library Edition  all databases"/>
    <m/>
    <n v="270"/>
    <n v="7"/>
    <n v="32"/>
    <n v="153"/>
    <n v="185"/>
  </r>
  <r>
    <s v="2017-Q1"/>
    <x v="2"/>
    <d v="2017-01-01T00:00:00"/>
    <s v="2017"/>
    <x v="6"/>
    <m/>
    <s v="La Paz"/>
    <x v="80"/>
    <s v="azlapazcs"/>
    <s v="Ancestry Library Edition  all databases"/>
    <m/>
    <m/>
    <m/>
    <m/>
    <m/>
    <n v="0"/>
  </r>
  <r>
    <s v="2017-Q1"/>
    <x v="2"/>
    <d v="2017-01-01T00:00:00"/>
    <s v="2017"/>
    <x v="6"/>
    <m/>
    <s v="Yavapai"/>
    <x v="10"/>
    <s v="azcampverde"/>
    <s v="Ancestry Library Edition  all databases"/>
    <m/>
    <m/>
    <m/>
    <m/>
    <m/>
    <n v="0"/>
  </r>
  <r>
    <s v="2017-Q1"/>
    <x v="2"/>
    <d v="2017-01-01T00:00:00"/>
    <s v="2017"/>
    <x v="6"/>
    <m/>
    <s v="Yavapai"/>
    <x v="70"/>
    <s v="azchinovalley"/>
    <s v="Ancestry Library Edition  all databases"/>
    <m/>
    <n v="1354"/>
    <n v="49"/>
    <n v="232"/>
    <n v="312"/>
    <n v="544"/>
  </r>
  <r>
    <s v="2017-Q1"/>
    <x v="2"/>
    <d v="2017-01-01T00:00:00"/>
    <s v="2017"/>
    <x v="6"/>
    <m/>
    <s v="Yavapai"/>
    <x v="16"/>
    <s v="azcongress"/>
    <s v="Ancestry Library Edition  all databases"/>
    <m/>
    <m/>
    <m/>
    <m/>
    <m/>
    <n v="0"/>
  </r>
  <r>
    <s v="2017-Q1"/>
    <x v="2"/>
    <d v="2017-01-01T00:00:00"/>
    <s v="2017"/>
    <x v="6"/>
    <m/>
    <s v="Yavapai"/>
    <x v="64"/>
    <s v="azcordeslakes"/>
    <s v="Ancestry Library Edition  all databases"/>
    <m/>
    <m/>
    <m/>
    <m/>
    <m/>
    <n v="0"/>
  </r>
  <r>
    <s v="2017-Q1"/>
    <x v="2"/>
    <d v="2017-01-01T00:00:00"/>
    <s v="2017"/>
    <x v="6"/>
    <m/>
    <s v="Yavapai"/>
    <x v="18"/>
    <s v="azcottonwood"/>
    <s v="Ancestry Library Edition  all databases"/>
    <m/>
    <n v="966"/>
    <n v="26"/>
    <n v="102"/>
    <n v="611"/>
    <n v="713"/>
  </r>
  <r>
    <s v="2017-Q1"/>
    <x v="2"/>
    <d v="2017-01-01T00:00:00"/>
    <s v="2017"/>
    <x v="6"/>
    <m/>
    <s v="Maricopa"/>
    <x v="20"/>
    <s v="desertfh_az"/>
    <s v="Ancestry Library Edition  all databases"/>
    <m/>
    <m/>
    <m/>
    <m/>
    <m/>
    <n v="0"/>
  </r>
  <r>
    <s v="2017-Q1"/>
    <x v="2"/>
    <d v="2017-01-01T00:00:00"/>
    <s v="2017"/>
    <x v="6"/>
    <m/>
    <s v="Yavapai"/>
    <x v="65"/>
    <s v="dewey_az"/>
    <s v="Ancestry Library Edition  all databases"/>
    <m/>
    <n v="5"/>
    <n v="1"/>
    <n v="1"/>
    <n v="2"/>
    <n v="3"/>
  </r>
  <r>
    <s v="2017-Q1"/>
    <x v="2"/>
    <d v="2017-01-01T00:00:00"/>
    <s v="2017"/>
    <x v="6"/>
    <m/>
    <s v="Greenlee"/>
    <x v="21"/>
    <s v="azduncan"/>
    <s v="Ancestry Library Edition  all databases"/>
    <m/>
    <m/>
    <m/>
    <m/>
    <m/>
    <n v="0"/>
  </r>
  <r>
    <s v="2017-Q1"/>
    <x v="2"/>
    <d v="2017-01-01T00:00:00"/>
    <s v="2017"/>
    <x v="6"/>
    <m/>
    <s v="Coconino"/>
    <x v="23"/>
    <s v="azflagstaff"/>
    <s v="Ancestry Library Edition  all databases"/>
    <m/>
    <n v="472"/>
    <n v="24"/>
    <n v="83"/>
    <n v="166"/>
    <n v="249"/>
  </r>
  <r>
    <s v="2017-Q1"/>
    <x v="2"/>
    <d v="2017-01-01T00:00:00"/>
    <s v="2017"/>
    <x v="6"/>
    <m/>
    <s v="Pinal"/>
    <x v="24"/>
    <s v="azflorence"/>
    <s v="Ancestry Library Edition  all databases"/>
    <m/>
    <n v="103"/>
    <n v="1"/>
    <n v="12"/>
    <n v="34"/>
    <n v="46"/>
  </r>
  <r>
    <s v="2017-Q1"/>
    <x v="2"/>
    <d v="2017-01-01T00:00:00"/>
    <s v="2017"/>
    <x v="6"/>
    <m/>
    <s v="Maricopa"/>
    <x v="76"/>
    <s v="mcdowell_az"/>
    <s v="Ancestry Library Edition  all databases"/>
    <m/>
    <n v="130"/>
    <n v="5"/>
    <n v="13"/>
    <n v="94"/>
    <n v="107"/>
  </r>
  <r>
    <s v="2017-Q1"/>
    <x v="2"/>
    <d v="2017-01-01T00:00:00"/>
    <s v="2017"/>
    <x v="6"/>
    <m/>
    <s v="Gila"/>
    <x v="25"/>
    <s v="azgcldo"/>
    <s v="Ancestry Library Edition  all databases"/>
    <m/>
    <n v="6"/>
    <n v="1"/>
    <n v="0"/>
    <n v="0"/>
    <n v="0"/>
  </r>
  <r>
    <s v="2017-Q1"/>
    <x v="2"/>
    <d v="2017-01-01T00:00:00"/>
    <s v="2017"/>
    <x v="6"/>
    <m/>
    <s v="Maricopa"/>
    <x v="26"/>
    <s v="glendale_main"/>
    <s v="Ancestry Library Edition  all databases"/>
    <m/>
    <n v="295"/>
    <n v="18"/>
    <n v="142"/>
    <n v="155"/>
    <n v="297"/>
  </r>
  <r>
    <s v="2017-Q1"/>
    <x v="2"/>
    <d v="2017-01-01T00:00:00"/>
    <s v="2017"/>
    <x v="6"/>
    <m/>
    <s v="Gila"/>
    <x v="27"/>
    <s v="azglobe"/>
    <s v="Ancestry Library Edition  all databases"/>
    <m/>
    <m/>
    <m/>
    <m/>
    <m/>
    <n v="0"/>
  </r>
  <r>
    <s v="2017-Q1"/>
    <x v="2"/>
    <d v="2017-01-01T00:00:00"/>
    <s v="2017"/>
    <x v="6"/>
    <m/>
    <s v="Gila"/>
    <x v="30"/>
    <s v="azpinestrawb"/>
    <s v="Ancestry Library Edition  all databases"/>
    <m/>
    <m/>
    <m/>
    <m/>
    <m/>
    <n v="0"/>
  </r>
  <r>
    <s v="2017-Q1"/>
    <x v="2"/>
    <d v="2017-01-01T00:00:00"/>
    <s v="2017"/>
    <x v="6"/>
    <m/>
    <s v="Pinal"/>
    <x v="66"/>
    <s v="irahayes_az"/>
    <s v="Ancestry Library Edition  all databases"/>
    <m/>
    <m/>
    <m/>
    <m/>
    <m/>
    <n v="0"/>
  </r>
  <r>
    <s v="2017-Q1"/>
    <x v="2"/>
    <d v="2017-01-01T00:00:00"/>
    <s v="2017"/>
    <x v="6"/>
    <m/>
    <s v="Pinal"/>
    <x v="32"/>
    <s v="azmaricopacom"/>
    <s v="Ancestry Library Edition  all databases"/>
    <m/>
    <n v="367"/>
    <n v="5"/>
    <n v="51"/>
    <n v="195"/>
    <n v="246"/>
  </r>
  <r>
    <s v="2017-Q1"/>
    <x v="2"/>
    <d v="2017-01-01T00:00:00"/>
    <s v="2017"/>
    <x v="6"/>
    <m/>
    <s v="Maricopa"/>
    <x v="33"/>
    <s v="maricopa_main"/>
    <s v="Ancestry Library Edition  all databases"/>
    <m/>
    <n v="24377"/>
    <n v="298"/>
    <n v="2093"/>
    <n v="11586"/>
    <n v="13679"/>
  </r>
  <r>
    <s v="2017-Q1"/>
    <x v="2"/>
    <d v="2017-01-01T00:00:00"/>
    <s v="2017"/>
    <x v="6"/>
    <m/>
    <s v="Maricopa"/>
    <x v="35"/>
    <s v="mesa86532"/>
    <s v="Ancestry Library Edition  all databases"/>
    <m/>
    <n v="2895"/>
    <n v="55"/>
    <n v="680"/>
    <n v="1282"/>
    <n v="1962"/>
  </r>
  <r>
    <s v="2017-Q1"/>
    <x v="2"/>
    <d v="2017-01-01T00:00:00"/>
    <s v="2017"/>
    <x v="6"/>
    <m/>
    <s v="Gila"/>
    <x v="73"/>
    <s v="azmiami"/>
    <s v="Ancestry Library Edition  all databases"/>
    <m/>
    <m/>
    <m/>
    <m/>
    <m/>
    <n v="0"/>
  </r>
  <r>
    <s v="2017-Q1"/>
    <x v="2"/>
    <d v="2017-01-01T00:00:00"/>
    <s v="2017"/>
    <x v="6"/>
    <m/>
    <s v="Mohave"/>
    <x v="36"/>
    <s v="azmohave"/>
    <s v="Ancestry Library Edition  all databases"/>
    <m/>
    <n v="1566"/>
    <n v="49"/>
    <n v="120"/>
    <n v="719"/>
    <n v="839"/>
  </r>
  <r>
    <s v="2017-Q1"/>
    <x v="2"/>
    <d v="2017-01-01T00:00:00"/>
    <s v="2017"/>
    <x v="6"/>
    <m/>
    <s v="Yavapai"/>
    <x v="34"/>
    <s v="azmayer"/>
    <s v="Ancestry Library Edition  all databases"/>
    <m/>
    <m/>
    <m/>
    <m/>
    <m/>
    <n v="0"/>
  </r>
  <r>
    <s v="2017-Q1"/>
    <x v="2"/>
    <d v="2017-01-01T00:00:00"/>
    <s v="2017"/>
    <x v="6"/>
    <m/>
    <s v="Greenlee"/>
    <x v="74"/>
    <s v="azmorenci"/>
    <s v="Ancestry Library Edition  all databases"/>
    <m/>
    <n v="54"/>
    <n v="3"/>
    <n v="7"/>
    <n v="22"/>
    <n v="29"/>
  </r>
  <r>
    <s v="2017-Q1"/>
    <x v="2"/>
    <d v="2017-01-01T00:00:00"/>
    <s v="2017"/>
    <x v="6"/>
    <m/>
    <s v="Navajo"/>
    <x v="37"/>
    <s v="azncldo"/>
    <s v="Ancestry Library Edition  all databases"/>
    <m/>
    <n v="1155"/>
    <n v="32"/>
    <n v="83"/>
    <n v="968"/>
    <n v="1051"/>
  </r>
  <r>
    <s v="2017-Q1"/>
    <x v="2"/>
    <d v="2017-01-01T00:00:00"/>
    <s v="2017"/>
    <x v="6"/>
    <m/>
    <s v="Coconino"/>
    <x v="81"/>
    <s v="azpage"/>
    <s v="Ancestry Library Edition  all databases"/>
    <m/>
    <n v="280"/>
    <n v="5"/>
    <n v="43"/>
    <n v="130"/>
    <n v="173"/>
  </r>
  <r>
    <s v="2017-Q1"/>
    <x v="2"/>
    <d v="2017-01-01T00:00:00"/>
    <s v="2017"/>
    <x v="6"/>
    <m/>
    <s v="La Paz"/>
    <x v="39"/>
    <s v="azparker"/>
    <s v="Ancestry Library Edition  all databases"/>
    <m/>
    <m/>
    <m/>
    <m/>
    <m/>
    <n v="0"/>
  </r>
  <r>
    <s v="2017-Q1"/>
    <x v="2"/>
    <d v="2017-01-01T00:00:00"/>
    <s v="2017"/>
    <x v="6"/>
    <m/>
    <s v="Gila"/>
    <x v="41"/>
    <s v="azpayson"/>
    <s v="Ancestry Library Edition  all databases"/>
    <m/>
    <n v="51"/>
    <n v="1"/>
    <n v="13"/>
    <n v="24"/>
    <n v="37"/>
  </r>
  <r>
    <s v="2017-Q1"/>
    <x v="2"/>
    <d v="2017-01-01T00:00:00"/>
    <s v="2017"/>
    <x v="6"/>
    <m/>
    <s v="Maricopa"/>
    <x v="42"/>
    <s v="peor29132"/>
    <s v="Ancestry Library Edition  all databases"/>
    <m/>
    <n v="746"/>
    <n v="18"/>
    <n v="86"/>
    <n v="282"/>
    <n v="368"/>
  </r>
  <r>
    <s v="2017-Q1"/>
    <x v="2"/>
    <d v="2017-01-01T00:00:00"/>
    <s v="2017"/>
    <x v="6"/>
    <m/>
    <s v="Maricopa"/>
    <x v="43"/>
    <s v="phx_main"/>
    <s v="Ancestry Library Edition  all databases"/>
    <m/>
    <n v="9134"/>
    <n v="185"/>
    <n v="1140"/>
    <n v="3947"/>
    <n v="5087"/>
  </r>
  <r>
    <s v="2017-Q1"/>
    <x v="2"/>
    <d v="2017-01-01T00:00:00"/>
    <s v="2017"/>
    <x v="6"/>
    <m/>
    <s v="Pima"/>
    <x v="44"/>
    <s v="azpcld"/>
    <s v="Ancestry Library Edition  all databases"/>
    <m/>
    <n v="9808"/>
    <n v="166"/>
    <n v="1584"/>
    <n v="4482"/>
    <n v="6066"/>
  </r>
  <r>
    <s v="2017-Q1"/>
    <x v="2"/>
    <d v="2017-01-01T00:00:00"/>
    <s v="2017"/>
    <x v="6"/>
    <m/>
    <s v="Pinal"/>
    <x v="45"/>
    <s v="pinal_az"/>
    <s v="Ancestry Library Edition  all databases"/>
    <m/>
    <n v="837"/>
    <n v="23"/>
    <n v="69"/>
    <n v="297"/>
    <n v="366"/>
  </r>
  <r>
    <s v="2017-Q1"/>
    <x v="2"/>
    <d v="2017-01-01T00:00:00"/>
    <s v="2017"/>
    <x v="6"/>
    <m/>
    <s v="Yavapai"/>
    <x v="82"/>
    <s v="azpaulden"/>
    <s v="Ancestry Library Edition  all databases"/>
    <m/>
    <n v="23"/>
    <n v="3"/>
    <n v="8"/>
    <n v="16"/>
    <n v="24"/>
  </r>
  <r>
    <s v="2017-Q1"/>
    <x v="2"/>
    <d v="2017-01-01T00:00:00"/>
    <s v="2017"/>
    <x v="6"/>
    <m/>
    <s v="Yavapai"/>
    <x v="46"/>
    <s v="azprescott"/>
    <s v="Ancestry Library Edition  all databases"/>
    <m/>
    <n v="2697"/>
    <n v="70"/>
    <n v="1315"/>
    <n v="1302"/>
    <n v="2617"/>
  </r>
  <r>
    <s v="2017-Q1"/>
    <x v="2"/>
    <d v="2017-01-01T00:00:00"/>
    <s v="2017"/>
    <x v="6"/>
    <m/>
    <s v="Yavapai"/>
    <x v="47"/>
    <s v="azprescottval"/>
    <s v="Ancestry Library Edition  all databases"/>
    <m/>
    <n v="480"/>
    <n v="7"/>
    <n v="25"/>
    <n v="153"/>
    <n v="178"/>
  </r>
  <r>
    <s v="2017-Q1"/>
    <x v="2"/>
    <d v="2017-01-01T00:00:00"/>
    <s v="2017"/>
    <x v="6"/>
    <m/>
    <s v="Apache"/>
    <x v="48"/>
    <s v="azsprngr"/>
    <s v="Ancestry Library Edition  all databases"/>
    <m/>
    <n v="74"/>
    <n v="6"/>
    <n v="2"/>
    <n v="33"/>
    <n v="35"/>
  </r>
  <r>
    <s v="2017-Q1"/>
    <x v="2"/>
    <d v="2017-01-01T00:00:00"/>
    <s v="2017"/>
    <x v="6"/>
    <m/>
    <s v="Graham"/>
    <x v="49"/>
    <s v="azsaffordgcl"/>
    <s v="Ancestry Library Edition  all databases"/>
    <m/>
    <m/>
    <m/>
    <m/>
    <m/>
    <n v="0"/>
  </r>
  <r>
    <s v="2017-Q1"/>
    <x v="2"/>
    <d v="2017-01-01T00:00:00"/>
    <s v="2017"/>
    <x v="6"/>
    <m/>
    <s v="Gila"/>
    <x v="84"/>
    <s v="azsancarlos"/>
    <s v="Ancestry Library Edition  all databases"/>
    <m/>
    <n v="99"/>
    <n v="4"/>
    <n v="4"/>
    <n v="1"/>
    <n v="5"/>
  </r>
  <r>
    <s v="2017-Q1"/>
    <x v="2"/>
    <d v="2017-01-01T00:00:00"/>
    <s v="2017"/>
    <x v="6"/>
    <m/>
    <s v="Pinal"/>
    <x v="50"/>
    <s v="azsanmanuel"/>
    <s v="Ancestry Library Edition  all databases"/>
    <m/>
    <n v="4"/>
    <n v="1"/>
    <n v="0"/>
    <n v="5"/>
    <n v="5"/>
  </r>
  <r>
    <s v="2017-Q1"/>
    <x v="2"/>
    <d v="2017-01-01T00:00:00"/>
    <s v="2017"/>
    <x v="6"/>
    <m/>
    <s v="Pima"/>
    <x v="83"/>
    <s v="aztucson"/>
    <s v="Ancestry Library Edition  all databases"/>
    <m/>
    <n v="4"/>
    <n v="1"/>
    <n v="0"/>
    <n v="0"/>
    <n v="0"/>
  </r>
  <r>
    <s v="2017-Q1"/>
    <x v="2"/>
    <d v="2017-01-01T00:00:00"/>
    <s v="2017"/>
    <x v="6"/>
    <m/>
    <s v="Apache"/>
    <x v="51"/>
    <s v="azsanders"/>
    <s v="Ancestry Library Edition  all databases"/>
    <m/>
    <n v="4"/>
    <n v="1"/>
    <n v="0"/>
    <n v="2"/>
    <n v="2"/>
  </r>
  <r>
    <s v="2017-Q1"/>
    <x v="2"/>
    <d v="2017-01-01T00:00:00"/>
    <s v="2017"/>
    <x v="6"/>
    <m/>
    <s v="Maricopa"/>
    <x v="53"/>
    <s v="scottsdale_hq"/>
    <s v="Ancestry Library Edition  all databases"/>
    <m/>
    <n v="4182"/>
    <n v="93"/>
    <n v="669"/>
    <n v="2385"/>
    <n v="3054"/>
  </r>
  <r>
    <s v="2017-Q1"/>
    <x v="2"/>
    <d v="2017-01-01T00:00:00"/>
    <s v="2017"/>
    <x v="6"/>
    <m/>
    <s v="Cochise"/>
    <x v="56"/>
    <s v="azsierrav"/>
    <s v="Ancestry Library Edition  all databases"/>
    <m/>
    <n v="229"/>
    <n v="3"/>
    <n v="6"/>
    <n v="106"/>
    <n v="112"/>
  </r>
  <r>
    <s v="2017-Q1"/>
    <x v="2"/>
    <d v="2017-01-01T00:00:00"/>
    <s v="2017"/>
    <x v="6"/>
    <m/>
    <s v="Maricopa"/>
    <x v="85"/>
    <s v="saltriver_az"/>
    <s v="Ancestry Library Edition  all databases"/>
    <m/>
    <n v="45"/>
    <n v="3"/>
    <n v="3"/>
    <n v="7"/>
    <n v="10"/>
  </r>
  <r>
    <s v="2017-Q1"/>
    <x v="2"/>
    <d v="2017-01-01T00:00:00"/>
    <s v="2017"/>
    <x v="6"/>
    <m/>
    <s v="Yavapai"/>
    <x v="54"/>
    <s v="azsedona"/>
    <s v="Ancestry Library Edition  all databases"/>
    <m/>
    <m/>
    <m/>
    <m/>
    <m/>
    <n v="0"/>
  </r>
  <r>
    <s v="2017-Q1"/>
    <x v="2"/>
    <d v="2017-01-01T00:00:00"/>
    <s v="2017"/>
    <x v="6"/>
    <m/>
    <s v="Yavapai"/>
    <x v="55"/>
    <s v="azseligman"/>
    <s v="Ancestry Library Edition  all databases"/>
    <m/>
    <n v="4"/>
    <n v="1"/>
    <n v="0"/>
    <n v="0"/>
    <n v="0"/>
  </r>
  <r>
    <s v="2017-Q1"/>
    <x v="2"/>
    <d v="2017-01-01T00:00:00"/>
    <s v="2017"/>
    <x v="6"/>
    <m/>
    <s v="Maricopa"/>
    <x v="57"/>
    <s v="tempe_main"/>
    <s v="Ancestry Library Edition  all databases"/>
    <m/>
    <n v="1307"/>
    <n v="19"/>
    <n v="203"/>
    <n v="618"/>
    <n v="821"/>
  </r>
  <r>
    <s v="2017-Q1"/>
    <x v="2"/>
    <d v="2017-01-01T00:00:00"/>
    <s v="2017"/>
    <x v="6"/>
    <m/>
    <s v="Maricopa"/>
    <x v="58"/>
    <s v="toll30426"/>
    <s v="Ancestry Library Edition  all databases"/>
    <m/>
    <n v="64"/>
    <n v="3"/>
    <n v="13"/>
    <n v="29"/>
    <n v="42"/>
  </r>
  <r>
    <s v="2017-Q1"/>
    <x v="2"/>
    <d v="2017-01-01T00:00:00"/>
    <s v="2017"/>
    <x v="6"/>
    <m/>
    <s v="Gila"/>
    <x v="59"/>
    <s v="aztontobasin"/>
    <s v="Ancestry Library Edition  all databases"/>
    <m/>
    <m/>
    <m/>
    <m/>
    <m/>
    <n v="0"/>
  </r>
  <r>
    <s v="2017-Q1"/>
    <x v="2"/>
    <d v="2017-01-01T00:00:00"/>
    <s v="2017"/>
    <x v="6"/>
    <m/>
    <s v="Pima"/>
    <x v="86"/>
    <s v="azsellstohono"/>
    <s v="Ancestry Library Edition  all databases"/>
    <m/>
    <n v="145"/>
    <n v="1"/>
    <n v="0"/>
    <n v="0"/>
    <n v="0"/>
  </r>
  <r>
    <s v="2017-Q1"/>
    <x v="2"/>
    <d v="2017-01-01T00:00:00"/>
    <s v="2017"/>
    <x v="6"/>
    <m/>
    <s v="Apache"/>
    <x v="60"/>
    <s v="azvernon"/>
    <s v="Ancestry Library Edition  all databases"/>
    <m/>
    <m/>
    <m/>
    <m/>
    <m/>
    <n v="0"/>
  </r>
  <r>
    <s v="2017-Q1"/>
    <x v="2"/>
    <d v="2017-01-01T00:00:00"/>
    <s v="2017"/>
    <x v="6"/>
    <m/>
    <s v="Gila"/>
    <x v="78"/>
    <s v="azyoung"/>
    <s v="Ancestry Library Edition  all databases"/>
    <m/>
    <m/>
    <m/>
    <m/>
    <m/>
    <n v="0"/>
  </r>
  <r>
    <s v="2017-Q1"/>
    <x v="2"/>
    <d v="2017-01-01T00:00:00"/>
    <s v="2017"/>
    <x v="6"/>
    <m/>
    <s v="Yuma"/>
    <x v="63"/>
    <s v="azycldo"/>
    <s v="Ancestry Library Edition  all databases"/>
    <m/>
    <n v="1443"/>
    <n v="37"/>
    <n v="329"/>
    <n v="536"/>
    <n v="865"/>
  </r>
  <r>
    <s v="2017-Q1"/>
    <x v="2"/>
    <d v="2017-01-01T00:00:00"/>
    <s v="2017"/>
    <x v="6"/>
    <m/>
    <s v="Yavapai"/>
    <x v="61"/>
    <s v="azyarnell"/>
    <s v="Ancestry Library Edition  all databases"/>
    <m/>
    <n v="12"/>
    <n v="1"/>
    <n v="1"/>
    <n v="4"/>
    <n v="5"/>
  </r>
  <r>
    <s v="2017-Q1"/>
    <x v="2"/>
    <d v="2017-01-01T00:00:00"/>
    <s v="2017"/>
    <x v="6"/>
    <m/>
    <s v="Yavapai"/>
    <x v="62"/>
    <s v="azyavapai"/>
    <s v="Ancestry Library Edition  all databases"/>
    <m/>
    <m/>
    <m/>
    <m/>
    <m/>
    <n v="0"/>
  </r>
  <r>
    <s v="2017-Q1"/>
    <x v="2"/>
    <d v="2017-02-01T00:00:00"/>
    <s v="2017"/>
    <x v="7"/>
    <m/>
    <s v="State"/>
    <x v="4"/>
    <s v="azstlib"/>
    <s v="Ancestry Library Edition  all databases"/>
    <m/>
    <n v="77016"/>
    <n v="1335"/>
    <n v="15582"/>
    <n v="33912"/>
    <n v="49494"/>
  </r>
  <r>
    <s v="2017-Q1"/>
    <x v="2"/>
    <d v="2017-02-01T00:00:00"/>
    <s v="2017"/>
    <x v="7"/>
    <m/>
    <s v="Pinal"/>
    <x v="0"/>
    <s v="akchin_az"/>
    <s v="Ancestry Library Edition  all databases"/>
    <m/>
    <n v="229"/>
    <n v="3"/>
    <n v="1"/>
    <n v="80"/>
    <n v="81"/>
  </r>
  <r>
    <s v="2017-Q1"/>
    <x v="2"/>
    <d v="2017-02-01T00:00:00"/>
    <s v="2017"/>
    <x v="7"/>
    <m/>
    <s v="Apache"/>
    <x v="1"/>
    <s v="azalpine"/>
    <s v="Ancestry Library Edition  all databases"/>
    <m/>
    <n v="26"/>
    <n v="2"/>
    <n v="5"/>
    <n v="10"/>
    <n v="15"/>
  </r>
  <r>
    <s v="2017-Q1"/>
    <x v="2"/>
    <d v="2017-02-01T00:00:00"/>
    <s v="2017"/>
    <x v="7"/>
    <m/>
    <s v="Pinal"/>
    <x v="2"/>
    <s v="azapachejct"/>
    <s v="Ancestry Library Edition  all databases"/>
    <m/>
    <n v="1167"/>
    <n v="18"/>
    <n v="905"/>
    <n v="873"/>
    <n v="1778"/>
  </r>
  <r>
    <s v="2017-Q1"/>
    <x v="2"/>
    <d v="2017-02-01T00:00:00"/>
    <s v="2017"/>
    <x v="7"/>
    <m/>
    <s v="Pinal"/>
    <x v="3"/>
    <s v="azarizonacity"/>
    <s v="Ancestry Library Edition  all databases"/>
    <m/>
    <m/>
    <m/>
    <m/>
    <m/>
    <n v="0"/>
  </r>
  <r>
    <s v="2017-Q1"/>
    <x v="2"/>
    <d v="2017-02-01T00:00:00"/>
    <s v="2017"/>
    <x v="7"/>
    <m/>
    <s v="Yavapai"/>
    <x v="5"/>
    <s v="azashfork"/>
    <s v="Ancestry Library Edition  all databases"/>
    <m/>
    <m/>
    <m/>
    <m/>
    <m/>
    <n v="0"/>
  </r>
  <r>
    <s v="2017-Q1"/>
    <x v="2"/>
    <d v="2017-02-01T00:00:00"/>
    <s v="2017"/>
    <x v="7"/>
    <m/>
    <s v="Mohave"/>
    <x v="79"/>
    <s v="azavaich"/>
    <s v="Ancestry Library Edition  all databases"/>
    <m/>
    <m/>
    <m/>
    <m/>
    <m/>
    <n v="0"/>
  </r>
  <r>
    <s v="2017-Q1"/>
    <x v="2"/>
    <d v="2017-02-01T00:00:00"/>
    <s v="2017"/>
    <x v="7"/>
    <m/>
    <s v="Maricopa"/>
    <x v="6"/>
    <s v="avondale_az"/>
    <s v="Ancestry Library Edition  all databases"/>
    <m/>
    <n v="8755"/>
    <n v="113"/>
    <n v="1393"/>
    <n v="3888"/>
    <n v="5281"/>
  </r>
  <r>
    <s v="2017-Q1"/>
    <x v="2"/>
    <d v="2017-02-01T00:00:00"/>
    <s v="2017"/>
    <x v="7"/>
    <m/>
    <s v="La Paz"/>
    <x v="8"/>
    <s v="azbouse"/>
    <s v="Ancestry Library Edition  all databases"/>
    <m/>
    <m/>
    <m/>
    <m/>
    <m/>
    <n v="0"/>
  </r>
  <r>
    <s v="2017-Q1"/>
    <x v="2"/>
    <d v="2017-02-01T00:00:00"/>
    <s v="2017"/>
    <x v="7"/>
    <m/>
    <s v="Maricopa"/>
    <x v="9"/>
    <s v="buckeye_az"/>
    <s v="Ancestry Library Edition  all databases"/>
    <m/>
    <n v="49"/>
    <n v="1"/>
    <n v="1"/>
    <n v="3"/>
    <n v="4"/>
  </r>
  <r>
    <s v="2017-Q1"/>
    <x v="2"/>
    <d v="2017-02-01T00:00:00"/>
    <s v="2017"/>
    <x v="7"/>
    <m/>
    <s v="Yavapai"/>
    <x v="77"/>
    <s v="azbagdad"/>
    <s v="Ancestry Library Edition  all databases"/>
    <m/>
    <m/>
    <m/>
    <m/>
    <m/>
    <n v="0"/>
  </r>
  <r>
    <s v="2017-Q1"/>
    <x v="2"/>
    <d v="2017-02-01T00:00:00"/>
    <s v="2017"/>
    <x v="7"/>
    <m/>
    <s v="Yavapai"/>
    <x v="75"/>
    <s v="beaver_az"/>
    <s v="Ancestry Library Edition  all databases"/>
    <m/>
    <m/>
    <m/>
    <m/>
    <m/>
    <n v="0"/>
  </r>
  <r>
    <s v="2017-Q1"/>
    <x v="2"/>
    <d v="2017-02-01T00:00:00"/>
    <s v="2017"/>
    <x v="7"/>
    <m/>
    <s v="Pinal"/>
    <x v="11"/>
    <s v="azcasagrande"/>
    <s v="Ancestry Library Edition  all databases"/>
    <m/>
    <m/>
    <m/>
    <m/>
    <m/>
    <n v="0"/>
  </r>
  <r>
    <s v="2017-Q1"/>
    <x v="2"/>
    <d v="2017-02-01T00:00:00"/>
    <s v="2017"/>
    <x v="7"/>
    <m/>
    <s v="Maricopa"/>
    <x v="12"/>
    <s v="chandler_main"/>
    <s v="Ancestry Library Edition  all databases"/>
    <m/>
    <n v="3702"/>
    <n v="85"/>
    <n v="482"/>
    <n v="1359"/>
    <n v="1841"/>
  </r>
  <r>
    <s v="2017-Q1"/>
    <x v="2"/>
    <d v="2017-02-01T00:00:00"/>
    <s v="2017"/>
    <x v="7"/>
    <m/>
    <s v="Cochise"/>
    <x v="14"/>
    <s v="azccldo"/>
    <s v="Ancestry Library Edition  all databases"/>
    <m/>
    <n v="48"/>
    <n v="5"/>
    <n v="7"/>
    <n v="11"/>
    <n v="18"/>
  </r>
  <r>
    <s v="2017-Q1"/>
    <x v="2"/>
    <d v="2017-02-01T00:00:00"/>
    <s v="2017"/>
    <x v="7"/>
    <m/>
    <s v="Apache"/>
    <x v="15"/>
    <s v="azconcho"/>
    <s v="Ancestry Library Edition  all databases"/>
    <m/>
    <m/>
    <m/>
    <m/>
    <m/>
    <n v="0"/>
  </r>
  <r>
    <s v="2017-Q1"/>
    <x v="2"/>
    <d v="2017-02-01T00:00:00"/>
    <s v="2017"/>
    <x v="7"/>
    <m/>
    <s v="Pinal"/>
    <x v="17"/>
    <s v="azcollidge"/>
    <s v="Ancestry Library Edition  all databases"/>
    <m/>
    <n v="182"/>
    <n v="6"/>
    <n v="35"/>
    <n v="138"/>
    <n v="173"/>
  </r>
  <r>
    <s v="2017-Q1"/>
    <x v="2"/>
    <d v="2017-02-01T00:00:00"/>
    <s v="2017"/>
    <x v="7"/>
    <m/>
    <s v="La Paz"/>
    <x v="80"/>
    <s v="azlapazcs"/>
    <s v="Ancestry Library Edition  all databases"/>
    <m/>
    <m/>
    <m/>
    <m/>
    <m/>
    <n v="0"/>
  </r>
  <r>
    <s v="2017-Q1"/>
    <x v="2"/>
    <d v="2017-02-01T00:00:00"/>
    <s v="2017"/>
    <x v="7"/>
    <m/>
    <s v="Yavapai"/>
    <x v="10"/>
    <s v="azcampverde"/>
    <s v="Ancestry Library Edition  all databases"/>
    <m/>
    <m/>
    <m/>
    <m/>
    <m/>
    <n v="0"/>
  </r>
  <r>
    <s v="2017-Q1"/>
    <x v="2"/>
    <d v="2017-02-01T00:00:00"/>
    <s v="2017"/>
    <x v="7"/>
    <m/>
    <s v="Yavapai"/>
    <x v="70"/>
    <s v="azchinovalley"/>
    <s v="Ancestry Library Edition  all databases"/>
    <m/>
    <n v="1255"/>
    <n v="54"/>
    <n v="166"/>
    <n v="392"/>
    <n v="558"/>
  </r>
  <r>
    <s v="2017-Q1"/>
    <x v="2"/>
    <d v="2017-02-01T00:00:00"/>
    <s v="2017"/>
    <x v="7"/>
    <m/>
    <s v="Yavapai"/>
    <x v="16"/>
    <s v="azcongress"/>
    <s v="Ancestry Library Edition  all databases"/>
    <m/>
    <n v="144"/>
    <n v="2"/>
    <n v="42"/>
    <n v="60"/>
    <n v="102"/>
  </r>
  <r>
    <s v="2017-Q1"/>
    <x v="2"/>
    <d v="2017-02-01T00:00:00"/>
    <s v="2017"/>
    <x v="7"/>
    <m/>
    <s v="Yavapai"/>
    <x v="64"/>
    <s v="azcordeslakes"/>
    <s v="Ancestry Library Edition  all databases"/>
    <m/>
    <n v="11"/>
    <n v="1"/>
    <n v="0"/>
    <n v="9"/>
    <n v="9"/>
  </r>
  <r>
    <s v="2017-Q1"/>
    <x v="2"/>
    <d v="2017-02-01T00:00:00"/>
    <s v="2017"/>
    <x v="7"/>
    <m/>
    <s v="Yavapai"/>
    <x v="18"/>
    <s v="azcottonwood"/>
    <s v="Ancestry Library Edition  all databases"/>
    <m/>
    <n v="885"/>
    <n v="21"/>
    <n v="211"/>
    <n v="524"/>
    <n v="735"/>
  </r>
  <r>
    <s v="2017-Q1"/>
    <x v="2"/>
    <d v="2017-02-01T00:00:00"/>
    <s v="2017"/>
    <x v="7"/>
    <m/>
    <s v="Maricopa"/>
    <x v="20"/>
    <s v="desertfh_az"/>
    <s v="Ancestry Library Edition  all databases"/>
    <m/>
    <m/>
    <m/>
    <m/>
    <m/>
    <n v="0"/>
  </r>
  <r>
    <s v="2017-Q1"/>
    <x v="2"/>
    <d v="2017-02-01T00:00:00"/>
    <s v="2017"/>
    <x v="7"/>
    <m/>
    <s v="Yavapai"/>
    <x v="65"/>
    <s v="dewey_az"/>
    <s v="Ancestry Library Edition  all databases"/>
    <m/>
    <m/>
    <m/>
    <m/>
    <m/>
    <n v="0"/>
  </r>
  <r>
    <s v="2017-Q1"/>
    <x v="2"/>
    <d v="2017-02-01T00:00:00"/>
    <s v="2017"/>
    <x v="7"/>
    <m/>
    <s v="Greenlee"/>
    <x v="21"/>
    <s v="azduncan"/>
    <s v="Ancestry Library Edition  all databases"/>
    <m/>
    <m/>
    <m/>
    <m/>
    <m/>
    <n v="0"/>
  </r>
  <r>
    <s v="2017-Q1"/>
    <x v="2"/>
    <d v="2017-02-01T00:00:00"/>
    <s v="2017"/>
    <x v="7"/>
    <m/>
    <s v="Coconino"/>
    <x v="23"/>
    <s v="azflagstaff"/>
    <s v="Ancestry Library Edition  all databases"/>
    <m/>
    <n v="547"/>
    <n v="27"/>
    <n v="68"/>
    <n v="283"/>
    <n v="351"/>
  </r>
  <r>
    <s v="2017-Q1"/>
    <x v="2"/>
    <d v="2017-02-01T00:00:00"/>
    <s v="2017"/>
    <x v="7"/>
    <m/>
    <s v="Pinal"/>
    <x v="24"/>
    <s v="azflorence"/>
    <s v="Ancestry Library Edition  all databases"/>
    <m/>
    <m/>
    <m/>
    <m/>
    <m/>
    <n v="0"/>
  </r>
  <r>
    <s v="2017-Q1"/>
    <x v="2"/>
    <d v="2017-02-01T00:00:00"/>
    <s v="2017"/>
    <x v="7"/>
    <m/>
    <s v="Maricopa"/>
    <x v="76"/>
    <s v="mcdowell_az"/>
    <s v="Ancestry Library Edition  all databases"/>
    <m/>
    <m/>
    <m/>
    <m/>
    <m/>
    <n v="0"/>
  </r>
  <r>
    <s v="2017-Q1"/>
    <x v="2"/>
    <d v="2017-02-01T00:00:00"/>
    <s v="2017"/>
    <x v="7"/>
    <m/>
    <s v="Gila"/>
    <x v="25"/>
    <s v="azgcldo"/>
    <s v="Ancestry Library Edition  all databases"/>
    <m/>
    <m/>
    <m/>
    <m/>
    <m/>
    <n v="0"/>
  </r>
  <r>
    <s v="2017-Q1"/>
    <x v="2"/>
    <d v="2017-02-01T00:00:00"/>
    <s v="2017"/>
    <x v="7"/>
    <m/>
    <s v="Maricopa"/>
    <x v="26"/>
    <s v="glendale_main"/>
    <s v="Ancestry Library Edition  all databases"/>
    <m/>
    <n v="2119"/>
    <n v="23"/>
    <n v="1100"/>
    <n v="1142"/>
    <n v="2242"/>
  </r>
  <r>
    <s v="2017-Q1"/>
    <x v="2"/>
    <d v="2017-02-01T00:00:00"/>
    <s v="2017"/>
    <x v="7"/>
    <m/>
    <s v="Gila"/>
    <x v="27"/>
    <s v="azglobe"/>
    <s v="Ancestry Library Edition  all databases"/>
    <m/>
    <m/>
    <m/>
    <m/>
    <m/>
    <n v="0"/>
  </r>
  <r>
    <s v="2017-Q1"/>
    <x v="2"/>
    <d v="2017-02-01T00:00:00"/>
    <s v="2017"/>
    <x v="7"/>
    <m/>
    <s v="Gila"/>
    <x v="30"/>
    <s v="azpinestrawb"/>
    <s v="Ancestry Library Edition  all databases"/>
    <m/>
    <m/>
    <m/>
    <m/>
    <m/>
    <n v="0"/>
  </r>
  <r>
    <s v="2017-Q1"/>
    <x v="2"/>
    <d v="2017-02-01T00:00:00"/>
    <s v="2017"/>
    <x v="7"/>
    <m/>
    <s v="Pinal"/>
    <x v="66"/>
    <s v="irahayes_az"/>
    <s v="Ancestry Library Edition  all databases"/>
    <m/>
    <m/>
    <m/>
    <m/>
    <m/>
    <n v="0"/>
  </r>
  <r>
    <s v="2017-Q1"/>
    <x v="2"/>
    <d v="2017-02-01T00:00:00"/>
    <s v="2017"/>
    <x v="7"/>
    <m/>
    <s v="Pinal"/>
    <x v="32"/>
    <s v="azmaricopacom"/>
    <s v="Ancestry Library Edition  all databases"/>
    <m/>
    <n v="467"/>
    <n v="7"/>
    <n v="206"/>
    <n v="491"/>
    <n v="697"/>
  </r>
  <r>
    <s v="2017-Q1"/>
    <x v="2"/>
    <d v="2017-02-01T00:00:00"/>
    <s v="2017"/>
    <x v="7"/>
    <m/>
    <s v="Maricopa"/>
    <x v="33"/>
    <s v="maricopa_main"/>
    <s v="Ancestry Library Edition  all databases"/>
    <m/>
    <n v="20185"/>
    <n v="218"/>
    <n v="1977"/>
    <n v="9457"/>
    <n v="11434"/>
  </r>
  <r>
    <s v="2017-Q1"/>
    <x v="2"/>
    <d v="2017-02-01T00:00:00"/>
    <s v="2017"/>
    <x v="7"/>
    <m/>
    <s v="Maricopa"/>
    <x v="35"/>
    <s v="mesa86532"/>
    <s v="Ancestry Library Edition  all databases"/>
    <m/>
    <n v="3348"/>
    <n v="56"/>
    <n v="526"/>
    <n v="1449"/>
    <n v="1975"/>
  </r>
  <r>
    <s v="2017-Q1"/>
    <x v="2"/>
    <d v="2017-02-01T00:00:00"/>
    <s v="2017"/>
    <x v="7"/>
    <m/>
    <s v="Gila"/>
    <x v="73"/>
    <s v="azmiami"/>
    <s v="Ancestry Library Edition  all databases"/>
    <m/>
    <n v="84"/>
    <n v="4"/>
    <n v="12"/>
    <n v="109"/>
    <n v="121"/>
  </r>
  <r>
    <s v="2017-Q1"/>
    <x v="2"/>
    <d v="2017-02-01T00:00:00"/>
    <s v="2017"/>
    <x v="7"/>
    <m/>
    <s v="Mohave"/>
    <x v="36"/>
    <s v="azmohave"/>
    <s v="Ancestry Library Edition  all databases"/>
    <m/>
    <n v="1105"/>
    <n v="43"/>
    <n v="277"/>
    <n v="443"/>
    <n v="720"/>
  </r>
  <r>
    <s v="2017-Q1"/>
    <x v="2"/>
    <d v="2017-02-01T00:00:00"/>
    <s v="2017"/>
    <x v="7"/>
    <m/>
    <s v="Yavapai"/>
    <x v="34"/>
    <s v="azmayer"/>
    <s v="Ancestry Library Edition  all databases"/>
    <m/>
    <m/>
    <m/>
    <m/>
    <m/>
    <n v="0"/>
  </r>
  <r>
    <s v="2017-Q1"/>
    <x v="2"/>
    <d v="2017-02-01T00:00:00"/>
    <s v="2017"/>
    <x v="7"/>
    <m/>
    <s v="Greenlee"/>
    <x v="74"/>
    <s v="azmorenci"/>
    <s v="Ancestry Library Edition  all databases"/>
    <m/>
    <m/>
    <m/>
    <m/>
    <m/>
    <n v="0"/>
  </r>
  <r>
    <s v="2017-Q1"/>
    <x v="2"/>
    <d v="2017-02-01T00:00:00"/>
    <s v="2017"/>
    <x v="7"/>
    <m/>
    <s v="Navajo"/>
    <x v="37"/>
    <s v="azncldo"/>
    <s v="Ancestry Library Edition  all databases"/>
    <m/>
    <n v="2260"/>
    <n v="32"/>
    <n v="379"/>
    <n v="790"/>
    <n v="1169"/>
  </r>
  <r>
    <s v="2017-Q1"/>
    <x v="2"/>
    <d v="2017-02-01T00:00:00"/>
    <s v="2017"/>
    <x v="7"/>
    <m/>
    <s v="Pinal"/>
    <x v="38"/>
    <s v="azoracle"/>
    <s v="Ancestry Library Edition  all databases"/>
    <m/>
    <n v="61"/>
    <n v="3"/>
    <n v="59"/>
    <n v="38"/>
    <n v="97"/>
  </r>
  <r>
    <s v="2017-Q1"/>
    <x v="2"/>
    <d v="2017-02-01T00:00:00"/>
    <s v="2017"/>
    <x v="7"/>
    <m/>
    <s v="Coconino"/>
    <x v="81"/>
    <s v="azpage"/>
    <s v="Ancestry Library Edition  all databases"/>
    <m/>
    <n v="659"/>
    <n v="8"/>
    <n v="60"/>
    <n v="286"/>
    <n v="346"/>
  </r>
  <r>
    <s v="2017-Q1"/>
    <x v="2"/>
    <d v="2017-02-01T00:00:00"/>
    <s v="2017"/>
    <x v="7"/>
    <m/>
    <s v="La Paz"/>
    <x v="39"/>
    <s v="azparker"/>
    <s v="Ancestry Library Edition  all databases"/>
    <m/>
    <m/>
    <m/>
    <m/>
    <m/>
    <n v="0"/>
  </r>
  <r>
    <s v="2017-Q1"/>
    <x v="2"/>
    <d v="2017-02-01T00:00:00"/>
    <s v="2017"/>
    <x v="7"/>
    <m/>
    <s v="Gila"/>
    <x v="41"/>
    <s v="azpayson"/>
    <s v="Ancestry Library Edition  all databases"/>
    <m/>
    <n v="134"/>
    <n v="2"/>
    <n v="18"/>
    <n v="26"/>
    <n v="44"/>
  </r>
  <r>
    <s v="2017-Q1"/>
    <x v="2"/>
    <d v="2017-02-01T00:00:00"/>
    <s v="2017"/>
    <x v="7"/>
    <m/>
    <s v="Maricopa"/>
    <x v="42"/>
    <s v="peor29132"/>
    <s v="Ancestry Library Edition  all databases"/>
    <m/>
    <n v="1141"/>
    <n v="31"/>
    <n v="157"/>
    <n v="388"/>
    <n v="545"/>
  </r>
  <r>
    <s v="2017-Q1"/>
    <x v="2"/>
    <d v="2017-02-01T00:00:00"/>
    <s v="2017"/>
    <x v="7"/>
    <m/>
    <s v="Maricopa"/>
    <x v="43"/>
    <s v="phx_main"/>
    <s v="Ancestry Library Edition  all databases"/>
    <m/>
    <n v="10755"/>
    <n v="167"/>
    <n v="2030"/>
    <n v="4328"/>
    <n v="6358"/>
  </r>
  <r>
    <s v="2017-Q1"/>
    <x v="2"/>
    <d v="2017-02-01T00:00:00"/>
    <s v="2017"/>
    <x v="7"/>
    <m/>
    <s v="Pima"/>
    <x v="44"/>
    <s v="azpcld"/>
    <s v="Ancestry Library Edition  all databases"/>
    <m/>
    <n v="4239"/>
    <n v="111"/>
    <n v="936"/>
    <n v="2135"/>
    <n v="3071"/>
  </r>
  <r>
    <s v="2017-Q1"/>
    <x v="2"/>
    <d v="2017-02-01T00:00:00"/>
    <s v="2017"/>
    <x v="7"/>
    <m/>
    <s v="Pinal"/>
    <x v="45"/>
    <s v="pinal_az"/>
    <s v="Ancestry Library Edition  all databases"/>
    <m/>
    <n v="700"/>
    <n v="9"/>
    <n v="31"/>
    <n v="178"/>
    <n v="209"/>
  </r>
  <r>
    <s v="2017-Q1"/>
    <x v="2"/>
    <d v="2017-02-01T00:00:00"/>
    <s v="2017"/>
    <x v="7"/>
    <m/>
    <s v="Yavapai"/>
    <x v="82"/>
    <s v="azpaulden"/>
    <s v="Ancestry Library Edition  all databases"/>
    <m/>
    <m/>
    <m/>
    <m/>
    <m/>
    <n v="0"/>
  </r>
  <r>
    <s v="2017-Q1"/>
    <x v="2"/>
    <d v="2017-02-01T00:00:00"/>
    <s v="2017"/>
    <x v="7"/>
    <m/>
    <s v="Yavapai"/>
    <x v="46"/>
    <s v="azprescott"/>
    <s v="Ancestry Library Edition  all databases"/>
    <m/>
    <n v="2534"/>
    <n v="54"/>
    <n v="2423"/>
    <n v="1175"/>
    <n v="3598"/>
  </r>
  <r>
    <s v="2017-Q1"/>
    <x v="2"/>
    <d v="2017-02-01T00:00:00"/>
    <s v="2017"/>
    <x v="7"/>
    <m/>
    <s v="Yavapai"/>
    <x v="47"/>
    <s v="azprescottval"/>
    <s v="Ancestry Library Edition  all databases"/>
    <m/>
    <n v="418"/>
    <n v="8"/>
    <n v="35"/>
    <n v="211"/>
    <n v="246"/>
  </r>
  <r>
    <s v="2017-Q1"/>
    <x v="2"/>
    <d v="2017-02-01T00:00:00"/>
    <s v="2017"/>
    <x v="7"/>
    <m/>
    <s v="Apache"/>
    <x v="48"/>
    <s v="azsprngr"/>
    <s v="Ancestry Library Edition  all databases"/>
    <m/>
    <n v="207"/>
    <n v="36"/>
    <n v="6"/>
    <n v="82"/>
    <n v="88"/>
  </r>
  <r>
    <s v="2017-Q1"/>
    <x v="2"/>
    <d v="2017-02-01T00:00:00"/>
    <s v="2017"/>
    <x v="7"/>
    <m/>
    <s v="Graham"/>
    <x v="49"/>
    <s v="azsaffordgcl"/>
    <s v="Ancestry Library Edition  all databases"/>
    <m/>
    <n v="45"/>
    <n v="1"/>
    <n v="5"/>
    <n v="26"/>
    <n v="31"/>
  </r>
  <r>
    <s v="2017-Q1"/>
    <x v="2"/>
    <d v="2017-02-01T00:00:00"/>
    <s v="2017"/>
    <x v="7"/>
    <m/>
    <s v="Gila"/>
    <x v="84"/>
    <s v="azsancarlos"/>
    <s v="Ancestry Library Edition  all databases"/>
    <m/>
    <m/>
    <m/>
    <m/>
    <m/>
    <n v="0"/>
  </r>
  <r>
    <s v="2017-Q1"/>
    <x v="2"/>
    <d v="2017-02-01T00:00:00"/>
    <s v="2017"/>
    <x v="7"/>
    <m/>
    <s v="Pinal"/>
    <x v="50"/>
    <s v="azsanmanuel"/>
    <s v="Ancestry Library Edition  all databases"/>
    <m/>
    <n v="21"/>
    <n v="2"/>
    <n v="3"/>
    <n v="6"/>
    <n v="9"/>
  </r>
  <r>
    <s v="2017-Q1"/>
    <x v="2"/>
    <d v="2017-02-01T00:00:00"/>
    <s v="2017"/>
    <x v="7"/>
    <m/>
    <s v="Pima"/>
    <x v="83"/>
    <s v="aztucson"/>
    <s v="Ancestry Library Edition  all databases"/>
    <m/>
    <n v="230"/>
    <n v="5"/>
    <n v="24"/>
    <n v="73"/>
    <n v="97"/>
  </r>
  <r>
    <s v="2017-Q1"/>
    <x v="2"/>
    <d v="2017-02-01T00:00:00"/>
    <s v="2017"/>
    <x v="7"/>
    <m/>
    <s v="Apache"/>
    <x v="51"/>
    <s v="azsanders"/>
    <s v="Ancestry Library Edition  all databases"/>
    <m/>
    <n v="72"/>
    <n v="3"/>
    <n v="3"/>
    <n v="39"/>
    <n v="42"/>
  </r>
  <r>
    <s v="2017-Q1"/>
    <x v="2"/>
    <d v="2017-02-01T00:00:00"/>
    <s v="2017"/>
    <x v="7"/>
    <m/>
    <s v="Maricopa"/>
    <x v="53"/>
    <s v="scottsdale_hq"/>
    <s v="Ancestry Library Edition  all databases"/>
    <m/>
    <n v="3500"/>
    <n v="64"/>
    <n v="437"/>
    <n v="1487"/>
    <n v="1924"/>
  </r>
  <r>
    <s v="2017-Q1"/>
    <x v="2"/>
    <d v="2017-02-01T00:00:00"/>
    <s v="2017"/>
    <x v="7"/>
    <m/>
    <s v="Cochise"/>
    <x v="56"/>
    <s v="azsierrav"/>
    <s v="Ancestry Library Edition  all databases"/>
    <m/>
    <n v="139"/>
    <n v="3"/>
    <n v="21"/>
    <n v="67"/>
    <n v="88"/>
  </r>
  <r>
    <s v="2017-Q1"/>
    <x v="2"/>
    <d v="2017-02-01T00:00:00"/>
    <s v="2017"/>
    <x v="7"/>
    <m/>
    <s v="Maricopa"/>
    <x v="85"/>
    <s v="saltriver_az"/>
    <s v="Ancestry Library Edition  all databases"/>
    <m/>
    <n v="294"/>
    <n v="13"/>
    <n v="94"/>
    <n v="100"/>
    <n v="194"/>
  </r>
  <r>
    <s v="2017-Q1"/>
    <x v="2"/>
    <d v="2017-02-01T00:00:00"/>
    <s v="2017"/>
    <x v="7"/>
    <m/>
    <s v="Yavapai"/>
    <x v="54"/>
    <s v="azsedona"/>
    <s v="Ancestry Library Edition  all databases"/>
    <m/>
    <n v="140"/>
    <n v="8"/>
    <n v="6"/>
    <n v="85"/>
    <n v="91"/>
  </r>
  <r>
    <s v="2017-Q1"/>
    <x v="2"/>
    <d v="2017-02-01T00:00:00"/>
    <s v="2017"/>
    <x v="7"/>
    <m/>
    <s v="Yavapai"/>
    <x v="55"/>
    <s v="azseligman"/>
    <s v="Ancestry Library Edition  all databases"/>
    <m/>
    <m/>
    <m/>
    <m/>
    <m/>
    <n v="0"/>
  </r>
  <r>
    <s v="2017-Q1"/>
    <x v="2"/>
    <d v="2017-02-01T00:00:00"/>
    <s v="2017"/>
    <x v="7"/>
    <m/>
    <s v="Maricopa"/>
    <x v="57"/>
    <s v="tempe_main"/>
    <s v="Ancestry Library Edition  all databases"/>
    <m/>
    <n v="1004"/>
    <n v="19"/>
    <n v="414"/>
    <n v="354"/>
    <n v="768"/>
  </r>
  <r>
    <s v="2017-Q1"/>
    <x v="2"/>
    <d v="2017-02-01T00:00:00"/>
    <s v="2017"/>
    <x v="7"/>
    <m/>
    <s v="Maricopa"/>
    <x v="58"/>
    <s v="toll30426"/>
    <s v="Ancestry Library Edition  all databases"/>
    <m/>
    <n v="252"/>
    <n v="4"/>
    <n v="122"/>
    <n v="119"/>
    <n v="241"/>
  </r>
  <r>
    <s v="2017-Q1"/>
    <x v="2"/>
    <d v="2017-02-01T00:00:00"/>
    <s v="2017"/>
    <x v="7"/>
    <m/>
    <s v="Gila"/>
    <x v="59"/>
    <s v="aztontobasin"/>
    <s v="Ancestry Library Edition  all databases"/>
    <m/>
    <m/>
    <m/>
    <m/>
    <m/>
    <n v="0"/>
  </r>
  <r>
    <s v="2017-Q1"/>
    <x v="2"/>
    <d v="2017-02-01T00:00:00"/>
    <s v="2017"/>
    <x v="7"/>
    <m/>
    <s v="Pima"/>
    <x v="86"/>
    <s v="azsellstohono"/>
    <s v="Ancestry Library Edition  all databases"/>
    <m/>
    <m/>
    <m/>
    <m/>
    <m/>
    <n v="0"/>
  </r>
  <r>
    <s v="2017-Q1"/>
    <x v="2"/>
    <d v="2017-02-01T00:00:00"/>
    <s v="2017"/>
    <x v="7"/>
    <m/>
    <s v="Apache"/>
    <x v="60"/>
    <s v="azvernon"/>
    <s v="Ancestry Library Edition  all databases"/>
    <m/>
    <m/>
    <m/>
    <m/>
    <m/>
    <n v="0"/>
  </r>
  <r>
    <s v="2017-Q1"/>
    <x v="2"/>
    <d v="2017-02-01T00:00:00"/>
    <s v="2017"/>
    <x v="7"/>
    <m/>
    <s v="Gila"/>
    <x v="78"/>
    <s v="azyoung"/>
    <s v="Ancestry Library Edition  all databases"/>
    <m/>
    <m/>
    <m/>
    <m/>
    <m/>
    <n v="0"/>
  </r>
  <r>
    <s v="2017-Q1"/>
    <x v="2"/>
    <d v="2017-02-01T00:00:00"/>
    <s v="2017"/>
    <x v="7"/>
    <m/>
    <s v="Yuma"/>
    <x v="63"/>
    <s v="azycldo"/>
    <s v="Ancestry Library Edition  all databases"/>
    <m/>
    <n v="2112"/>
    <n v="34"/>
    <n v="416"/>
    <n v="830"/>
    <n v="1246"/>
  </r>
  <r>
    <s v="2017-Q1"/>
    <x v="2"/>
    <d v="2017-02-01T00:00:00"/>
    <s v="2017"/>
    <x v="7"/>
    <m/>
    <s v="Yavapai"/>
    <x v="61"/>
    <s v="azyarnell"/>
    <s v="Ancestry Library Edition  all databases"/>
    <m/>
    <m/>
    <m/>
    <m/>
    <m/>
    <n v="0"/>
  </r>
  <r>
    <s v="2017-Q1"/>
    <x v="2"/>
    <d v="2017-02-01T00:00:00"/>
    <s v="2017"/>
    <x v="7"/>
    <m/>
    <s v="Yavapai"/>
    <x v="62"/>
    <s v="azyavapai"/>
    <s v="Ancestry Library Edition  all databases"/>
    <m/>
    <m/>
    <m/>
    <m/>
    <m/>
    <n v="0"/>
  </r>
  <r>
    <s v="2017-Q1"/>
    <x v="2"/>
    <d v="2017-03-01T00:00:00"/>
    <s v="2017"/>
    <x v="8"/>
    <m/>
    <s v="State"/>
    <x v="4"/>
    <s v="azstlib"/>
    <s v="Ancestry Library Edition  all databases"/>
    <m/>
    <n v="81028"/>
    <n v="1515"/>
    <n v="18192"/>
    <n v="38640"/>
    <n v="56832"/>
  </r>
  <r>
    <s v="2017-Q1"/>
    <x v="2"/>
    <d v="2017-03-01T00:00:00"/>
    <s v="2017"/>
    <x v="8"/>
    <m/>
    <s v="Pinal"/>
    <x v="0"/>
    <s v="akchin_az"/>
    <s v="Ancestry Library Edition  all databases"/>
    <m/>
    <n v="148"/>
    <n v="2"/>
    <n v="32"/>
    <n v="35"/>
    <n v="67"/>
  </r>
  <r>
    <s v="2017-Q1"/>
    <x v="2"/>
    <d v="2017-03-01T00:00:00"/>
    <s v="2017"/>
    <x v="8"/>
    <m/>
    <s v="Apache"/>
    <x v="1"/>
    <s v="azalpine"/>
    <s v="Ancestry Library Edition  all databases"/>
    <m/>
    <n v="55"/>
    <n v="5"/>
    <n v="14"/>
    <n v="38"/>
    <n v="52"/>
  </r>
  <r>
    <s v="2017-Q1"/>
    <x v="2"/>
    <d v="2017-03-01T00:00:00"/>
    <s v="2017"/>
    <x v="8"/>
    <m/>
    <s v="Pinal"/>
    <x v="2"/>
    <s v="azapachejct"/>
    <s v="Ancestry Library Edition  all databases"/>
    <m/>
    <n v="1977"/>
    <n v="33"/>
    <n v="630"/>
    <n v="1338"/>
    <n v="1968"/>
  </r>
  <r>
    <s v="2017-Q1"/>
    <x v="2"/>
    <d v="2017-03-01T00:00:00"/>
    <s v="2017"/>
    <x v="8"/>
    <m/>
    <s v="Pinal"/>
    <x v="3"/>
    <s v="azarizonacity"/>
    <s v="Ancestry Library Edition  all databases"/>
    <m/>
    <m/>
    <m/>
    <m/>
    <m/>
    <n v="0"/>
  </r>
  <r>
    <s v="2017-Q1"/>
    <x v="2"/>
    <d v="2017-03-01T00:00:00"/>
    <s v="2017"/>
    <x v="8"/>
    <m/>
    <s v="Yavapai"/>
    <x v="5"/>
    <s v="azashfork"/>
    <s v="Ancestry Library Edition  all databases"/>
    <m/>
    <n v="58"/>
    <n v="4"/>
    <n v="8"/>
    <n v="20"/>
    <n v="28"/>
  </r>
  <r>
    <s v="2017-Q1"/>
    <x v="2"/>
    <d v="2017-03-01T00:00:00"/>
    <s v="2017"/>
    <x v="8"/>
    <m/>
    <s v="Mohave"/>
    <x v="79"/>
    <s v="azavaich"/>
    <s v="Ancestry Library Edition  all databases"/>
    <m/>
    <m/>
    <m/>
    <m/>
    <m/>
    <n v="0"/>
  </r>
  <r>
    <s v="2017-Q1"/>
    <x v="2"/>
    <d v="2017-03-01T00:00:00"/>
    <s v="2017"/>
    <x v="8"/>
    <m/>
    <s v="Maricopa"/>
    <x v="6"/>
    <s v="avondale_az"/>
    <s v="Ancestry Library Edition  all databases"/>
    <m/>
    <n v="6451"/>
    <n v="96"/>
    <n v="1486"/>
    <n v="3128"/>
    <n v="4614"/>
  </r>
  <r>
    <s v="2017-Q1"/>
    <x v="2"/>
    <d v="2017-03-01T00:00:00"/>
    <s v="2017"/>
    <x v="8"/>
    <m/>
    <s v="La Paz"/>
    <x v="8"/>
    <s v="azbouse"/>
    <s v="Ancestry Library Edition  all databases"/>
    <m/>
    <m/>
    <m/>
    <m/>
    <m/>
    <n v="0"/>
  </r>
  <r>
    <s v="2017-Q1"/>
    <x v="2"/>
    <d v="2017-03-01T00:00:00"/>
    <s v="2017"/>
    <x v="8"/>
    <m/>
    <s v="Maricopa"/>
    <x v="9"/>
    <s v="buckeye_az"/>
    <s v="Ancestry Library Edition  all databases"/>
    <m/>
    <n v="175"/>
    <n v="6"/>
    <n v="35"/>
    <n v="61"/>
    <n v="96"/>
  </r>
  <r>
    <s v="2017-Q1"/>
    <x v="2"/>
    <d v="2017-03-01T00:00:00"/>
    <s v="2017"/>
    <x v="8"/>
    <m/>
    <s v="Yavapai"/>
    <x v="77"/>
    <s v="azbagdad"/>
    <s v="Ancestry Library Edition  all databases"/>
    <m/>
    <m/>
    <m/>
    <m/>
    <m/>
    <n v="0"/>
  </r>
  <r>
    <s v="2017-Q1"/>
    <x v="2"/>
    <d v="2017-03-01T00:00:00"/>
    <s v="2017"/>
    <x v="8"/>
    <m/>
    <s v="Yavapai"/>
    <x v="75"/>
    <s v="beaver_az"/>
    <s v="Ancestry Library Edition  all databases"/>
    <m/>
    <m/>
    <m/>
    <m/>
    <m/>
    <n v="0"/>
  </r>
  <r>
    <s v="2017-Q1"/>
    <x v="2"/>
    <d v="2017-03-01T00:00:00"/>
    <s v="2017"/>
    <x v="8"/>
    <m/>
    <s v="Yavapai"/>
    <x v="7"/>
    <s v="azblackcyn"/>
    <s v="Ancestry Library Edition  all databases"/>
    <m/>
    <n v="8"/>
    <n v="1"/>
    <n v="2"/>
    <n v="1"/>
    <n v="3"/>
  </r>
  <r>
    <s v="2017-Q1"/>
    <x v="2"/>
    <d v="2017-03-01T00:00:00"/>
    <s v="2017"/>
    <x v="8"/>
    <m/>
    <s v="Pinal"/>
    <x v="11"/>
    <s v="azcasagrande"/>
    <s v="Ancestry Library Edition  all databases"/>
    <m/>
    <n v="857"/>
    <n v="16"/>
    <n v="62"/>
    <n v="264"/>
    <n v="326"/>
  </r>
  <r>
    <s v="2017-Q1"/>
    <x v="2"/>
    <d v="2017-03-01T00:00:00"/>
    <s v="2017"/>
    <x v="8"/>
    <m/>
    <s v="Maricopa"/>
    <x v="12"/>
    <s v="chandler_main"/>
    <s v="Ancestry Library Edition  all databases"/>
    <m/>
    <n v="2825"/>
    <n v="47"/>
    <n v="524"/>
    <n v="1221"/>
    <n v="1745"/>
  </r>
  <r>
    <s v="2017-Q1"/>
    <x v="2"/>
    <d v="2017-03-01T00:00:00"/>
    <s v="2017"/>
    <x v="8"/>
    <m/>
    <s v="Cochise"/>
    <x v="14"/>
    <s v="azccldo"/>
    <s v="Ancestry Library Edition  all databases"/>
    <m/>
    <n v="67"/>
    <n v="4"/>
    <n v="4"/>
    <n v="51"/>
    <n v="55"/>
  </r>
  <r>
    <s v="2017-Q1"/>
    <x v="2"/>
    <d v="2017-03-01T00:00:00"/>
    <s v="2017"/>
    <x v="8"/>
    <m/>
    <s v="Yavapai"/>
    <x v="69"/>
    <s v="azcentennial"/>
    <s v="Ancestry Library Edition  all databases"/>
    <m/>
    <n v="24"/>
    <n v="1"/>
    <n v="10"/>
    <n v="14"/>
    <n v="24"/>
  </r>
  <r>
    <s v="2017-Q1"/>
    <x v="2"/>
    <d v="2017-03-01T00:00:00"/>
    <s v="2017"/>
    <x v="8"/>
    <m/>
    <s v="Apache"/>
    <x v="15"/>
    <s v="azconcho"/>
    <s v="Ancestry Library Edition  all databases"/>
    <m/>
    <m/>
    <m/>
    <m/>
    <m/>
    <n v="0"/>
  </r>
  <r>
    <s v="2017-Q1"/>
    <x v="2"/>
    <d v="2017-03-01T00:00:00"/>
    <s v="2017"/>
    <x v="8"/>
    <m/>
    <s v="Pinal"/>
    <x v="17"/>
    <s v="azcollidge"/>
    <s v="Ancestry Library Edition  all databases"/>
    <m/>
    <m/>
    <m/>
    <m/>
    <m/>
    <n v="0"/>
  </r>
  <r>
    <s v="2017-Q1"/>
    <x v="2"/>
    <d v="2017-03-01T00:00:00"/>
    <s v="2017"/>
    <x v="8"/>
    <m/>
    <s v="La Paz"/>
    <x v="80"/>
    <s v="azlapazcs"/>
    <s v="Ancestry Library Edition  all databases"/>
    <m/>
    <m/>
    <m/>
    <m/>
    <m/>
    <n v="0"/>
  </r>
  <r>
    <s v="2017-Q1"/>
    <x v="2"/>
    <d v="2017-03-01T00:00:00"/>
    <s v="2017"/>
    <x v="8"/>
    <m/>
    <s v="Yavapai"/>
    <x v="10"/>
    <s v="azcampverde"/>
    <s v="Ancestry Library Edition  all databases"/>
    <m/>
    <m/>
    <m/>
    <m/>
    <m/>
    <n v="0"/>
  </r>
  <r>
    <s v="2017-Q1"/>
    <x v="2"/>
    <d v="2017-03-01T00:00:00"/>
    <s v="2017"/>
    <x v="8"/>
    <m/>
    <s v="Yavapai"/>
    <x v="70"/>
    <s v="azchinovalley"/>
    <s v="Ancestry Library Edition  all databases"/>
    <m/>
    <n v="1562"/>
    <n v="63"/>
    <n v="120"/>
    <n v="578"/>
    <n v="698"/>
  </r>
  <r>
    <s v="2017-Q1"/>
    <x v="2"/>
    <d v="2017-03-01T00:00:00"/>
    <s v="2017"/>
    <x v="8"/>
    <m/>
    <s v="Yavapai"/>
    <x v="16"/>
    <s v="azcongress"/>
    <s v="Ancestry Library Edition  all databases"/>
    <m/>
    <n v="4"/>
    <n v="1"/>
    <n v="0"/>
    <n v="1"/>
    <n v="1"/>
  </r>
  <r>
    <s v="2017-Q1"/>
    <x v="2"/>
    <d v="2017-03-01T00:00:00"/>
    <s v="2017"/>
    <x v="8"/>
    <m/>
    <s v="Yavapai"/>
    <x v="64"/>
    <s v="azcordeslakes"/>
    <s v="Ancestry Library Edition  all databases"/>
    <m/>
    <m/>
    <m/>
    <m/>
    <m/>
    <n v="0"/>
  </r>
  <r>
    <s v="2017-Q1"/>
    <x v="2"/>
    <d v="2017-03-01T00:00:00"/>
    <s v="2017"/>
    <x v="8"/>
    <m/>
    <s v="Yavapai"/>
    <x v="18"/>
    <s v="azcottonwood"/>
    <s v="Ancestry Library Edition  all databases"/>
    <m/>
    <n v="935"/>
    <n v="29"/>
    <n v="793"/>
    <n v="734"/>
    <n v="1527"/>
  </r>
  <r>
    <s v="2017-Q1"/>
    <x v="2"/>
    <d v="2017-03-01T00:00:00"/>
    <s v="2017"/>
    <x v="8"/>
    <m/>
    <s v="Maricopa"/>
    <x v="20"/>
    <s v="desertfh_az"/>
    <s v="Ancestry Library Edition  all databases"/>
    <m/>
    <n v="32"/>
    <n v="2"/>
    <n v="6"/>
    <n v="12"/>
    <n v="18"/>
  </r>
  <r>
    <s v="2017-Q1"/>
    <x v="2"/>
    <d v="2017-03-01T00:00:00"/>
    <s v="2017"/>
    <x v="8"/>
    <m/>
    <s v="Yavapai"/>
    <x v="65"/>
    <s v="dewey_az"/>
    <s v="Ancestry Library Edition  all databases"/>
    <m/>
    <m/>
    <m/>
    <m/>
    <m/>
    <n v="0"/>
  </r>
  <r>
    <s v="2017-Q1"/>
    <x v="2"/>
    <d v="2017-03-01T00:00:00"/>
    <s v="2017"/>
    <x v="8"/>
    <m/>
    <s v="Greenlee"/>
    <x v="21"/>
    <s v="azduncan"/>
    <s v="Ancestry Library Edition  all databases"/>
    <m/>
    <m/>
    <m/>
    <m/>
    <m/>
    <n v="0"/>
  </r>
  <r>
    <s v="2017-Q1"/>
    <x v="2"/>
    <d v="2017-03-01T00:00:00"/>
    <s v="2017"/>
    <x v="8"/>
    <m/>
    <s v="Coconino"/>
    <x v="23"/>
    <s v="azflagstaff"/>
    <s v="Ancestry Library Edition  all databases"/>
    <m/>
    <n v="656"/>
    <n v="27"/>
    <n v="182"/>
    <n v="288"/>
    <n v="470"/>
  </r>
  <r>
    <s v="2017-Q1"/>
    <x v="2"/>
    <d v="2017-03-01T00:00:00"/>
    <s v="2017"/>
    <x v="8"/>
    <m/>
    <s v="Pinal"/>
    <x v="24"/>
    <s v="azflorence"/>
    <s v="Ancestry Library Edition  all databases"/>
    <m/>
    <n v="42"/>
    <n v="2"/>
    <n v="4"/>
    <n v="22"/>
    <n v="26"/>
  </r>
  <r>
    <s v="2017-Q1"/>
    <x v="2"/>
    <d v="2017-03-01T00:00:00"/>
    <s v="2017"/>
    <x v="8"/>
    <m/>
    <s v="Maricopa"/>
    <x v="76"/>
    <s v="mcdowell_az"/>
    <s v="Ancestry Library Edition  all databases"/>
    <m/>
    <m/>
    <m/>
    <m/>
    <m/>
    <n v="0"/>
  </r>
  <r>
    <s v="2017-Q1"/>
    <x v="2"/>
    <d v="2017-03-01T00:00:00"/>
    <s v="2017"/>
    <x v="8"/>
    <m/>
    <s v="Gila"/>
    <x v="25"/>
    <s v="azgcldo"/>
    <s v="Ancestry Library Edition  all databases"/>
    <m/>
    <n v="8"/>
    <n v="1"/>
    <n v="3"/>
    <n v="3"/>
    <n v="6"/>
  </r>
  <r>
    <s v="2017-Q1"/>
    <x v="2"/>
    <d v="2017-03-01T00:00:00"/>
    <s v="2017"/>
    <x v="8"/>
    <m/>
    <s v="Maricopa"/>
    <x v="26"/>
    <s v="glendale_main"/>
    <s v="Ancestry Library Edition  all databases"/>
    <m/>
    <n v="302"/>
    <n v="8"/>
    <n v="146"/>
    <n v="365"/>
    <n v="511"/>
  </r>
  <r>
    <s v="2017-Q1"/>
    <x v="2"/>
    <d v="2017-03-01T00:00:00"/>
    <s v="2017"/>
    <x v="8"/>
    <m/>
    <s v="Gila"/>
    <x v="27"/>
    <s v="azglobe"/>
    <s v="Ancestry Library Edition  all databases"/>
    <m/>
    <m/>
    <m/>
    <m/>
    <m/>
    <n v="0"/>
  </r>
  <r>
    <s v="2017-Q1"/>
    <x v="2"/>
    <d v="2017-03-01T00:00:00"/>
    <s v="2017"/>
    <x v="8"/>
    <m/>
    <s v="Navajo"/>
    <x v="87"/>
    <s v="hopi"/>
    <s v="Ancestry Library Edition  all databases"/>
    <m/>
    <n v="1587"/>
    <n v="28"/>
    <n v="70"/>
    <n v="171"/>
    <n v="241"/>
  </r>
  <r>
    <s v="2017-Q1"/>
    <x v="2"/>
    <d v="2017-03-01T00:00:00"/>
    <s v="2017"/>
    <x v="8"/>
    <m/>
    <s v="Gila"/>
    <x v="30"/>
    <s v="azpinestrawb"/>
    <s v="Ancestry Library Edition  all databases"/>
    <m/>
    <m/>
    <m/>
    <m/>
    <m/>
    <n v="0"/>
  </r>
  <r>
    <s v="2017-Q1"/>
    <x v="2"/>
    <d v="2017-03-01T00:00:00"/>
    <s v="2017"/>
    <x v="8"/>
    <m/>
    <s v="Pinal"/>
    <x v="66"/>
    <s v="irahayes_az"/>
    <s v="Ancestry Library Edition  all databases"/>
    <m/>
    <m/>
    <m/>
    <m/>
    <m/>
    <n v="0"/>
  </r>
  <r>
    <s v="2017-Q1"/>
    <x v="2"/>
    <d v="2017-03-01T00:00:00"/>
    <s v="2017"/>
    <x v="8"/>
    <m/>
    <s v="Pinal"/>
    <x v="32"/>
    <s v="azmaricopacom"/>
    <s v="Ancestry Library Edition  all databases"/>
    <m/>
    <n v="410"/>
    <n v="6"/>
    <n v="88"/>
    <n v="331"/>
    <n v="419"/>
  </r>
  <r>
    <s v="2017-Q1"/>
    <x v="2"/>
    <d v="2017-03-01T00:00:00"/>
    <s v="2017"/>
    <x v="8"/>
    <m/>
    <s v="Maricopa"/>
    <x v="33"/>
    <s v="maricopa_main"/>
    <s v="Ancestry Library Edition  all databases"/>
    <m/>
    <n v="23798"/>
    <n v="280"/>
    <n v="2974"/>
    <n v="11469"/>
    <n v="14443"/>
  </r>
  <r>
    <s v="2017-Q1"/>
    <x v="2"/>
    <d v="2017-03-01T00:00:00"/>
    <s v="2017"/>
    <x v="8"/>
    <m/>
    <s v="Maricopa"/>
    <x v="35"/>
    <s v="mesa86532"/>
    <s v="Ancestry Library Edition  all databases"/>
    <m/>
    <n v="4893"/>
    <n v="66"/>
    <n v="1099"/>
    <n v="3048"/>
    <n v="4147"/>
  </r>
  <r>
    <s v="2017-Q1"/>
    <x v="2"/>
    <d v="2017-03-01T00:00:00"/>
    <s v="2017"/>
    <x v="8"/>
    <m/>
    <s v="Gila"/>
    <x v="73"/>
    <s v="azmiami"/>
    <s v="Ancestry Library Edition  all databases"/>
    <m/>
    <m/>
    <m/>
    <m/>
    <m/>
    <n v="0"/>
  </r>
  <r>
    <s v="2017-Q1"/>
    <x v="2"/>
    <d v="2017-03-01T00:00:00"/>
    <s v="2017"/>
    <x v="8"/>
    <m/>
    <s v="Mohave"/>
    <x v="36"/>
    <s v="azmohave"/>
    <s v="Ancestry Library Edition  all databases"/>
    <m/>
    <n v="1589"/>
    <n v="51"/>
    <n v="134"/>
    <n v="443"/>
    <n v="577"/>
  </r>
  <r>
    <s v="2017-Q1"/>
    <x v="2"/>
    <d v="2017-03-01T00:00:00"/>
    <s v="2017"/>
    <x v="8"/>
    <m/>
    <s v="Yavapai"/>
    <x v="34"/>
    <s v="azmayer"/>
    <s v="Ancestry Library Edition  all databases"/>
    <m/>
    <m/>
    <m/>
    <m/>
    <m/>
    <n v="0"/>
  </r>
  <r>
    <s v="2017-Q1"/>
    <x v="2"/>
    <d v="2017-03-01T00:00:00"/>
    <s v="2017"/>
    <x v="8"/>
    <m/>
    <s v="Greenlee"/>
    <x v="74"/>
    <s v="azmorenci"/>
    <s v="Ancestry Library Edition  all databases"/>
    <m/>
    <m/>
    <m/>
    <m/>
    <m/>
    <n v="0"/>
  </r>
  <r>
    <s v="2017-Q1"/>
    <x v="2"/>
    <d v="2017-03-01T00:00:00"/>
    <s v="2017"/>
    <x v="8"/>
    <m/>
    <s v="Navajo"/>
    <x v="37"/>
    <s v="azncldo"/>
    <s v="Ancestry Library Edition  all databases"/>
    <m/>
    <n v="1362"/>
    <n v="33"/>
    <n v="136"/>
    <n v="399"/>
    <n v="535"/>
  </r>
  <r>
    <s v="2017-Q1"/>
    <x v="2"/>
    <d v="2017-03-01T00:00:00"/>
    <s v="2017"/>
    <x v="8"/>
    <m/>
    <s v="Pinal"/>
    <x v="38"/>
    <s v="azoracle"/>
    <s v="Ancestry Library Edition  all databases"/>
    <m/>
    <n v="126"/>
    <n v="3"/>
    <n v="62"/>
    <n v="81"/>
    <n v="143"/>
  </r>
  <r>
    <s v="2017-Q1"/>
    <x v="2"/>
    <d v="2017-03-01T00:00:00"/>
    <s v="2017"/>
    <x v="8"/>
    <m/>
    <s v="Coconino"/>
    <x v="81"/>
    <s v="azpage"/>
    <s v="Ancestry Library Edition  all databases"/>
    <m/>
    <n v="91"/>
    <n v="4"/>
    <n v="93"/>
    <n v="37"/>
    <n v="130"/>
  </r>
  <r>
    <s v="2017-Q1"/>
    <x v="2"/>
    <d v="2017-03-01T00:00:00"/>
    <s v="2017"/>
    <x v="8"/>
    <m/>
    <s v="La Paz"/>
    <x v="39"/>
    <s v="azparker"/>
    <s v="Ancestry Library Edition  all databases"/>
    <m/>
    <n v="80"/>
    <n v="4"/>
    <n v="13"/>
    <n v="36"/>
    <n v="49"/>
  </r>
  <r>
    <s v="2017-Q1"/>
    <x v="2"/>
    <d v="2017-03-01T00:00:00"/>
    <s v="2017"/>
    <x v="8"/>
    <m/>
    <s v="Gila"/>
    <x v="41"/>
    <s v="azpayson"/>
    <s v="Ancestry Library Edition  all databases"/>
    <m/>
    <m/>
    <m/>
    <m/>
    <m/>
    <n v="0"/>
  </r>
  <r>
    <s v="2017-Q1"/>
    <x v="2"/>
    <d v="2017-03-01T00:00:00"/>
    <s v="2017"/>
    <x v="8"/>
    <m/>
    <s v="Maricopa"/>
    <x v="42"/>
    <s v="peor29132"/>
    <s v="Ancestry Library Edition  all databases"/>
    <m/>
    <n v="1209"/>
    <n v="32"/>
    <n v="126"/>
    <n v="444"/>
    <n v="570"/>
  </r>
  <r>
    <s v="2017-Q1"/>
    <x v="2"/>
    <d v="2017-03-01T00:00:00"/>
    <s v="2017"/>
    <x v="8"/>
    <m/>
    <s v="Maricopa"/>
    <x v="43"/>
    <s v="phx_main"/>
    <s v="Ancestry Library Edition  all databases"/>
    <m/>
    <n v="8133"/>
    <n v="125"/>
    <n v="1429"/>
    <n v="4134"/>
    <n v="5563"/>
  </r>
  <r>
    <s v="2017-Q1"/>
    <x v="2"/>
    <d v="2017-03-01T00:00:00"/>
    <s v="2017"/>
    <x v="8"/>
    <m/>
    <s v="Pima"/>
    <x v="44"/>
    <s v="azpcld"/>
    <s v="Ancestry Library Edition  all databases"/>
    <m/>
    <n v="5203"/>
    <n v="177"/>
    <n v="2604"/>
    <n v="2831"/>
    <n v="5435"/>
  </r>
  <r>
    <s v="2017-Q1"/>
    <x v="2"/>
    <d v="2017-03-01T00:00:00"/>
    <s v="2017"/>
    <x v="8"/>
    <m/>
    <s v="Pinal"/>
    <x v="45"/>
    <s v="pinal_az"/>
    <s v="Ancestry Library Edition  all databases"/>
    <m/>
    <n v="356"/>
    <n v="12"/>
    <n v="47"/>
    <n v="130"/>
    <n v="177"/>
  </r>
  <r>
    <s v="2017-Q1"/>
    <x v="2"/>
    <d v="2017-03-01T00:00:00"/>
    <s v="2017"/>
    <x v="8"/>
    <m/>
    <s v="Yavapai"/>
    <x v="82"/>
    <s v="azpaulden"/>
    <s v="Ancestry Library Edition  all databases"/>
    <m/>
    <m/>
    <m/>
    <m/>
    <m/>
    <n v="0"/>
  </r>
  <r>
    <s v="2017-Q1"/>
    <x v="2"/>
    <d v="2017-03-01T00:00:00"/>
    <s v="2017"/>
    <x v="8"/>
    <m/>
    <s v="Yavapai"/>
    <x v="46"/>
    <s v="azprescott"/>
    <s v="Ancestry Library Edition  all databases"/>
    <m/>
    <n v="4385"/>
    <n v="84"/>
    <n v="2439"/>
    <n v="2455"/>
    <n v="4894"/>
  </r>
  <r>
    <s v="2017-Q1"/>
    <x v="2"/>
    <d v="2017-03-01T00:00:00"/>
    <s v="2017"/>
    <x v="8"/>
    <m/>
    <s v="Yavapai"/>
    <x v="47"/>
    <s v="azprescottval"/>
    <s v="Ancestry Library Edition  all databases"/>
    <m/>
    <n v="1054"/>
    <n v="16"/>
    <n v="182"/>
    <n v="457"/>
    <n v="639"/>
  </r>
  <r>
    <s v="2017-Q1"/>
    <x v="2"/>
    <d v="2017-03-01T00:00:00"/>
    <s v="2017"/>
    <x v="8"/>
    <m/>
    <s v="La Paz"/>
    <x v="88"/>
    <s v="azcoriver"/>
    <s v="Ancestry Library Edition  all databases"/>
    <m/>
    <n v="219"/>
    <n v="8"/>
    <n v="47"/>
    <n v="81"/>
    <n v="128"/>
  </r>
  <r>
    <s v="2017-Q1"/>
    <x v="2"/>
    <d v="2017-03-01T00:00:00"/>
    <s v="2017"/>
    <x v="8"/>
    <m/>
    <s v="Apache"/>
    <x v="48"/>
    <s v="azsprngr"/>
    <s v="Ancestry Library Edition  all databases"/>
    <m/>
    <n v="156"/>
    <n v="16"/>
    <n v="13"/>
    <n v="105"/>
    <n v="118"/>
  </r>
  <r>
    <s v="2017-Q1"/>
    <x v="2"/>
    <d v="2017-03-01T00:00:00"/>
    <s v="2017"/>
    <x v="8"/>
    <m/>
    <s v="Graham"/>
    <x v="49"/>
    <s v="azsaffordgcl"/>
    <s v="Ancestry Library Edition  all databases"/>
    <m/>
    <n v="10"/>
    <n v="1"/>
    <n v="0"/>
    <n v="1"/>
    <n v="1"/>
  </r>
  <r>
    <s v="2017-Q1"/>
    <x v="2"/>
    <d v="2017-03-01T00:00:00"/>
    <s v="2017"/>
    <x v="8"/>
    <m/>
    <s v="Gila"/>
    <x v="84"/>
    <s v="azsancarlos"/>
    <s v="Ancestry Library Edition  all databases"/>
    <m/>
    <m/>
    <m/>
    <m/>
    <m/>
    <n v="0"/>
  </r>
  <r>
    <s v="2017-Q1"/>
    <x v="2"/>
    <d v="2017-03-01T00:00:00"/>
    <s v="2017"/>
    <x v="8"/>
    <m/>
    <s v="Pinal"/>
    <x v="50"/>
    <s v="azsanmanuel"/>
    <s v="Ancestry Library Edition  all databases"/>
    <m/>
    <m/>
    <m/>
    <m/>
    <m/>
    <n v="0"/>
  </r>
  <r>
    <s v="2017-Q1"/>
    <x v="2"/>
    <d v="2017-03-01T00:00:00"/>
    <s v="2017"/>
    <x v="8"/>
    <m/>
    <s v="Pima"/>
    <x v="83"/>
    <s v="aztucson"/>
    <s v="Ancestry Library Edition  all databases"/>
    <m/>
    <n v="524"/>
    <n v="9"/>
    <n v="289"/>
    <n v="243"/>
    <n v="532"/>
  </r>
  <r>
    <s v="2017-Q1"/>
    <x v="2"/>
    <d v="2017-03-01T00:00:00"/>
    <s v="2017"/>
    <x v="8"/>
    <m/>
    <s v="Apache"/>
    <x v="51"/>
    <s v="azsanders"/>
    <s v="Ancestry Library Edition  all databases"/>
    <m/>
    <n v="460"/>
    <n v="3"/>
    <n v="29"/>
    <n v="112"/>
    <n v="141"/>
  </r>
  <r>
    <s v="2017-Q1"/>
    <x v="2"/>
    <d v="2017-03-01T00:00:00"/>
    <s v="2017"/>
    <x v="8"/>
    <m/>
    <s v="Maricopa"/>
    <x v="53"/>
    <s v="scottsdale_hq"/>
    <s v="Ancestry Library Edition  all databases"/>
    <m/>
    <n v="3323"/>
    <n v="78"/>
    <n v="399"/>
    <n v="1642"/>
    <n v="2041"/>
  </r>
  <r>
    <s v="2017-Q1"/>
    <x v="2"/>
    <d v="2017-03-01T00:00:00"/>
    <s v="2017"/>
    <x v="8"/>
    <m/>
    <s v="Cochise"/>
    <x v="56"/>
    <s v="azsierrav"/>
    <s v="Ancestry Library Edition  all databases"/>
    <m/>
    <n v="22"/>
    <n v="3"/>
    <n v="12"/>
    <n v="11"/>
    <n v="23"/>
  </r>
  <r>
    <s v="2017-Q1"/>
    <x v="2"/>
    <d v="2017-03-01T00:00:00"/>
    <s v="2017"/>
    <x v="8"/>
    <m/>
    <s v="Maricopa"/>
    <x v="85"/>
    <s v="saltriver_az"/>
    <s v="Ancestry Library Edition  all databases"/>
    <m/>
    <n v="789"/>
    <n v="20"/>
    <n v="214"/>
    <n v="308"/>
    <n v="522"/>
  </r>
  <r>
    <s v="2017-Q1"/>
    <x v="2"/>
    <d v="2017-03-01T00:00:00"/>
    <s v="2017"/>
    <x v="8"/>
    <m/>
    <s v="Yavapai"/>
    <x v="54"/>
    <s v="azsedona"/>
    <s v="Ancestry Library Edition  all databases"/>
    <m/>
    <n v="33"/>
    <n v="2"/>
    <n v="3"/>
    <n v="16"/>
    <n v="19"/>
  </r>
  <r>
    <s v="2017-Q1"/>
    <x v="2"/>
    <d v="2017-03-01T00:00:00"/>
    <s v="2017"/>
    <x v="8"/>
    <m/>
    <s v="Yavapai"/>
    <x v="55"/>
    <s v="azseligman"/>
    <s v="Ancestry Library Edition  all databases"/>
    <m/>
    <n v="29"/>
    <n v="1"/>
    <n v="0"/>
    <n v="10"/>
    <n v="10"/>
  </r>
  <r>
    <s v="2017-Q1"/>
    <x v="2"/>
    <d v="2017-03-01T00:00:00"/>
    <s v="2017"/>
    <x v="8"/>
    <m/>
    <s v="Maricopa"/>
    <x v="57"/>
    <s v="tempe_main"/>
    <s v="Ancestry Library Edition  all databases"/>
    <m/>
    <n v="565"/>
    <n v="11"/>
    <n v="65"/>
    <n v="285"/>
    <n v="350"/>
  </r>
  <r>
    <s v="2017-Q1"/>
    <x v="2"/>
    <d v="2017-03-01T00:00:00"/>
    <s v="2017"/>
    <x v="8"/>
    <m/>
    <s v="Maricopa"/>
    <x v="58"/>
    <s v="toll30426"/>
    <s v="Ancestry Library Edition  all databases"/>
    <m/>
    <m/>
    <m/>
    <m/>
    <m/>
    <n v="0"/>
  </r>
  <r>
    <s v="2017-Q1"/>
    <x v="2"/>
    <d v="2017-03-01T00:00:00"/>
    <s v="2017"/>
    <x v="8"/>
    <m/>
    <s v="Gila"/>
    <x v="59"/>
    <s v="aztontobasin"/>
    <s v="Ancestry Library Edition  all databases"/>
    <m/>
    <m/>
    <m/>
    <m/>
    <m/>
    <n v="0"/>
  </r>
  <r>
    <s v="2017-Q1"/>
    <x v="2"/>
    <d v="2017-03-01T00:00:00"/>
    <s v="2017"/>
    <x v="8"/>
    <m/>
    <s v="Pima"/>
    <x v="86"/>
    <s v="azsellstohono"/>
    <s v="Ancestry Library Edition  all databases"/>
    <m/>
    <n v="746"/>
    <n v="15"/>
    <n v="133"/>
    <n v="197"/>
    <n v="330"/>
  </r>
  <r>
    <s v="2017-Q1"/>
    <x v="2"/>
    <d v="2017-03-01T00:00:00"/>
    <s v="2017"/>
    <x v="8"/>
    <m/>
    <s v="Apache"/>
    <x v="60"/>
    <s v="azvernon"/>
    <s v="Ancestry Library Edition  all databases"/>
    <m/>
    <n v="15"/>
    <n v="1"/>
    <n v="0"/>
    <n v="0"/>
    <n v="0"/>
  </r>
  <r>
    <s v="2017-Q1"/>
    <x v="2"/>
    <d v="2017-03-01T00:00:00"/>
    <s v="2017"/>
    <x v="8"/>
    <m/>
    <s v="Gila"/>
    <x v="78"/>
    <s v="azyoung"/>
    <s v="Ancestry Library Edition  all databases"/>
    <m/>
    <m/>
    <m/>
    <m/>
    <m/>
    <n v="0"/>
  </r>
  <r>
    <s v="2017-Q1"/>
    <x v="2"/>
    <d v="2017-03-01T00:00:00"/>
    <s v="2017"/>
    <x v="8"/>
    <m/>
    <s v="Yuma"/>
    <x v="63"/>
    <s v="azycldo"/>
    <s v="Ancestry Library Edition  all databases"/>
    <m/>
    <n v="1652"/>
    <n v="48"/>
    <n v="464"/>
    <n v="659"/>
    <n v="1123"/>
  </r>
  <r>
    <s v="2017-Q1"/>
    <x v="2"/>
    <d v="2017-03-01T00:00:00"/>
    <s v="2017"/>
    <x v="8"/>
    <m/>
    <s v="Yavapai"/>
    <x v="61"/>
    <s v="azyarnell"/>
    <s v="Ancestry Library Edition  all databases"/>
    <m/>
    <n v="6"/>
    <n v="1"/>
    <n v="0"/>
    <n v="1"/>
    <n v="1"/>
  </r>
  <r>
    <s v="2017-Q1"/>
    <x v="2"/>
    <d v="2017-03-01T00:00:00"/>
    <s v="2017"/>
    <x v="8"/>
    <m/>
    <s v="Yavapai"/>
    <x v="62"/>
    <s v="azyavapai"/>
    <s v="Ancestry Library Edition  all databases"/>
    <m/>
    <n v="25"/>
    <n v="1"/>
    <n v="1"/>
    <n v="4"/>
    <n v="5"/>
  </r>
  <r>
    <s v="2017-Q2"/>
    <x v="2"/>
    <d v="2017-04-01T00:00:00"/>
    <s v="2017"/>
    <x v="9"/>
    <m/>
    <s v="State"/>
    <x v="4"/>
    <s v="azstlib"/>
    <s v="Ancestry Library Edition  all databases"/>
    <m/>
    <n v="69215"/>
    <n v="1449"/>
    <n v="15540"/>
    <n v="35340"/>
    <n v="50880"/>
  </r>
  <r>
    <s v="2017-Q2"/>
    <x v="2"/>
    <d v="2017-04-01T00:00:00"/>
    <s v="2017"/>
    <x v="9"/>
    <m/>
    <s v="Pinal"/>
    <x v="0"/>
    <s v="akchin_az"/>
    <s v="Ancestry Library Edition  all databases"/>
    <m/>
    <n v="210"/>
    <n v="7"/>
    <n v="58"/>
    <n v="110"/>
    <n v="168"/>
  </r>
  <r>
    <s v="2017-Q2"/>
    <x v="2"/>
    <d v="2017-04-01T00:00:00"/>
    <s v="2017"/>
    <x v="9"/>
    <m/>
    <s v="Apache"/>
    <x v="1"/>
    <s v="azalpine"/>
    <s v="Ancestry Library Edition  all databases"/>
    <m/>
    <n v="27"/>
    <n v="3"/>
    <n v="8"/>
    <n v="16"/>
    <n v="24"/>
  </r>
  <r>
    <s v="2017-Q2"/>
    <x v="2"/>
    <d v="2017-04-01T00:00:00"/>
    <s v="2017"/>
    <x v="9"/>
    <m/>
    <s v="Pinal"/>
    <x v="2"/>
    <s v="azapachejct"/>
    <s v="Ancestry Library Edition  all databases"/>
    <m/>
    <n v="739"/>
    <n v="9"/>
    <n v="149"/>
    <n v="737"/>
    <n v="886"/>
  </r>
  <r>
    <s v="2017-Q2"/>
    <x v="2"/>
    <d v="2017-04-01T00:00:00"/>
    <s v="2017"/>
    <x v="9"/>
    <m/>
    <s v="Pinal"/>
    <x v="3"/>
    <s v="azarizonacity"/>
    <s v="Ancestry Library Edition  all databases"/>
    <m/>
    <m/>
    <m/>
    <m/>
    <m/>
    <n v="0"/>
  </r>
  <r>
    <s v="2017-Q2"/>
    <x v="2"/>
    <d v="2017-04-01T00:00:00"/>
    <s v="2017"/>
    <x v="9"/>
    <m/>
    <s v="Yavapai"/>
    <x v="5"/>
    <s v="azashfork"/>
    <s v="Ancestry Library Edition  all databases"/>
    <m/>
    <m/>
    <m/>
    <m/>
    <m/>
    <n v="0"/>
  </r>
  <r>
    <s v="2017-Q2"/>
    <x v="2"/>
    <d v="2017-04-01T00:00:00"/>
    <s v="2017"/>
    <x v="9"/>
    <m/>
    <s v="Mohave"/>
    <x v="79"/>
    <s v="azavaich"/>
    <s v="Ancestry Library Edition  all databases"/>
    <m/>
    <m/>
    <m/>
    <m/>
    <m/>
    <n v="0"/>
  </r>
  <r>
    <s v="2017-Q2"/>
    <x v="2"/>
    <d v="2017-04-01T00:00:00"/>
    <s v="2017"/>
    <x v="9"/>
    <m/>
    <s v="Maricopa"/>
    <x v="6"/>
    <s v="avondale_az"/>
    <s v="Ancestry Library Edition  all databases"/>
    <m/>
    <n v="4243"/>
    <n v="82"/>
    <n v="438"/>
    <n v="1285"/>
    <n v="1723"/>
  </r>
  <r>
    <s v="2017-Q2"/>
    <x v="2"/>
    <d v="2017-04-01T00:00:00"/>
    <s v="2017"/>
    <x v="9"/>
    <m/>
    <s v="La Paz"/>
    <x v="8"/>
    <s v="azbouse"/>
    <s v="Ancestry Library Edition  all databases"/>
    <m/>
    <m/>
    <m/>
    <m/>
    <m/>
    <n v="0"/>
  </r>
  <r>
    <s v="2017-Q2"/>
    <x v="2"/>
    <d v="2017-04-01T00:00:00"/>
    <s v="2017"/>
    <x v="9"/>
    <m/>
    <s v="Maricopa"/>
    <x v="9"/>
    <s v="buckeye_az"/>
    <s v="Ancestry Library Edition  all databases"/>
    <m/>
    <n v="42"/>
    <n v="2"/>
    <n v="16"/>
    <n v="27"/>
    <n v="43"/>
  </r>
  <r>
    <s v="2017-Q2"/>
    <x v="2"/>
    <d v="2017-04-01T00:00:00"/>
    <s v="2017"/>
    <x v="9"/>
    <m/>
    <s v="Yavapai"/>
    <x v="77"/>
    <s v="azbagdad"/>
    <s v="Ancestry Library Edition  all databases"/>
    <m/>
    <m/>
    <m/>
    <m/>
    <m/>
    <n v="0"/>
  </r>
  <r>
    <s v="2017-Q2"/>
    <x v="2"/>
    <d v="2017-04-01T00:00:00"/>
    <s v="2017"/>
    <x v="9"/>
    <m/>
    <s v="Yavapai"/>
    <x v="75"/>
    <s v="beaver_az"/>
    <s v="Ancestry Library Edition  all databases"/>
    <m/>
    <m/>
    <m/>
    <m/>
    <m/>
    <n v="0"/>
  </r>
  <r>
    <s v="2017-Q2"/>
    <x v="2"/>
    <d v="2017-04-01T00:00:00"/>
    <s v="2017"/>
    <x v="9"/>
    <m/>
    <s v="Yavapai"/>
    <x v="7"/>
    <s v="azblackcyn"/>
    <s v="Ancestry Library Edition  all databases"/>
    <m/>
    <n v="36"/>
    <n v="3"/>
    <n v="7"/>
    <n v="5"/>
    <n v="12"/>
  </r>
  <r>
    <s v="2017-Q2"/>
    <x v="2"/>
    <d v="2017-04-01T00:00:00"/>
    <s v="2017"/>
    <x v="9"/>
    <m/>
    <s v="Pinal"/>
    <x v="11"/>
    <s v="azcasagrande"/>
    <s v="Ancestry Library Edition  all databases"/>
    <m/>
    <n v="1393"/>
    <n v="22"/>
    <n v="104"/>
    <n v="240"/>
    <n v="344"/>
  </r>
  <r>
    <s v="2017-Q2"/>
    <x v="2"/>
    <d v="2017-04-01T00:00:00"/>
    <s v="2017"/>
    <x v="9"/>
    <m/>
    <s v="Maricopa"/>
    <x v="12"/>
    <s v="chandler_main"/>
    <s v="Ancestry Library Edition  all databases"/>
    <m/>
    <n v="2746"/>
    <n v="51"/>
    <n v="441"/>
    <n v="1132"/>
    <n v="1573"/>
  </r>
  <r>
    <s v="2017-Q2"/>
    <x v="2"/>
    <d v="2017-04-01T00:00:00"/>
    <s v="2017"/>
    <x v="9"/>
    <m/>
    <s v="Cochise"/>
    <x v="14"/>
    <s v="azccldo"/>
    <s v="Ancestry Library Edition  all databases"/>
    <m/>
    <n v="823"/>
    <n v="3"/>
    <n v="28"/>
    <n v="237"/>
    <n v="265"/>
  </r>
  <r>
    <s v="2017-Q2"/>
    <x v="2"/>
    <d v="2017-04-01T00:00:00"/>
    <s v="2017"/>
    <x v="9"/>
    <m/>
    <s v="Yavapai"/>
    <x v="69"/>
    <s v="azcentennial"/>
    <s v="Ancestry Library Edition  all databases"/>
    <m/>
    <n v="46"/>
    <n v="2"/>
    <n v="15"/>
    <n v="96"/>
    <n v="111"/>
  </r>
  <r>
    <s v="2017-Q2"/>
    <x v="2"/>
    <d v="2017-04-01T00:00:00"/>
    <s v="2017"/>
    <x v="9"/>
    <m/>
    <s v="Apache"/>
    <x v="15"/>
    <s v="azconcho"/>
    <s v="Ancestry Library Edition  all databases"/>
    <m/>
    <m/>
    <m/>
    <m/>
    <m/>
    <n v="0"/>
  </r>
  <r>
    <s v="2017-Q2"/>
    <x v="2"/>
    <d v="2017-04-01T00:00:00"/>
    <s v="2017"/>
    <x v="9"/>
    <m/>
    <s v="Pinal"/>
    <x v="17"/>
    <s v="azcollidge"/>
    <s v="Ancestry Library Edition  all databases"/>
    <m/>
    <n v="29"/>
    <n v="1"/>
    <n v="17"/>
    <n v="38"/>
    <n v="55"/>
  </r>
  <r>
    <s v="2017-Q2"/>
    <x v="2"/>
    <d v="2017-04-01T00:00:00"/>
    <s v="2017"/>
    <x v="9"/>
    <m/>
    <s v="La Paz"/>
    <x v="80"/>
    <s v="azlapazcs"/>
    <s v="Ancestry Library Edition  all databases"/>
    <m/>
    <n v="104"/>
    <n v="5"/>
    <n v="84"/>
    <n v="5"/>
    <n v="89"/>
  </r>
  <r>
    <s v="2017-Q2"/>
    <x v="2"/>
    <d v="2017-04-01T00:00:00"/>
    <s v="2017"/>
    <x v="9"/>
    <m/>
    <s v="Yavapai"/>
    <x v="10"/>
    <s v="azcampverde"/>
    <s v="Ancestry Library Edition  all databases"/>
    <m/>
    <n v="33"/>
    <n v="3"/>
    <n v="0"/>
    <n v="2"/>
    <n v="2"/>
  </r>
  <r>
    <s v="2017-Q2"/>
    <x v="2"/>
    <d v="2017-04-01T00:00:00"/>
    <s v="2017"/>
    <x v="9"/>
    <m/>
    <s v="Yavapai"/>
    <x v="70"/>
    <s v="azchinovalley"/>
    <s v="Ancestry Library Edition  all databases"/>
    <m/>
    <n v="2942"/>
    <n v="101"/>
    <n v="213"/>
    <n v="716"/>
    <n v="929"/>
  </r>
  <r>
    <s v="2017-Q2"/>
    <x v="2"/>
    <d v="2017-04-01T00:00:00"/>
    <s v="2017"/>
    <x v="9"/>
    <m/>
    <s v="Yavapai"/>
    <x v="16"/>
    <s v="azcongress"/>
    <s v="Ancestry Library Edition  all databases"/>
    <m/>
    <m/>
    <m/>
    <m/>
    <m/>
    <n v="0"/>
  </r>
  <r>
    <s v="2017-Q2"/>
    <x v="2"/>
    <d v="2017-04-01T00:00:00"/>
    <s v="2017"/>
    <x v="9"/>
    <m/>
    <s v="Yavapai"/>
    <x v="64"/>
    <s v="azcordeslakes"/>
    <s v="Ancestry Library Edition  all databases"/>
    <m/>
    <m/>
    <m/>
    <m/>
    <m/>
    <n v="0"/>
  </r>
  <r>
    <s v="2017-Q2"/>
    <x v="2"/>
    <d v="2017-04-01T00:00:00"/>
    <s v="2017"/>
    <x v="9"/>
    <m/>
    <s v="Yavapai"/>
    <x v="18"/>
    <s v="azcottonwood"/>
    <s v="Ancestry Library Edition  all databases"/>
    <m/>
    <n v="723"/>
    <n v="22"/>
    <n v="154"/>
    <n v="536"/>
    <n v="690"/>
  </r>
  <r>
    <s v="2017-Q2"/>
    <x v="2"/>
    <d v="2017-04-01T00:00:00"/>
    <s v="2017"/>
    <x v="9"/>
    <m/>
    <s v="Maricopa"/>
    <x v="20"/>
    <s v="desertfh_az"/>
    <s v="Ancestry Library Edition  all databases"/>
    <m/>
    <n v="78"/>
    <n v="2"/>
    <n v="0"/>
    <n v="18"/>
    <n v="18"/>
  </r>
  <r>
    <s v="2017-Q2"/>
    <x v="2"/>
    <d v="2017-04-01T00:00:00"/>
    <s v="2017"/>
    <x v="9"/>
    <m/>
    <s v="Yavapai"/>
    <x v="65"/>
    <s v="dewey_az"/>
    <s v="Ancestry Library Edition  all databases"/>
    <m/>
    <n v="32"/>
    <n v="1"/>
    <n v="4"/>
    <n v="4"/>
    <n v="8"/>
  </r>
  <r>
    <s v="2017-Q2"/>
    <x v="2"/>
    <d v="2017-04-01T00:00:00"/>
    <s v="2017"/>
    <x v="9"/>
    <m/>
    <s v="Greenlee"/>
    <x v="21"/>
    <s v="azduncan"/>
    <s v="Ancestry Library Edition  all databases"/>
    <m/>
    <m/>
    <m/>
    <m/>
    <m/>
    <n v="0"/>
  </r>
  <r>
    <s v="2017-Q2"/>
    <x v="2"/>
    <d v="2017-04-01T00:00:00"/>
    <s v="2017"/>
    <x v="9"/>
    <m/>
    <s v="Coconino"/>
    <x v="23"/>
    <s v="azflagstaff"/>
    <s v="Ancestry Library Edition  all databases"/>
    <m/>
    <n v="190"/>
    <n v="11"/>
    <n v="40"/>
    <n v="77"/>
    <n v="117"/>
  </r>
  <r>
    <s v="2017-Q2"/>
    <x v="2"/>
    <d v="2017-04-01T00:00:00"/>
    <s v="2017"/>
    <x v="9"/>
    <m/>
    <s v="Pinal"/>
    <x v="24"/>
    <s v="azflorence"/>
    <s v="Ancestry Library Edition  all databases"/>
    <m/>
    <n v="214"/>
    <n v="2"/>
    <n v="8"/>
    <n v="54"/>
    <n v="62"/>
  </r>
  <r>
    <s v="2017-Q2"/>
    <x v="2"/>
    <d v="2017-04-01T00:00:00"/>
    <s v="2017"/>
    <x v="9"/>
    <m/>
    <s v="Maricopa"/>
    <x v="76"/>
    <s v="mcdowell_az"/>
    <s v="Ancestry Library Edition  all databases"/>
    <m/>
    <m/>
    <m/>
    <m/>
    <m/>
    <n v="0"/>
  </r>
  <r>
    <s v="2017-Q2"/>
    <x v="2"/>
    <d v="2017-04-01T00:00:00"/>
    <s v="2017"/>
    <x v="9"/>
    <m/>
    <s v="Gila"/>
    <x v="25"/>
    <s v="azgcldo"/>
    <s v="Ancestry Library Edition  all databases"/>
    <m/>
    <m/>
    <m/>
    <m/>
    <m/>
    <n v="0"/>
  </r>
  <r>
    <s v="2017-Q2"/>
    <x v="2"/>
    <d v="2017-04-01T00:00:00"/>
    <s v="2017"/>
    <x v="9"/>
    <m/>
    <s v="Maricopa"/>
    <x v="26"/>
    <s v="glendale_main"/>
    <s v="Ancestry Library Edition  all databases"/>
    <m/>
    <n v="97"/>
    <n v="3"/>
    <n v="5"/>
    <n v="13"/>
    <n v="18"/>
  </r>
  <r>
    <s v="2017-Q2"/>
    <x v="2"/>
    <d v="2017-04-01T00:00:00"/>
    <s v="2017"/>
    <x v="9"/>
    <m/>
    <s v="Gila"/>
    <x v="27"/>
    <s v="azglobe"/>
    <s v="Ancestry Library Edition  all databases"/>
    <m/>
    <m/>
    <m/>
    <m/>
    <m/>
    <n v="0"/>
  </r>
  <r>
    <s v="2017-Q2"/>
    <x v="2"/>
    <d v="2017-04-01T00:00:00"/>
    <s v="2017"/>
    <x v="9"/>
    <m/>
    <s v="Navajo"/>
    <x v="87"/>
    <s v="hopi"/>
    <s v="Ancestry Library Edition  all databases"/>
    <m/>
    <n v="578"/>
    <n v="6"/>
    <n v="52"/>
    <n v="117"/>
    <n v="169"/>
  </r>
  <r>
    <s v="2017-Q2"/>
    <x v="2"/>
    <d v="2017-04-01T00:00:00"/>
    <s v="2017"/>
    <x v="9"/>
    <m/>
    <s v="Gila"/>
    <x v="30"/>
    <s v="azpinestrawb"/>
    <s v="Ancestry Library Edition  all databases"/>
    <m/>
    <m/>
    <m/>
    <m/>
    <m/>
    <n v="0"/>
  </r>
  <r>
    <s v="2017-Q2"/>
    <x v="2"/>
    <d v="2017-04-01T00:00:00"/>
    <s v="2017"/>
    <x v="9"/>
    <m/>
    <s v="Pinal"/>
    <x v="66"/>
    <s v="irahayes_az"/>
    <s v="Ancestry Library Edition  all databases"/>
    <m/>
    <m/>
    <m/>
    <m/>
    <m/>
    <n v="0"/>
  </r>
  <r>
    <s v="2017-Q2"/>
    <x v="2"/>
    <d v="2017-04-01T00:00:00"/>
    <s v="2017"/>
    <x v="9"/>
    <m/>
    <s v="Pinal"/>
    <x v="32"/>
    <s v="azmaricopacom"/>
    <s v="Ancestry Library Edition  all databases"/>
    <m/>
    <n v="930"/>
    <n v="10"/>
    <n v="211"/>
    <n v="620"/>
    <n v="831"/>
  </r>
  <r>
    <s v="2017-Q2"/>
    <x v="2"/>
    <d v="2017-04-01T00:00:00"/>
    <s v="2017"/>
    <x v="9"/>
    <m/>
    <s v="Maricopa"/>
    <x v="33"/>
    <s v="maricopa_main"/>
    <s v="Ancestry Library Edition  all databases"/>
    <m/>
    <n v="18642"/>
    <n v="239"/>
    <n v="3756"/>
    <n v="11371"/>
    <n v="15127"/>
  </r>
  <r>
    <s v="2017-Q2"/>
    <x v="2"/>
    <d v="2017-04-01T00:00:00"/>
    <s v="2017"/>
    <x v="9"/>
    <m/>
    <s v="Maricopa"/>
    <x v="35"/>
    <s v="mesa86532"/>
    <s v="Ancestry Library Edition  all databases"/>
    <m/>
    <n v="2162"/>
    <n v="45"/>
    <n v="677"/>
    <n v="1108"/>
    <n v="1785"/>
  </r>
  <r>
    <s v="2017-Q2"/>
    <x v="2"/>
    <d v="2017-04-01T00:00:00"/>
    <s v="2017"/>
    <x v="9"/>
    <m/>
    <s v="Gila"/>
    <x v="73"/>
    <s v="azmiami"/>
    <s v="Ancestry Library Edition  all databases"/>
    <m/>
    <m/>
    <m/>
    <m/>
    <m/>
    <n v="0"/>
  </r>
  <r>
    <s v="2017-Q2"/>
    <x v="2"/>
    <d v="2017-04-01T00:00:00"/>
    <s v="2017"/>
    <x v="9"/>
    <m/>
    <s v="Mohave"/>
    <x v="36"/>
    <s v="azmohave"/>
    <s v="Ancestry Library Edition  all databases"/>
    <m/>
    <n v="1800"/>
    <n v="41"/>
    <n v="250"/>
    <n v="919"/>
    <n v="1169"/>
  </r>
  <r>
    <s v="2017-Q2"/>
    <x v="2"/>
    <d v="2017-04-01T00:00:00"/>
    <s v="2017"/>
    <x v="9"/>
    <m/>
    <s v="Yavapai"/>
    <x v="34"/>
    <s v="azmayer"/>
    <s v="Ancestry Library Edition  all databases"/>
    <m/>
    <m/>
    <m/>
    <m/>
    <m/>
    <n v="0"/>
  </r>
  <r>
    <s v="2017-Q2"/>
    <x v="2"/>
    <d v="2017-04-01T00:00:00"/>
    <s v="2017"/>
    <x v="9"/>
    <m/>
    <s v="Greenlee"/>
    <x v="74"/>
    <s v="azmorenci"/>
    <s v="Ancestry Library Edition  all databases"/>
    <m/>
    <m/>
    <m/>
    <m/>
    <m/>
    <n v="0"/>
  </r>
  <r>
    <s v="2017-Q2"/>
    <x v="2"/>
    <d v="2017-04-01T00:00:00"/>
    <s v="2017"/>
    <x v="9"/>
    <m/>
    <s v="Navajo"/>
    <x v="37"/>
    <s v="azncldo"/>
    <s v="Ancestry Library Edition  all databases"/>
    <m/>
    <n v="1206"/>
    <n v="33"/>
    <n v="180"/>
    <n v="830"/>
    <n v="1010"/>
  </r>
  <r>
    <s v="2017-Q2"/>
    <x v="2"/>
    <d v="2017-04-01T00:00:00"/>
    <s v="2017"/>
    <x v="9"/>
    <m/>
    <s v="Pinal"/>
    <x v="38"/>
    <s v="azoracle"/>
    <s v="Ancestry Library Edition  all databases"/>
    <m/>
    <m/>
    <m/>
    <m/>
    <m/>
    <n v="0"/>
  </r>
  <r>
    <s v="2017-Q2"/>
    <x v="2"/>
    <d v="2017-04-01T00:00:00"/>
    <s v="2017"/>
    <x v="9"/>
    <m/>
    <s v="Coconino"/>
    <x v="81"/>
    <s v="azpage"/>
    <s v="Ancestry Library Edition  all databases"/>
    <m/>
    <n v="6"/>
    <n v="2"/>
    <n v="1"/>
    <n v="0"/>
    <n v="1"/>
  </r>
  <r>
    <s v="2017-Q2"/>
    <x v="2"/>
    <d v="2017-04-01T00:00:00"/>
    <s v="2017"/>
    <x v="9"/>
    <m/>
    <s v="La Paz"/>
    <x v="39"/>
    <s v="azparker"/>
    <s v="Ancestry Library Edition  all databases"/>
    <m/>
    <m/>
    <m/>
    <m/>
    <m/>
    <n v="0"/>
  </r>
  <r>
    <s v="2017-Q2"/>
    <x v="2"/>
    <d v="2017-04-01T00:00:00"/>
    <s v="2017"/>
    <x v="9"/>
    <m/>
    <s v="Gila"/>
    <x v="41"/>
    <s v="azpayson"/>
    <s v="Ancestry Library Edition  all databases"/>
    <m/>
    <n v="94"/>
    <n v="5"/>
    <n v="15"/>
    <n v="50"/>
    <n v="65"/>
  </r>
  <r>
    <s v="2017-Q2"/>
    <x v="2"/>
    <d v="2017-04-01T00:00:00"/>
    <s v="2017"/>
    <x v="9"/>
    <m/>
    <s v="Maricopa"/>
    <x v="42"/>
    <s v="peor29132"/>
    <s v="Ancestry Library Edition  all databases"/>
    <m/>
    <n v="1112"/>
    <n v="36"/>
    <n v="220"/>
    <n v="1134"/>
    <n v="1354"/>
  </r>
  <r>
    <s v="2017-Q2"/>
    <x v="2"/>
    <d v="2017-04-01T00:00:00"/>
    <s v="2017"/>
    <x v="9"/>
    <m/>
    <s v="Maricopa"/>
    <x v="43"/>
    <s v="phx_main"/>
    <s v="Ancestry Library Edition  all databases"/>
    <m/>
    <n v="8041"/>
    <n v="141"/>
    <n v="1628"/>
    <n v="3888"/>
    <n v="5516"/>
  </r>
  <r>
    <s v="2017-Q2"/>
    <x v="2"/>
    <d v="2017-04-01T00:00:00"/>
    <s v="2017"/>
    <x v="9"/>
    <m/>
    <s v="Pima"/>
    <x v="44"/>
    <s v="azpcld"/>
    <s v="Ancestry Library Edition  all databases"/>
    <m/>
    <n v="9288"/>
    <n v="9228"/>
    <n v="2574"/>
    <n v="4227"/>
    <n v="6801"/>
  </r>
  <r>
    <s v="2017-Q2"/>
    <x v="2"/>
    <d v="2017-04-01T00:00:00"/>
    <s v="2017"/>
    <x v="9"/>
    <m/>
    <s v="Pinal"/>
    <x v="45"/>
    <s v="pinal_az"/>
    <s v="Ancestry Library Edition  all databases"/>
    <m/>
    <n v="362"/>
    <n v="248"/>
    <n v="176"/>
    <n v="204"/>
    <n v="380"/>
  </r>
  <r>
    <s v="2017-Q2"/>
    <x v="2"/>
    <d v="2017-04-01T00:00:00"/>
    <s v="2017"/>
    <x v="9"/>
    <m/>
    <s v="Yavapai"/>
    <x v="82"/>
    <s v="azpaulden"/>
    <s v="Ancestry Library Edition  all databases"/>
    <m/>
    <m/>
    <m/>
    <m/>
    <m/>
    <n v="0"/>
  </r>
  <r>
    <s v="2017-Q2"/>
    <x v="2"/>
    <d v="2017-04-01T00:00:00"/>
    <s v="2017"/>
    <x v="9"/>
    <m/>
    <s v="Yavapai"/>
    <x v="46"/>
    <s v="azprescott"/>
    <s v="Ancestry Library Edition  all databases"/>
    <m/>
    <n v="2164"/>
    <n v="69"/>
    <n v="2793"/>
    <n v="1332"/>
    <n v="4125"/>
  </r>
  <r>
    <s v="2017-Q2"/>
    <x v="2"/>
    <d v="2017-04-01T00:00:00"/>
    <s v="2017"/>
    <x v="9"/>
    <m/>
    <s v="Yavapai"/>
    <x v="47"/>
    <s v="azprescottval"/>
    <s v="Ancestry Library Edition  all databases"/>
    <m/>
    <n v="393"/>
    <n v="12"/>
    <n v="31"/>
    <n v="218"/>
    <n v="249"/>
  </r>
  <r>
    <s v="2017-Q2"/>
    <x v="2"/>
    <d v="2017-04-01T00:00:00"/>
    <s v="2017"/>
    <x v="9"/>
    <m/>
    <s v="La Paz"/>
    <x v="88"/>
    <s v="azcoriver"/>
    <s v="Ancestry Library Edition  all databases"/>
    <m/>
    <n v="220"/>
    <n v="4"/>
    <n v="12"/>
    <n v="93"/>
    <n v="105"/>
  </r>
  <r>
    <s v="2017-Q2"/>
    <x v="2"/>
    <d v="2017-04-01T00:00:00"/>
    <s v="2017"/>
    <x v="9"/>
    <m/>
    <s v="Apache"/>
    <x v="48"/>
    <s v="azsprngr"/>
    <s v="Ancestry Library Edition  all databases"/>
    <m/>
    <n v="338"/>
    <n v="17"/>
    <n v="24"/>
    <n v="166"/>
    <n v="190"/>
  </r>
  <r>
    <s v="2017-Q2"/>
    <x v="2"/>
    <d v="2017-04-01T00:00:00"/>
    <s v="2017"/>
    <x v="9"/>
    <m/>
    <s v="Graham"/>
    <x v="49"/>
    <s v="azsaffordgcl"/>
    <s v="Ancestry Library Edition  all databases"/>
    <m/>
    <n v="26"/>
    <n v="1"/>
    <n v="9"/>
    <n v="11"/>
    <n v="20"/>
  </r>
  <r>
    <s v="2017-Q2"/>
    <x v="2"/>
    <d v="2017-04-01T00:00:00"/>
    <s v="2017"/>
    <x v="9"/>
    <m/>
    <s v="Gila"/>
    <x v="84"/>
    <s v="azsancarlos"/>
    <s v="Ancestry Library Edition  all databases"/>
    <m/>
    <m/>
    <m/>
    <m/>
    <m/>
    <n v="0"/>
  </r>
  <r>
    <s v="2017-Q2"/>
    <x v="2"/>
    <d v="2017-04-01T00:00:00"/>
    <s v="2017"/>
    <x v="9"/>
    <m/>
    <s v="Pinal"/>
    <x v="50"/>
    <s v="azsanmanuel"/>
    <s v="Ancestry Library Edition  all databases"/>
    <m/>
    <n v="48"/>
    <n v="4"/>
    <n v="2"/>
    <n v="38"/>
    <n v="40"/>
  </r>
  <r>
    <s v="2017-Q2"/>
    <x v="2"/>
    <d v="2017-04-01T00:00:00"/>
    <s v="2017"/>
    <x v="9"/>
    <m/>
    <s v="Pima"/>
    <x v="83"/>
    <s v="aztucson"/>
    <s v="Ancestry Library Edition  all databases"/>
    <m/>
    <n v="370"/>
    <n v="5"/>
    <n v="141"/>
    <n v="135"/>
    <n v="276"/>
  </r>
  <r>
    <s v="2017-Q2"/>
    <x v="2"/>
    <d v="2017-04-01T00:00:00"/>
    <s v="2017"/>
    <x v="9"/>
    <m/>
    <s v="Apache"/>
    <x v="51"/>
    <s v="azsanders"/>
    <s v="Ancestry Library Edition  all databases"/>
    <m/>
    <n v="135"/>
    <n v="3"/>
    <n v="8"/>
    <n v="33"/>
    <n v="41"/>
  </r>
  <r>
    <s v="2017-Q2"/>
    <x v="2"/>
    <d v="2017-04-01T00:00:00"/>
    <s v="2017"/>
    <x v="9"/>
    <m/>
    <s v="Maricopa"/>
    <x v="53"/>
    <s v="scottsdale_hq"/>
    <s v="Ancestry Library Edition  all databases"/>
    <m/>
    <n v="2341"/>
    <n v="63"/>
    <n v="235"/>
    <n v="1309"/>
    <n v="1544"/>
  </r>
  <r>
    <s v="2017-Q2"/>
    <x v="2"/>
    <d v="2017-04-01T00:00:00"/>
    <s v="2017"/>
    <x v="9"/>
    <m/>
    <s v="Cochise"/>
    <x v="56"/>
    <s v="azsierrav"/>
    <s v="Ancestry Library Edition  all databases"/>
    <m/>
    <n v="126"/>
    <n v="1"/>
    <n v="20"/>
    <n v="71"/>
    <n v="91"/>
  </r>
  <r>
    <s v="2017-Q2"/>
    <x v="2"/>
    <d v="2017-04-01T00:00:00"/>
    <s v="2017"/>
    <x v="9"/>
    <m/>
    <s v="Maricopa"/>
    <x v="85"/>
    <s v="saltriver_az"/>
    <s v="Ancestry Library Edition  all databases"/>
    <m/>
    <n v="110"/>
    <n v="4"/>
    <n v="23"/>
    <n v="139"/>
    <n v="162"/>
  </r>
  <r>
    <s v="2017-Q2"/>
    <x v="2"/>
    <d v="2017-04-01T00:00:00"/>
    <s v="2017"/>
    <x v="9"/>
    <m/>
    <s v="Yavapai"/>
    <x v="54"/>
    <s v="azsedona"/>
    <s v="Ancestry Library Edition  all databases"/>
    <m/>
    <m/>
    <m/>
    <m/>
    <m/>
    <n v="0"/>
  </r>
  <r>
    <s v="2017-Q2"/>
    <x v="2"/>
    <d v="2017-04-01T00:00:00"/>
    <s v="2017"/>
    <x v="9"/>
    <m/>
    <s v="Yavapai"/>
    <x v="55"/>
    <s v="azseligman"/>
    <s v="Ancestry Library Edition  all databases"/>
    <m/>
    <m/>
    <m/>
    <m/>
    <m/>
    <n v="0"/>
  </r>
  <r>
    <s v="2017-Q2"/>
    <x v="2"/>
    <d v="2017-04-01T00:00:00"/>
    <s v="2017"/>
    <x v="9"/>
    <m/>
    <s v="Maricopa"/>
    <x v="57"/>
    <s v="tempe_main"/>
    <s v="Ancestry Library Edition  all databases"/>
    <m/>
    <n v="1076"/>
    <n v="34"/>
    <n v="135"/>
    <n v="538"/>
    <n v="673"/>
  </r>
  <r>
    <s v="2017-Q2"/>
    <x v="2"/>
    <d v="2017-04-01T00:00:00"/>
    <s v="2017"/>
    <x v="9"/>
    <m/>
    <s v="Maricopa"/>
    <x v="58"/>
    <s v="toll30426"/>
    <s v="Ancestry Library Edition  all databases"/>
    <m/>
    <n v="130"/>
    <n v="2"/>
    <n v="2"/>
    <n v="48"/>
    <n v="50"/>
  </r>
  <r>
    <s v="2017-Q2"/>
    <x v="2"/>
    <d v="2017-04-01T00:00:00"/>
    <s v="2017"/>
    <x v="9"/>
    <m/>
    <s v="Gila"/>
    <x v="59"/>
    <s v="aztontobasin"/>
    <s v="Ancestry Library Edition  all databases"/>
    <m/>
    <m/>
    <m/>
    <m/>
    <m/>
    <n v="0"/>
  </r>
  <r>
    <s v="2017-Q2"/>
    <x v="2"/>
    <d v="2017-04-01T00:00:00"/>
    <s v="2017"/>
    <x v="9"/>
    <m/>
    <s v="Pima"/>
    <x v="86"/>
    <s v="azsellstohono"/>
    <s v="Ancestry Library Edition  all databases"/>
    <m/>
    <n v="138"/>
    <n v="3"/>
    <n v="9"/>
    <n v="32"/>
    <n v="41"/>
  </r>
  <r>
    <s v="2017-Q2"/>
    <x v="2"/>
    <d v="2017-04-01T00:00:00"/>
    <s v="2017"/>
    <x v="9"/>
    <m/>
    <s v="Apache"/>
    <x v="60"/>
    <s v="azvernon"/>
    <s v="Ancestry Library Edition  all databases"/>
    <m/>
    <m/>
    <m/>
    <m/>
    <m/>
    <n v="0"/>
  </r>
  <r>
    <s v="2017-Q2"/>
    <x v="2"/>
    <d v="2017-04-01T00:00:00"/>
    <s v="2017"/>
    <x v="9"/>
    <m/>
    <s v="Gila"/>
    <x v="78"/>
    <s v="azyoung"/>
    <s v="Ancestry Library Edition  all databases"/>
    <m/>
    <m/>
    <m/>
    <m/>
    <m/>
    <n v="0"/>
  </r>
  <r>
    <s v="2017-Q2"/>
    <x v="2"/>
    <d v="2017-04-01T00:00:00"/>
    <s v="2017"/>
    <x v="9"/>
    <m/>
    <s v="Yuma"/>
    <x v="63"/>
    <s v="azycldo"/>
    <s v="Ancestry Library Edition  all databases"/>
    <m/>
    <n v="2374"/>
    <n v="59"/>
    <n v="512"/>
    <n v="1166"/>
    <n v="1678"/>
  </r>
  <r>
    <s v="2017-Q2"/>
    <x v="2"/>
    <d v="2017-04-01T00:00:00"/>
    <s v="2017"/>
    <x v="9"/>
    <m/>
    <s v="Yavapai"/>
    <x v="61"/>
    <s v="azyarnell"/>
    <s v="Ancestry Library Edition  all databases"/>
    <m/>
    <n v="64"/>
    <n v="4"/>
    <n v="4"/>
    <n v="14"/>
    <n v="18"/>
  </r>
  <r>
    <s v="2017-Q2"/>
    <x v="2"/>
    <d v="2017-04-01T00:00:00"/>
    <s v="2017"/>
    <x v="9"/>
    <m/>
    <s v="Yavapai"/>
    <x v="62"/>
    <s v="azyavapai"/>
    <s v="Ancestry Library Edition  all databases"/>
    <m/>
    <n v="61"/>
    <n v="3"/>
    <n v="2"/>
    <n v="29"/>
    <n v="31"/>
  </r>
  <r>
    <s v="2017-Q2"/>
    <x v="2"/>
    <d v="2017-05-01T00:00:00"/>
    <s v="2017"/>
    <x v="10"/>
    <m/>
    <s v="State"/>
    <x v="4"/>
    <s v="azstlib"/>
    <s v="Ancestry Library Edition  all databases"/>
    <m/>
    <n v="60079"/>
    <n v="1264"/>
    <n v="9785"/>
    <n v="32815"/>
    <n v="42600"/>
  </r>
  <r>
    <s v="2017-Q2"/>
    <x v="2"/>
    <d v="2017-05-01T00:00:00"/>
    <s v="2017"/>
    <x v="10"/>
    <m/>
    <s v="Pinal"/>
    <x v="0"/>
    <s v="akchin_az"/>
    <s v="Ancestry Library Edition  all databases"/>
    <m/>
    <m/>
    <m/>
    <m/>
    <m/>
    <n v="0"/>
  </r>
  <r>
    <s v="2017-Q2"/>
    <x v="2"/>
    <d v="2017-05-01T00:00:00"/>
    <s v="2017"/>
    <x v="10"/>
    <m/>
    <s v="Apache"/>
    <x v="1"/>
    <s v="azalpine"/>
    <s v="Ancestry Library Edition  all databases"/>
    <m/>
    <n v="10"/>
    <n v="1"/>
    <m/>
    <n v="1"/>
    <n v="1"/>
  </r>
  <r>
    <s v="2017-Q2"/>
    <x v="2"/>
    <d v="2017-05-01T00:00:00"/>
    <s v="2017"/>
    <x v="10"/>
    <m/>
    <s v="Pinal"/>
    <x v="2"/>
    <s v="azapachejct"/>
    <s v="Ancestry Library Edition  all databases"/>
    <m/>
    <n v="32"/>
    <n v="1"/>
    <n v="9"/>
    <n v="7"/>
    <n v="16"/>
  </r>
  <r>
    <s v="2017-Q2"/>
    <x v="2"/>
    <d v="2017-05-01T00:00:00"/>
    <s v="2017"/>
    <x v="10"/>
    <m/>
    <s v="Pinal"/>
    <x v="3"/>
    <s v="azarizonacity"/>
    <s v="Ancestry Library Edition  all databases"/>
    <m/>
    <m/>
    <m/>
    <m/>
    <m/>
    <n v="0"/>
  </r>
  <r>
    <s v="2017-Q2"/>
    <x v="2"/>
    <d v="2017-05-01T00:00:00"/>
    <s v="2017"/>
    <x v="10"/>
    <m/>
    <s v="Yavapai"/>
    <x v="5"/>
    <s v="azashfork"/>
    <s v="Ancestry Library Edition  all databases"/>
    <m/>
    <m/>
    <m/>
    <m/>
    <m/>
    <n v="0"/>
  </r>
  <r>
    <s v="2017-Q2"/>
    <x v="2"/>
    <d v="2017-05-01T00:00:00"/>
    <s v="2017"/>
    <x v="10"/>
    <m/>
    <s v="Mohave"/>
    <x v="79"/>
    <s v="azavaich"/>
    <s v="Ancestry Library Edition  all databases"/>
    <m/>
    <m/>
    <m/>
    <m/>
    <m/>
    <n v="0"/>
  </r>
  <r>
    <s v="2017-Q2"/>
    <x v="2"/>
    <d v="2017-05-01T00:00:00"/>
    <s v="2017"/>
    <x v="10"/>
    <m/>
    <s v="Maricopa"/>
    <x v="6"/>
    <s v="avondale_az"/>
    <s v="Ancestry Library Edition  all databases"/>
    <m/>
    <n v="4031"/>
    <n v="61"/>
    <n v="491"/>
    <n v="1382"/>
    <n v="1873"/>
  </r>
  <r>
    <s v="2017-Q2"/>
    <x v="2"/>
    <d v="2017-05-01T00:00:00"/>
    <s v="2017"/>
    <x v="10"/>
    <m/>
    <s v="La Paz"/>
    <x v="8"/>
    <s v="azbouse"/>
    <s v="Ancestry Library Edition  all databases"/>
    <m/>
    <m/>
    <m/>
    <m/>
    <m/>
    <n v="0"/>
  </r>
  <r>
    <s v="2017-Q2"/>
    <x v="2"/>
    <d v="2017-05-01T00:00:00"/>
    <s v="2017"/>
    <x v="10"/>
    <m/>
    <s v="Maricopa"/>
    <x v="9"/>
    <s v="buckeye_az"/>
    <s v="Ancestry Library Edition  all databases"/>
    <m/>
    <n v="305"/>
    <n v="3"/>
    <n v="50"/>
    <n v="160"/>
    <n v="210"/>
  </r>
  <r>
    <s v="2017-Q2"/>
    <x v="2"/>
    <d v="2017-05-01T00:00:00"/>
    <s v="2017"/>
    <x v="10"/>
    <m/>
    <s v="Yavapai"/>
    <x v="77"/>
    <s v="azbagdad"/>
    <s v="Ancestry Library Edition  all databases"/>
    <m/>
    <n v="38"/>
    <n v="1"/>
    <n v="6"/>
    <n v="10"/>
    <n v="16"/>
  </r>
  <r>
    <s v="2017-Q2"/>
    <x v="2"/>
    <d v="2017-05-01T00:00:00"/>
    <s v="2017"/>
    <x v="10"/>
    <m/>
    <s v="Yavapai"/>
    <x v="75"/>
    <s v="beaver_az"/>
    <s v="Ancestry Library Edition  all databases"/>
    <m/>
    <m/>
    <m/>
    <m/>
    <m/>
    <n v="0"/>
  </r>
  <r>
    <s v="2017-Q2"/>
    <x v="2"/>
    <d v="2017-05-01T00:00:00"/>
    <s v="2017"/>
    <x v="10"/>
    <m/>
    <s v="Yavapai"/>
    <x v="7"/>
    <s v="azblackcyn"/>
    <s v="Ancestry Library Edition  all databases"/>
    <m/>
    <n v="22"/>
    <n v="2"/>
    <m/>
    <n v="1"/>
    <n v="1"/>
  </r>
  <r>
    <s v="2017-Q2"/>
    <x v="2"/>
    <d v="2017-05-01T00:00:00"/>
    <s v="2017"/>
    <x v="10"/>
    <m/>
    <s v="Pinal"/>
    <x v="11"/>
    <s v="azcasagrande"/>
    <s v="Ancestry Library Edition  all databases"/>
    <m/>
    <n v="731"/>
    <n v="14"/>
    <n v="50"/>
    <n v="150"/>
    <n v="200"/>
  </r>
  <r>
    <s v="2017-Q2"/>
    <x v="2"/>
    <d v="2017-05-01T00:00:00"/>
    <s v="2017"/>
    <x v="10"/>
    <m/>
    <s v="Maricopa"/>
    <x v="12"/>
    <s v="chandler_main"/>
    <s v="Ancestry Library Edition  all databases"/>
    <m/>
    <n v="2112"/>
    <n v="39"/>
    <n v="408"/>
    <n v="817"/>
    <n v="1225"/>
  </r>
  <r>
    <s v="2017-Q2"/>
    <x v="2"/>
    <d v="2017-05-01T00:00:00"/>
    <s v="2017"/>
    <x v="10"/>
    <m/>
    <s v="Cochise"/>
    <x v="14"/>
    <s v="azccldo"/>
    <s v="Ancestry Library Edition  all databases"/>
    <m/>
    <n v="129"/>
    <n v="3"/>
    <n v="22"/>
    <n v="87"/>
    <n v="109"/>
  </r>
  <r>
    <s v="2017-Q2"/>
    <x v="2"/>
    <d v="2017-05-01T00:00:00"/>
    <s v="2017"/>
    <x v="10"/>
    <m/>
    <s v="Yavapai"/>
    <x v="69"/>
    <s v="azcentennial"/>
    <s v="Ancestry Library Edition  all databases"/>
    <m/>
    <m/>
    <m/>
    <m/>
    <m/>
    <n v="0"/>
  </r>
  <r>
    <s v="2017-Q2"/>
    <x v="2"/>
    <d v="2017-05-01T00:00:00"/>
    <s v="2017"/>
    <x v="10"/>
    <m/>
    <s v="Apache"/>
    <x v="15"/>
    <s v="azconcho"/>
    <s v="Ancestry Library Edition  all databases"/>
    <m/>
    <m/>
    <m/>
    <m/>
    <m/>
    <n v="0"/>
  </r>
  <r>
    <s v="2017-Q2"/>
    <x v="2"/>
    <d v="2017-05-01T00:00:00"/>
    <s v="2017"/>
    <x v="10"/>
    <m/>
    <s v="Pinal"/>
    <x v="17"/>
    <s v="azcollidge"/>
    <s v="Ancestry Library Edition  all databases"/>
    <m/>
    <m/>
    <m/>
    <m/>
    <m/>
    <n v="0"/>
  </r>
  <r>
    <s v="2017-Q2"/>
    <x v="2"/>
    <d v="2017-05-01T00:00:00"/>
    <s v="2017"/>
    <x v="10"/>
    <m/>
    <s v="La Paz"/>
    <x v="80"/>
    <s v="azlapazcs"/>
    <s v="Ancestry Library Edition  all databases"/>
    <m/>
    <n v="22"/>
    <n v="1"/>
    <n v="1"/>
    <n v="5"/>
    <n v="6"/>
  </r>
  <r>
    <s v="2017-Q2"/>
    <x v="2"/>
    <d v="2017-05-01T00:00:00"/>
    <s v="2017"/>
    <x v="10"/>
    <m/>
    <s v="Yavapai"/>
    <x v="10"/>
    <s v="azcampverde"/>
    <s v="Ancestry Library Edition  all databases"/>
    <m/>
    <n v="158"/>
    <n v="3"/>
    <n v="1"/>
    <n v="31"/>
    <n v="32"/>
  </r>
  <r>
    <s v="2017-Q2"/>
    <x v="2"/>
    <d v="2017-05-01T00:00:00"/>
    <s v="2017"/>
    <x v="10"/>
    <m/>
    <s v="Yavapai"/>
    <x v="70"/>
    <s v="azchinovalley"/>
    <s v="Ancestry Library Edition  all databases"/>
    <m/>
    <n v="1468"/>
    <n v="59"/>
    <n v="122"/>
    <n v="463"/>
    <n v="585"/>
  </r>
  <r>
    <s v="2017-Q2"/>
    <x v="2"/>
    <d v="2017-05-01T00:00:00"/>
    <s v="2017"/>
    <x v="10"/>
    <m/>
    <s v="Yavapai"/>
    <x v="16"/>
    <s v="azcongress"/>
    <s v="Ancestry Library Edition  all databases"/>
    <m/>
    <m/>
    <m/>
    <m/>
    <m/>
    <n v="0"/>
  </r>
  <r>
    <s v="2017-Q2"/>
    <x v="2"/>
    <d v="2017-05-01T00:00:00"/>
    <s v="2017"/>
    <x v="10"/>
    <m/>
    <s v="Yavapai"/>
    <x v="64"/>
    <s v="azcordeslakes"/>
    <s v="Ancestry Library Edition  all databases"/>
    <m/>
    <m/>
    <m/>
    <m/>
    <m/>
    <n v="0"/>
  </r>
  <r>
    <s v="2017-Q2"/>
    <x v="2"/>
    <d v="2017-05-01T00:00:00"/>
    <s v="2017"/>
    <x v="10"/>
    <m/>
    <s v="Yavapai"/>
    <x v="18"/>
    <s v="azcottonwood"/>
    <s v="Ancestry Library Edition  all databases"/>
    <m/>
    <n v="372"/>
    <n v="12"/>
    <n v="74"/>
    <n v="391"/>
    <n v="465"/>
  </r>
  <r>
    <s v="2017-Q2"/>
    <x v="2"/>
    <d v="2017-05-01T00:00:00"/>
    <s v="2017"/>
    <x v="10"/>
    <m/>
    <s v="Maricopa"/>
    <x v="20"/>
    <s v="desertfh_az"/>
    <s v="Ancestry Library Edition  all databases"/>
    <m/>
    <n v="41"/>
    <n v="2"/>
    <n v="4"/>
    <n v="8"/>
    <n v="12"/>
  </r>
  <r>
    <s v="2017-Q2"/>
    <x v="2"/>
    <d v="2017-05-01T00:00:00"/>
    <s v="2017"/>
    <x v="10"/>
    <m/>
    <s v="Yavapai"/>
    <x v="65"/>
    <s v="dewey_az"/>
    <s v="Ancestry Library Edition  all databases"/>
    <m/>
    <m/>
    <m/>
    <m/>
    <m/>
    <n v="0"/>
  </r>
  <r>
    <s v="2017-Q2"/>
    <x v="2"/>
    <d v="2017-05-01T00:00:00"/>
    <s v="2017"/>
    <x v="10"/>
    <m/>
    <s v="Greenlee"/>
    <x v="21"/>
    <s v="azduncan"/>
    <s v="Ancestry Library Edition  all databases"/>
    <m/>
    <m/>
    <m/>
    <m/>
    <m/>
    <n v="0"/>
  </r>
  <r>
    <s v="2017-Q2"/>
    <x v="2"/>
    <d v="2017-05-01T00:00:00"/>
    <s v="2017"/>
    <x v="10"/>
    <m/>
    <s v="Coconino"/>
    <x v="23"/>
    <s v="azflagstaff"/>
    <s v="Ancestry Library Edition  all databases"/>
    <m/>
    <n v="454"/>
    <n v="22"/>
    <n v="197"/>
    <n v="164"/>
    <n v="361"/>
  </r>
  <r>
    <s v="2017-Q2"/>
    <x v="2"/>
    <d v="2017-05-01T00:00:00"/>
    <s v="2017"/>
    <x v="10"/>
    <m/>
    <s v="Pinal"/>
    <x v="24"/>
    <s v="azflorence"/>
    <s v="Ancestry Library Edition  all databases"/>
    <m/>
    <n v="491"/>
    <n v="5"/>
    <n v="10"/>
    <n v="134"/>
    <n v="144"/>
  </r>
  <r>
    <s v="2017-Q2"/>
    <x v="2"/>
    <d v="2017-05-01T00:00:00"/>
    <s v="2017"/>
    <x v="10"/>
    <m/>
    <s v="Maricopa"/>
    <x v="76"/>
    <s v="mcdowell_az"/>
    <s v="Ancestry Library Edition  all databases"/>
    <m/>
    <m/>
    <m/>
    <m/>
    <m/>
    <n v="0"/>
  </r>
  <r>
    <s v="2017-Q2"/>
    <x v="2"/>
    <d v="2017-05-01T00:00:00"/>
    <s v="2017"/>
    <x v="10"/>
    <m/>
    <s v="Gila"/>
    <x v="25"/>
    <s v="azgcldo"/>
    <s v="Ancestry Library Edition  all databases"/>
    <m/>
    <m/>
    <m/>
    <m/>
    <m/>
    <n v="0"/>
  </r>
  <r>
    <s v="2017-Q2"/>
    <x v="2"/>
    <d v="2017-05-01T00:00:00"/>
    <s v="2017"/>
    <x v="10"/>
    <m/>
    <s v="Maricopa"/>
    <x v="26"/>
    <s v="glendale_main"/>
    <s v="Ancestry Library Edition  all databases"/>
    <m/>
    <n v="385"/>
    <n v="8"/>
    <n v="74"/>
    <n v="192"/>
    <n v="266"/>
  </r>
  <r>
    <s v="2017-Q2"/>
    <x v="2"/>
    <d v="2017-05-01T00:00:00"/>
    <s v="2017"/>
    <x v="10"/>
    <m/>
    <s v="Gila"/>
    <x v="27"/>
    <s v="azglobe"/>
    <s v="Ancestry Library Edition  all databases"/>
    <m/>
    <n v="44"/>
    <n v="1"/>
    <n v="5"/>
    <n v="6"/>
    <n v="11"/>
  </r>
  <r>
    <s v="2017-Q2"/>
    <x v="2"/>
    <d v="2017-05-01T00:00:00"/>
    <s v="2017"/>
    <x v="10"/>
    <m/>
    <s v="Navajo"/>
    <x v="87"/>
    <s v="hopi"/>
    <s v="Ancestry Library Edition  all databases"/>
    <m/>
    <n v="789"/>
    <n v="1"/>
    <n v="1"/>
    <n v="210"/>
    <n v="211"/>
  </r>
  <r>
    <s v="2017-Q2"/>
    <x v="2"/>
    <d v="2017-05-01T00:00:00"/>
    <s v="2017"/>
    <x v="10"/>
    <m/>
    <s v="Gila"/>
    <x v="30"/>
    <s v="azpinestrawb"/>
    <s v="Ancestry Library Edition  all databases"/>
    <m/>
    <m/>
    <m/>
    <m/>
    <m/>
    <n v="0"/>
  </r>
  <r>
    <s v="2017-Q2"/>
    <x v="2"/>
    <d v="2017-05-01T00:00:00"/>
    <s v="2017"/>
    <x v="10"/>
    <m/>
    <s v="Pinal"/>
    <x v="66"/>
    <s v="irahayes_az"/>
    <s v="Ancestry Library Edition  all databases"/>
    <m/>
    <m/>
    <m/>
    <m/>
    <m/>
    <n v="0"/>
  </r>
  <r>
    <s v="2017-Q2"/>
    <x v="2"/>
    <d v="2017-05-01T00:00:00"/>
    <s v="2017"/>
    <x v="10"/>
    <m/>
    <s v="Pinal"/>
    <x v="32"/>
    <s v="azmaricopacom"/>
    <s v="Ancestry Library Edition  all databases"/>
    <m/>
    <n v="240"/>
    <n v="3"/>
    <n v="445"/>
    <n v="134"/>
    <n v="579"/>
  </r>
  <r>
    <s v="2017-Q2"/>
    <x v="2"/>
    <d v="2017-05-01T00:00:00"/>
    <s v="2017"/>
    <x v="10"/>
    <m/>
    <s v="Maricopa"/>
    <x v="33"/>
    <s v="maricopa_main"/>
    <s v="Ancestry Library Edition  all databases"/>
    <m/>
    <n v="13695"/>
    <n v="219"/>
    <n v="2394"/>
    <n v="9970"/>
    <n v="12364"/>
  </r>
  <r>
    <s v="2017-Q2"/>
    <x v="2"/>
    <d v="2017-05-01T00:00:00"/>
    <s v="2017"/>
    <x v="10"/>
    <m/>
    <s v="Maricopa"/>
    <x v="35"/>
    <s v="mesa86532"/>
    <s v="Ancestry Library Edition  all databases"/>
    <m/>
    <n v="2038"/>
    <n v="23"/>
    <n v="71"/>
    <n v="908"/>
    <n v="979"/>
  </r>
  <r>
    <s v="2017-Q2"/>
    <x v="2"/>
    <d v="2017-05-01T00:00:00"/>
    <s v="2017"/>
    <x v="10"/>
    <m/>
    <s v="Gila"/>
    <x v="73"/>
    <s v="azmiami"/>
    <s v="Ancestry Library Edition  all databases"/>
    <m/>
    <n v="96"/>
    <n v="2"/>
    <n v="22"/>
    <n v="184"/>
    <n v="206"/>
  </r>
  <r>
    <s v="2017-Q2"/>
    <x v="2"/>
    <d v="2017-05-01T00:00:00"/>
    <s v="2017"/>
    <x v="10"/>
    <m/>
    <s v="Mohave"/>
    <x v="36"/>
    <s v="azmohave"/>
    <s v="Ancestry Library Edition  all databases"/>
    <m/>
    <n v="1993"/>
    <n v="58"/>
    <n v="292"/>
    <n v="974"/>
    <n v="1266"/>
  </r>
  <r>
    <s v="2017-Q2"/>
    <x v="2"/>
    <d v="2017-05-01T00:00:00"/>
    <s v="2017"/>
    <x v="10"/>
    <m/>
    <s v="Yavapai"/>
    <x v="34"/>
    <s v="azmayer"/>
    <s v="Ancestry Library Edition  all databases"/>
    <m/>
    <m/>
    <m/>
    <m/>
    <m/>
    <n v="0"/>
  </r>
  <r>
    <s v="2017-Q2"/>
    <x v="2"/>
    <d v="2017-05-01T00:00:00"/>
    <s v="2017"/>
    <x v="10"/>
    <m/>
    <s v="Greenlee"/>
    <x v="74"/>
    <s v="azmorenci"/>
    <s v="Ancestry Library Edition  all databases"/>
    <m/>
    <m/>
    <m/>
    <m/>
    <m/>
    <n v="0"/>
  </r>
  <r>
    <s v="2017-Q2"/>
    <x v="2"/>
    <d v="2017-05-01T00:00:00"/>
    <s v="2017"/>
    <x v="10"/>
    <m/>
    <s v="Navajo"/>
    <x v="37"/>
    <s v="azncldo"/>
    <s v="Ancestry Library Edition  all databases"/>
    <m/>
    <n v="2654"/>
    <n v="37"/>
    <n v="264"/>
    <n v="641"/>
    <n v="905"/>
  </r>
  <r>
    <s v="2017-Q2"/>
    <x v="2"/>
    <d v="2017-05-01T00:00:00"/>
    <s v="2017"/>
    <x v="10"/>
    <m/>
    <s v="Pinal"/>
    <x v="38"/>
    <s v="azoracle"/>
    <s v="Ancestry Library Edition  all databases"/>
    <m/>
    <m/>
    <m/>
    <m/>
    <m/>
    <n v="0"/>
  </r>
  <r>
    <s v="2017-Q2"/>
    <x v="2"/>
    <d v="2017-05-01T00:00:00"/>
    <s v="2017"/>
    <x v="10"/>
    <m/>
    <s v="Coconino"/>
    <x v="81"/>
    <s v="azpage"/>
    <s v="Ancestry Library Edition  all databases"/>
    <m/>
    <n v="3"/>
    <n v="1"/>
    <m/>
    <m/>
    <n v="0"/>
  </r>
  <r>
    <s v="2017-Q2"/>
    <x v="2"/>
    <d v="2017-05-01T00:00:00"/>
    <s v="2017"/>
    <x v="10"/>
    <m/>
    <s v="La Paz"/>
    <x v="39"/>
    <s v="azparker"/>
    <s v="Ancestry Library Edition  all databases"/>
    <m/>
    <m/>
    <m/>
    <m/>
    <m/>
    <n v="0"/>
  </r>
  <r>
    <s v="2017-Q2"/>
    <x v="2"/>
    <d v="2017-05-01T00:00:00"/>
    <s v="2017"/>
    <x v="10"/>
    <m/>
    <s v="Gila"/>
    <x v="41"/>
    <s v="azpayson"/>
    <s v="Ancestry Library Edition  all databases"/>
    <m/>
    <n v="362"/>
    <n v="7"/>
    <n v="31"/>
    <n v="87"/>
    <n v="118"/>
  </r>
  <r>
    <s v="2017-Q2"/>
    <x v="2"/>
    <d v="2017-05-01T00:00:00"/>
    <s v="2017"/>
    <x v="10"/>
    <m/>
    <s v="Maricopa"/>
    <x v="42"/>
    <s v="peor29132"/>
    <s v="Ancestry Library Edition  all databases"/>
    <m/>
    <n v="971"/>
    <n v="30"/>
    <n v="43"/>
    <n v="583"/>
    <n v="626"/>
  </r>
  <r>
    <s v="2017-Q2"/>
    <x v="2"/>
    <d v="2017-05-01T00:00:00"/>
    <s v="2017"/>
    <x v="10"/>
    <m/>
    <s v="Maricopa"/>
    <x v="43"/>
    <s v="phx_main"/>
    <s v="Ancestry Library Edition  all databases"/>
    <m/>
    <n v="9289"/>
    <n v="30"/>
    <n v="1633"/>
    <n v="5963"/>
    <n v="7596"/>
  </r>
  <r>
    <s v="2017-Q2"/>
    <x v="2"/>
    <d v="2017-05-01T00:00:00"/>
    <s v="2017"/>
    <x v="10"/>
    <m/>
    <s v="Pima"/>
    <x v="44"/>
    <s v="azpcld"/>
    <s v="Ancestry Library Edition  all databases"/>
    <m/>
    <n v="7280"/>
    <n v="157"/>
    <n v="1111"/>
    <n v="3007"/>
    <n v="4118"/>
  </r>
  <r>
    <s v="2017-Q2"/>
    <x v="2"/>
    <d v="2017-05-01T00:00:00"/>
    <s v="2017"/>
    <x v="10"/>
    <m/>
    <s v="Pinal"/>
    <x v="45"/>
    <s v="pinal_az"/>
    <s v="Ancestry Library Edition  all databases"/>
    <m/>
    <n v="511"/>
    <n v="27"/>
    <n v="106"/>
    <n v="349"/>
    <n v="455"/>
  </r>
  <r>
    <s v="2017-Q2"/>
    <x v="2"/>
    <d v="2017-05-01T00:00:00"/>
    <s v="2017"/>
    <x v="10"/>
    <m/>
    <s v="Yavapai"/>
    <x v="82"/>
    <s v="azpaulden"/>
    <s v="Ancestry Library Edition  all databases"/>
    <m/>
    <m/>
    <m/>
    <m/>
    <m/>
    <n v="0"/>
  </r>
  <r>
    <s v="2017-Q2"/>
    <x v="2"/>
    <d v="2017-05-01T00:00:00"/>
    <s v="2017"/>
    <x v="10"/>
    <m/>
    <s v="Yavapai"/>
    <x v="46"/>
    <s v="azprescott"/>
    <s v="Ancestry Library Edition  all databases"/>
    <m/>
    <n v="1870"/>
    <n v="39"/>
    <n v="1066"/>
    <n v="1210"/>
    <n v="2276"/>
  </r>
  <r>
    <s v="2017-Q2"/>
    <x v="2"/>
    <d v="2017-05-01T00:00:00"/>
    <s v="2017"/>
    <x v="10"/>
    <m/>
    <s v="Yavapai"/>
    <x v="47"/>
    <s v="azprescottval"/>
    <s v="Ancestry Library Edition  all databases"/>
    <m/>
    <n v="796"/>
    <n v="24"/>
    <n v="70"/>
    <n v="404"/>
    <n v="474"/>
  </r>
  <r>
    <s v="2017-Q2"/>
    <x v="2"/>
    <d v="2017-05-01T00:00:00"/>
    <s v="2017"/>
    <x v="10"/>
    <m/>
    <s v="La Paz"/>
    <x v="88"/>
    <s v="azcoriver"/>
    <s v="Ancestry Library Edition  all databases"/>
    <m/>
    <n v="82"/>
    <n v="3"/>
    <n v="1"/>
    <n v="16"/>
    <n v="17"/>
  </r>
  <r>
    <s v="2017-Q2"/>
    <x v="2"/>
    <d v="2017-05-01T00:00:00"/>
    <s v="2017"/>
    <x v="10"/>
    <m/>
    <s v="Apache"/>
    <x v="48"/>
    <s v="azsprngr"/>
    <s v="Ancestry Library Edition  all databases"/>
    <m/>
    <n v="97"/>
    <n v="8"/>
    <n v="6"/>
    <n v="34"/>
    <n v="40"/>
  </r>
  <r>
    <s v="2017-Q2"/>
    <x v="2"/>
    <d v="2017-05-01T00:00:00"/>
    <s v="2017"/>
    <x v="10"/>
    <m/>
    <s v="Graham"/>
    <x v="49"/>
    <s v="azsaffordgcl"/>
    <s v="Ancestry Library Edition  all databases"/>
    <m/>
    <m/>
    <m/>
    <m/>
    <m/>
    <n v="0"/>
  </r>
  <r>
    <s v="2017-Q2"/>
    <x v="2"/>
    <d v="2017-05-01T00:00:00"/>
    <s v="2017"/>
    <x v="10"/>
    <m/>
    <s v="Gila"/>
    <x v="84"/>
    <s v="azsancarlos"/>
    <s v="Ancestry Library Edition  all databases"/>
    <m/>
    <m/>
    <m/>
    <m/>
    <m/>
    <n v="0"/>
  </r>
  <r>
    <s v="2017-Q2"/>
    <x v="2"/>
    <d v="2017-05-01T00:00:00"/>
    <s v="2017"/>
    <x v="10"/>
    <m/>
    <s v="Pinal"/>
    <x v="50"/>
    <s v="azsanmanuel"/>
    <s v="Ancestry Library Edition  all databases"/>
    <m/>
    <n v="25"/>
    <n v="2"/>
    <m/>
    <n v="14"/>
    <n v="14"/>
  </r>
  <r>
    <s v="2017-Q2"/>
    <x v="2"/>
    <d v="2017-05-01T00:00:00"/>
    <s v="2017"/>
    <x v="10"/>
    <m/>
    <s v="Pima"/>
    <x v="83"/>
    <s v="aztucson"/>
    <s v="Ancestry Library Edition  all databases"/>
    <m/>
    <n v="15"/>
    <n v="1"/>
    <n v="4"/>
    <n v="10"/>
    <n v="14"/>
  </r>
  <r>
    <s v="2017-Q2"/>
    <x v="2"/>
    <d v="2017-05-01T00:00:00"/>
    <s v="2017"/>
    <x v="10"/>
    <m/>
    <s v="Apache"/>
    <x v="51"/>
    <s v="azsanders"/>
    <s v="Ancestry Library Edition  all databases"/>
    <m/>
    <m/>
    <m/>
    <m/>
    <m/>
    <n v="0"/>
  </r>
  <r>
    <s v="2017-Q2"/>
    <x v="2"/>
    <d v="2017-05-01T00:00:00"/>
    <s v="2017"/>
    <x v="10"/>
    <m/>
    <s v="Maricopa"/>
    <x v="53"/>
    <s v="scottsdale_hq"/>
    <s v="Ancestry Library Edition  all databases"/>
    <m/>
    <n v="2218"/>
    <n v="81"/>
    <n v="205"/>
    <n v="2251"/>
    <n v="2456"/>
  </r>
  <r>
    <s v="2017-Q2"/>
    <x v="2"/>
    <d v="2017-05-01T00:00:00"/>
    <s v="2017"/>
    <x v="10"/>
    <m/>
    <s v="Cochise"/>
    <x v="56"/>
    <s v="azsierrav"/>
    <s v="Ancestry Library Edition  all databases"/>
    <m/>
    <n v="273"/>
    <n v="6"/>
    <n v="72"/>
    <n v="155"/>
    <n v="227"/>
  </r>
  <r>
    <s v="2017-Q2"/>
    <x v="2"/>
    <d v="2017-05-01T00:00:00"/>
    <s v="2017"/>
    <x v="10"/>
    <m/>
    <s v="Maricopa"/>
    <x v="85"/>
    <s v="saltriver_az"/>
    <s v="Ancestry Library Edition  all databases"/>
    <m/>
    <n v="557"/>
    <n v="8"/>
    <n v="29"/>
    <n v="48"/>
    <n v="77"/>
  </r>
  <r>
    <s v="2017-Q2"/>
    <x v="2"/>
    <d v="2017-05-01T00:00:00"/>
    <s v="2017"/>
    <x v="10"/>
    <m/>
    <s v="Yavapai"/>
    <x v="54"/>
    <s v="azsedona"/>
    <s v="Ancestry Library Edition  all databases"/>
    <m/>
    <n v="17"/>
    <n v="1"/>
    <m/>
    <n v="7"/>
    <n v="7"/>
  </r>
  <r>
    <s v="2017-Q2"/>
    <x v="2"/>
    <d v="2017-05-01T00:00:00"/>
    <s v="2017"/>
    <x v="10"/>
    <m/>
    <s v="Yavapai"/>
    <x v="55"/>
    <s v="azseligman"/>
    <s v="Ancestry Library Edition  all databases"/>
    <m/>
    <n v="47"/>
    <n v="1"/>
    <m/>
    <n v="1"/>
    <n v="1"/>
  </r>
  <r>
    <s v="2017-Q2"/>
    <x v="2"/>
    <d v="2017-05-01T00:00:00"/>
    <s v="2017"/>
    <x v="10"/>
    <m/>
    <s v="Maricopa"/>
    <x v="57"/>
    <s v="tempe_main"/>
    <s v="Ancestry Library Edition  all databases"/>
    <m/>
    <n v="729"/>
    <n v="15"/>
    <n v="49"/>
    <n v="299"/>
    <n v="348"/>
  </r>
  <r>
    <s v="2017-Q2"/>
    <x v="2"/>
    <d v="2017-05-01T00:00:00"/>
    <s v="2017"/>
    <x v="10"/>
    <m/>
    <s v="Maricopa"/>
    <x v="58"/>
    <s v="toll30426"/>
    <s v="Ancestry Library Edition  all databases"/>
    <m/>
    <n v="71"/>
    <n v="3"/>
    <n v="3"/>
    <n v="45"/>
    <n v="48"/>
  </r>
  <r>
    <s v="2017-Q2"/>
    <x v="2"/>
    <d v="2017-05-01T00:00:00"/>
    <s v="2017"/>
    <x v="10"/>
    <m/>
    <s v="Gila"/>
    <x v="59"/>
    <s v="aztontobasin"/>
    <s v="Ancestry Library Edition  all databases"/>
    <m/>
    <m/>
    <m/>
    <m/>
    <m/>
    <n v="0"/>
  </r>
  <r>
    <s v="2017-Q2"/>
    <x v="2"/>
    <d v="2017-05-01T00:00:00"/>
    <s v="2017"/>
    <x v="10"/>
    <m/>
    <s v="Pima"/>
    <x v="86"/>
    <s v="azsellstohono"/>
    <s v="Ancestry Library Edition  all databases"/>
    <m/>
    <n v="5"/>
    <n v="1"/>
    <m/>
    <m/>
    <n v="0"/>
  </r>
  <r>
    <s v="2017-Q2"/>
    <x v="2"/>
    <d v="2017-05-01T00:00:00"/>
    <s v="2017"/>
    <x v="10"/>
    <m/>
    <s v="Apache"/>
    <x v="60"/>
    <s v="azvernon"/>
    <s v="Ancestry Library Edition  all databases"/>
    <m/>
    <m/>
    <m/>
    <m/>
    <m/>
    <n v="0"/>
  </r>
  <r>
    <s v="2017-Q2"/>
    <x v="2"/>
    <d v="2017-05-01T00:00:00"/>
    <s v="2017"/>
    <x v="10"/>
    <m/>
    <s v="Gila"/>
    <x v="78"/>
    <s v="azyoung"/>
    <s v="Ancestry Library Edition  all databases"/>
    <m/>
    <m/>
    <m/>
    <m/>
    <m/>
    <n v="0"/>
  </r>
  <r>
    <s v="2017-Q2"/>
    <x v="2"/>
    <d v="2017-05-01T00:00:00"/>
    <s v="2017"/>
    <x v="10"/>
    <m/>
    <s v="Yuma"/>
    <x v="63"/>
    <s v="azycldo"/>
    <s v="Ancestry Library Edition  all databases"/>
    <m/>
    <n v="2020"/>
    <n v="41"/>
    <n v="302"/>
    <n v="1110"/>
    <n v="1412"/>
  </r>
  <r>
    <s v="2017-Q2"/>
    <x v="2"/>
    <d v="2017-05-01T00:00:00"/>
    <s v="2017"/>
    <x v="10"/>
    <m/>
    <s v="Yavapai"/>
    <x v="61"/>
    <s v="azyarnell"/>
    <s v="Ancestry Library Edition  all databases"/>
    <m/>
    <n v="16"/>
    <n v="2"/>
    <n v="3"/>
    <n v="4"/>
    <n v="7"/>
  </r>
  <r>
    <s v="2017-Q2"/>
    <x v="2"/>
    <d v="2017-05-01T00:00:00"/>
    <s v="2017"/>
    <x v="10"/>
    <m/>
    <s v="Yavapai"/>
    <x v="62"/>
    <s v="azyavapai"/>
    <s v="Ancestry Library Edition  all databases"/>
    <m/>
    <m/>
    <m/>
    <m/>
    <m/>
    <n v="0"/>
  </r>
  <r>
    <s v="2017-Q2"/>
    <x v="2"/>
    <d v="2017-06-01T00:00:00"/>
    <s v="2017"/>
    <x v="11"/>
    <m/>
    <s v="State"/>
    <x v="4"/>
    <s v="azstlib"/>
    <s v="Ancestry Library Edition  all databases"/>
    <m/>
    <n v="50295"/>
    <n v="1059"/>
    <n v="10055"/>
    <n v="27139"/>
    <n v="37194"/>
  </r>
  <r>
    <s v="2017-Q2"/>
    <x v="2"/>
    <d v="2017-06-01T00:00:00"/>
    <s v="2017"/>
    <x v="11"/>
    <m/>
    <s v="Pinal"/>
    <x v="0"/>
    <s v="akchin_az"/>
    <s v="Ancestry Library Edition  all databases"/>
    <m/>
    <n v="134"/>
    <n v="4"/>
    <n v="19"/>
    <n v="29"/>
    <n v="48"/>
  </r>
  <r>
    <s v="2017-Q2"/>
    <x v="2"/>
    <d v="2017-06-01T00:00:00"/>
    <s v="2017"/>
    <x v="11"/>
    <m/>
    <s v="Apache"/>
    <x v="1"/>
    <s v="azalpine"/>
    <s v="Ancestry Library Edition  all databases"/>
    <m/>
    <m/>
    <m/>
    <m/>
    <m/>
    <n v="0"/>
  </r>
  <r>
    <s v="2017-Q2"/>
    <x v="2"/>
    <d v="2017-06-01T00:00:00"/>
    <s v="2017"/>
    <x v="11"/>
    <m/>
    <s v="Pinal"/>
    <x v="2"/>
    <s v="azapachejct"/>
    <s v="Ancestry Library Edition  all databases"/>
    <m/>
    <n v="363"/>
    <n v="8"/>
    <n v="17"/>
    <n v="157"/>
    <n v="174"/>
  </r>
  <r>
    <s v="2017-Q2"/>
    <x v="2"/>
    <d v="2017-06-01T00:00:00"/>
    <s v="2017"/>
    <x v="11"/>
    <m/>
    <s v="Pinal"/>
    <x v="3"/>
    <s v="azarizonacity"/>
    <s v="Ancestry Library Edition  all databases"/>
    <m/>
    <m/>
    <m/>
    <m/>
    <m/>
    <n v="0"/>
  </r>
  <r>
    <s v="2017-Q2"/>
    <x v="2"/>
    <d v="2017-06-01T00:00:00"/>
    <s v="2017"/>
    <x v="11"/>
    <m/>
    <s v="Yavapai"/>
    <x v="5"/>
    <s v="azashfork"/>
    <s v="Ancestry Library Edition  all databases"/>
    <m/>
    <m/>
    <m/>
    <m/>
    <m/>
    <n v="0"/>
  </r>
  <r>
    <s v="2017-Q2"/>
    <x v="2"/>
    <d v="2017-06-01T00:00:00"/>
    <s v="2017"/>
    <x v="11"/>
    <m/>
    <s v="Mohave"/>
    <x v="79"/>
    <s v="azavaich"/>
    <s v="Ancestry Library Edition  all databases"/>
    <m/>
    <m/>
    <m/>
    <m/>
    <m/>
    <n v="0"/>
  </r>
  <r>
    <s v="2017-Q2"/>
    <x v="2"/>
    <d v="2017-06-01T00:00:00"/>
    <s v="2017"/>
    <x v="11"/>
    <m/>
    <s v="Maricopa"/>
    <x v="6"/>
    <s v="avondale_az"/>
    <s v="Ancestry Library Edition  all databases"/>
    <m/>
    <n v="2318"/>
    <n v="59"/>
    <n v="2269"/>
    <n v="904"/>
    <n v="3173"/>
  </r>
  <r>
    <s v="2017-Q2"/>
    <x v="2"/>
    <d v="2017-06-01T00:00:00"/>
    <s v="2017"/>
    <x v="11"/>
    <m/>
    <s v="La Paz"/>
    <x v="8"/>
    <s v="azbouse"/>
    <s v="Ancestry Library Edition  all databases"/>
    <m/>
    <m/>
    <m/>
    <m/>
    <m/>
    <n v="0"/>
  </r>
  <r>
    <s v="2017-Q2"/>
    <x v="2"/>
    <d v="2017-06-01T00:00:00"/>
    <s v="2017"/>
    <x v="11"/>
    <m/>
    <s v="Maricopa"/>
    <x v="9"/>
    <s v="buckeye_az"/>
    <s v="Ancestry Library Edition  all databases"/>
    <m/>
    <n v="677"/>
    <n v="9"/>
    <n v="130"/>
    <n v="245"/>
    <n v="375"/>
  </r>
  <r>
    <s v="2017-Q2"/>
    <x v="2"/>
    <d v="2017-06-01T00:00:00"/>
    <s v="2017"/>
    <x v="11"/>
    <m/>
    <s v="Yavapai"/>
    <x v="77"/>
    <s v="azbagdad"/>
    <s v="Ancestry Library Edition  all databases"/>
    <m/>
    <m/>
    <m/>
    <m/>
    <m/>
    <n v="0"/>
  </r>
  <r>
    <s v="2017-Q2"/>
    <x v="2"/>
    <d v="2017-06-01T00:00:00"/>
    <s v="2017"/>
    <x v="11"/>
    <m/>
    <s v="Yavapai"/>
    <x v="75"/>
    <s v="beaver_az"/>
    <s v="Ancestry Library Edition  all databases"/>
    <m/>
    <m/>
    <m/>
    <m/>
    <m/>
    <n v="0"/>
  </r>
  <r>
    <s v="2017-Q2"/>
    <x v="2"/>
    <d v="2017-06-01T00:00:00"/>
    <s v="2017"/>
    <x v="11"/>
    <m/>
    <s v="Yavapai"/>
    <x v="7"/>
    <s v="azblackcyn"/>
    <s v="Ancestry Library Edition  all databases"/>
    <m/>
    <m/>
    <m/>
    <m/>
    <m/>
    <n v="0"/>
  </r>
  <r>
    <s v="2017-Q2"/>
    <x v="2"/>
    <d v="2017-06-01T00:00:00"/>
    <s v="2017"/>
    <x v="11"/>
    <m/>
    <s v="Pinal"/>
    <x v="11"/>
    <s v="azcasagrande"/>
    <s v="Ancestry Library Edition  all databases"/>
    <m/>
    <n v="506"/>
    <n v="18"/>
    <n v="32"/>
    <n v="272"/>
    <n v="304"/>
  </r>
  <r>
    <s v="2017-Q2"/>
    <x v="2"/>
    <d v="2017-06-01T00:00:00"/>
    <s v="2017"/>
    <x v="11"/>
    <m/>
    <s v="Maricopa"/>
    <x v="12"/>
    <s v="chandler_main"/>
    <s v="Ancestry Library Edition  all databases"/>
    <m/>
    <n v="3687"/>
    <n v="36"/>
    <n v="443"/>
    <n v="1200"/>
    <n v="1643"/>
  </r>
  <r>
    <s v="2017-Q2"/>
    <x v="2"/>
    <d v="2017-06-01T00:00:00"/>
    <s v="2017"/>
    <x v="11"/>
    <m/>
    <s v="Cochise"/>
    <x v="14"/>
    <s v="azccldo"/>
    <s v="Ancestry Library Edition  all databases"/>
    <m/>
    <n v="72"/>
    <n v="2"/>
    <n v="2"/>
    <n v="16"/>
    <n v="18"/>
  </r>
  <r>
    <s v="2017-Q2"/>
    <x v="2"/>
    <d v="2017-06-01T00:00:00"/>
    <s v="2017"/>
    <x v="11"/>
    <m/>
    <s v="Yavapai"/>
    <x v="69"/>
    <s v="azcentennial"/>
    <s v="Ancestry Library Edition  all databases"/>
    <m/>
    <m/>
    <m/>
    <m/>
    <m/>
    <n v="0"/>
  </r>
  <r>
    <s v="2017-Q2"/>
    <x v="2"/>
    <d v="2017-06-01T00:00:00"/>
    <s v="2017"/>
    <x v="11"/>
    <m/>
    <s v="Apache"/>
    <x v="15"/>
    <s v="azconcho"/>
    <s v="Ancestry Library Edition  all databases"/>
    <m/>
    <n v="215"/>
    <n v="4"/>
    <n v="5"/>
    <n v="166"/>
    <n v="171"/>
  </r>
  <r>
    <s v="2017-Q2"/>
    <x v="2"/>
    <d v="2017-06-01T00:00:00"/>
    <s v="2017"/>
    <x v="11"/>
    <m/>
    <s v="Pinal"/>
    <x v="17"/>
    <s v="azcollidge"/>
    <s v="Ancestry Library Edition  all databases"/>
    <m/>
    <m/>
    <m/>
    <m/>
    <m/>
    <n v="0"/>
  </r>
  <r>
    <s v="2017-Q2"/>
    <x v="2"/>
    <d v="2017-06-01T00:00:00"/>
    <s v="2017"/>
    <x v="11"/>
    <m/>
    <s v="La Paz"/>
    <x v="80"/>
    <s v="azlapazcs"/>
    <s v="Ancestry Library Edition  all databases"/>
    <m/>
    <n v="35"/>
    <n v="1"/>
    <n v="3"/>
    <n v="9"/>
    <n v="12"/>
  </r>
  <r>
    <s v="2017-Q2"/>
    <x v="2"/>
    <d v="2017-06-01T00:00:00"/>
    <s v="2017"/>
    <x v="11"/>
    <m/>
    <s v="Yavapai"/>
    <x v="10"/>
    <s v="azcampverde"/>
    <s v="Ancestry Library Edition  all databases"/>
    <m/>
    <n v="545"/>
    <n v="11"/>
    <n v="52"/>
    <n v="187"/>
    <n v="239"/>
  </r>
  <r>
    <s v="2017-Q2"/>
    <x v="2"/>
    <d v="2017-06-01T00:00:00"/>
    <s v="2017"/>
    <x v="11"/>
    <m/>
    <s v="Yavapai"/>
    <x v="70"/>
    <s v="azchinovalley"/>
    <s v="Ancestry Library Edition  all databases"/>
    <m/>
    <m/>
    <m/>
    <m/>
    <m/>
    <n v="0"/>
  </r>
  <r>
    <s v="2017-Q2"/>
    <x v="2"/>
    <d v="2017-06-01T00:00:00"/>
    <s v="2017"/>
    <x v="11"/>
    <m/>
    <s v="Yavapai"/>
    <x v="16"/>
    <s v="azcongress"/>
    <s v="Ancestry Library Edition  all databases"/>
    <m/>
    <m/>
    <m/>
    <m/>
    <m/>
    <n v="0"/>
  </r>
  <r>
    <s v="2017-Q2"/>
    <x v="2"/>
    <d v="2017-06-01T00:00:00"/>
    <s v="2017"/>
    <x v="11"/>
    <m/>
    <s v="Yavapai"/>
    <x v="64"/>
    <s v="azcordeslakes"/>
    <s v="Ancestry Library Edition  all databases"/>
    <m/>
    <m/>
    <m/>
    <m/>
    <m/>
    <n v="0"/>
  </r>
  <r>
    <s v="2017-Q2"/>
    <x v="2"/>
    <d v="2017-06-01T00:00:00"/>
    <s v="2017"/>
    <x v="11"/>
    <m/>
    <s v="Yavapai"/>
    <x v="18"/>
    <s v="azcottonwood"/>
    <s v="Ancestry Library Edition  all databases"/>
    <m/>
    <n v="312"/>
    <n v="14"/>
    <n v="33"/>
    <n v="349"/>
    <n v="382"/>
  </r>
  <r>
    <s v="2017-Q2"/>
    <x v="2"/>
    <d v="2017-06-01T00:00:00"/>
    <s v="2017"/>
    <x v="11"/>
    <m/>
    <s v="Maricopa"/>
    <x v="20"/>
    <s v="desertfh_az"/>
    <s v="Ancestry Library Edition  all databases"/>
    <m/>
    <m/>
    <m/>
    <m/>
    <m/>
    <n v="0"/>
  </r>
  <r>
    <s v="2017-Q2"/>
    <x v="2"/>
    <d v="2017-06-01T00:00:00"/>
    <s v="2017"/>
    <x v="11"/>
    <m/>
    <s v="Yavapai"/>
    <x v="65"/>
    <s v="dewey_az"/>
    <s v="Ancestry Library Edition  all databases"/>
    <m/>
    <m/>
    <m/>
    <m/>
    <m/>
    <n v="0"/>
  </r>
  <r>
    <s v="2017-Q2"/>
    <x v="2"/>
    <d v="2017-06-01T00:00:00"/>
    <s v="2017"/>
    <x v="11"/>
    <m/>
    <s v="Greenlee"/>
    <x v="21"/>
    <s v="azduncan"/>
    <s v="Ancestry Library Edition  all databases"/>
    <m/>
    <m/>
    <m/>
    <m/>
    <m/>
    <n v="0"/>
  </r>
  <r>
    <s v="2017-Q2"/>
    <x v="2"/>
    <d v="2017-06-01T00:00:00"/>
    <s v="2017"/>
    <x v="11"/>
    <m/>
    <s v="Coconino"/>
    <x v="23"/>
    <s v="azflagstaff"/>
    <s v="Ancestry Library Edition  all databases"/>
    <m/>
    <n v="253"/>
    <n v="9"/>
    <n v="38"/>
    <n v="117"/>
    <n v="155"/>
  </r>
  <r>
    <s v="2017-Q2"/>
    <x v="2"/>
    <d v="2017-06-01T00:00:00"/>
    <s v="2017"/>
    <x v="11"/>
    <m/>
    <s v="Pinal"/>
    <x v="24"/>
    <s v="azflorence"/>
    <s v="Ancestry Library Edition  all databases"/>
    <m/>
    <n v="15"/>
    <n v="1"/>
    <m/>
    <n v="10"/>
    <n v="10"/>
  </r>
  <r>
    <s v="2017-Q2"/>
    <x v="2"/>
    <d v="2017-06-01T00:00:00"/>
    <s v="2017"/>
    <x v="11"/>
    <m/>
    <s v="Maricopa"/>
    <x v="76"/>
    <s v="mcdowell_az"/>
    <s v="Ancestry Library Edition  all databases"/>
    <m/>
    <m/>
    <m/>
    <m/>
    <m/>
    <n v="0"/>
  </r>
  <r>
    <s v="2017-Q2"/>
    <x v="2"/>
    <d v="2017-06-01T00:00:00"/>
    <s v="2017"/>
    <x v="11"/>
    <m/>
    <s v="Gila"/>
    <x v="25"/>
    <s v="azgcldo"/>
    <s v="Ancestry Library Edition  all databases"/>
    <m/>
    <m/>
    <m/>
    <m/>
    <m/>
    <n v="0"/>
  </r>
  <r>
    <s v="2017-Q2"/>
    <x v="2"/>
    <d v="2017-06-01T00:00:00"/>
    <s v="2017"/>
    <x v="11"/>
    <m/>
    <s v="Maricopa"/>
    <x v="26"/>
    <s v="glendale_main"/>
    <s v="Ancestry Library Edition  all databases"/>
    <m/>
    <n v="760"/>
    <n v="15"/>
    <n v="98"/>
    <n v="325"/>
    <n v="423"/>
  </r>
  <r>
    <s v="2017-Q2"/>
    <x v="2"/>
    <d v="2017-06-01T00:00:00"/>
    <s v="2017"/>
    <x v="11"/>
    <m/>
    <s v="Gila"/>
    <x v="27"/>
    <s v="azglobe"/>
    <s v="Ancestry Library Edition  all databases"/>
    <m/>
    <n v="33"/>
    <n v="5"/>
    <n v="2"/>
    <n v="5"/>
    <n v="7"/>
  </r>
  <r>
    <s v="2017-Q2"/>
    <x v="2"/>
    <d v="2017-06-01T00:00:00"/>
    <s v="2017"/>
    <x v="11"/>
    <m/>
    <s v="Navajo"/>
    <x v="87"/>
    <s v="hopi"/>
    <s v="Ancestry Library Edition  all databases"/>
    <m/>
    <m/>
    <m/>
    <m/>
    <m/>
    <n v="0"/>
  </r>
  <r>
    <s v="2017-Q2"/>
    <x v="2"/>
    <d v="2017-06-01T00:00:00"/>
    <s v="2017"/>
    <x v="11"/>
    <m/>
    <s v="Gila"/>
    <x v="30"/>
    <s v="azpinestrawb"/>
    <s v="Ancestry Library Edition  all databases"/>
    <m/>
    <m/>
    <m/>
    <m/>
    <m/>
    <n v="0"/>
  </r>
  <r>
    <s v="2017-Q2"/>
    <x v="2"/>
    <d v="2017-06-01T00:00:00"/>
    <s v="2017"/>
    <x v="11"/>
    <m/>
    <s v="Pinal"/>
    <x v="66"/>
    <s v="irahayes_az"/>
    <s v="Ancestry Library Edition  all databases"/>
    <m/>
    <m/>
    <m/>
    <m/>
    <m/>
    <n v="0"/>
  </r>
  <r>
    <s v="2017-Q2"/>
    <x v="2"/>
    <d v="2017-06-01T00:00:00"/>
    <s v="2017"/>
    <x v="11"/>
    <m/>
    <s v="Pinal"/>
    <x v="32"/>
    <s v="azmaricopacom"/>
    <s v="Ancestry Library Edition  all databases"/>
    <m/>
    <n v="148"/>
    <n v="2"/>
    <n v="43"/>
    <n v="59"/>
    <n v="102"/>
  </r>
  <r>
    <s v="2017-Q2"/>
    <x v="2"/>
    <d v="2017-06-01T00:00:00"/>
    <s v="2017"/>
    <x v="11"/>
    <m/>
    <s v="Maricopa"/>
    <x v="33"/>
    <s v="maricopa_main"/>
    <s v="Ancestry Library Edition  all databases"/>
    <m/>
    <n v="10607"/>
    <n v="185"/>
    <n v="1979"/>
    <n v="9320"/>
    <n v="11299"/>
  </r>
  <r>
    <s v="2017-Q2"/>
    <x v="2"/>
    <d v="2017-06-01T00:00:00"/>
    <s v="2017"/>
    <x v="11"/>
    <m/>
    <s v="Maricopa"/>
    <x v="35"/>
    <s v="mesa86532"/>
    <s v="Ancestry Library Edition  all databases"/>
    <m/>
    <n v="1730"/>
    <n v="35"/>
    <n v="106"/>
    <n v="914"/>
    <n v="1020"/>
  </r>
  <r>
    <s v="2017-Q2"/>
    <x v="2"/>
    <d v="2017-06-01T00:00:00"/>
    <s v="2017"/>
    <x v="11"/>
    <m/>
    <s v="Gila"/>
    <x v="73"/>
    <s v="azmiami"/>
    <s v="Ancestry Library Edition  all databases"/>
    <m/>
    <m/>
    <m/>
    <m/>
    <m/>
    <n v="0"/>
  </r>
  <r>
    <s v="2017-Q2"/>
    <x v="2"/>
    <d v="2017-06-01T00:00:00"/>
    <s v="2017"/>
    <x v="11"/>
    <m/>
    <s v="Mohave"/>
    <x v="36"/>
    <s v="azmohave"/>
    <s v="Ancestry Library Edition  all databases"/>
    <m/>
    <n v="986"/>
    <n v="47"/>
    <n v="93"/>
    <n v="490"/>
    <n v="583"/>
  </r>
  <r>
    <s v="2017-Q2"/>
    <x v="2"/>
    <d v="2017-06-01T00:00:00"/>
    <s v="2017"/>
    <x v="11"/>
    <m/>
    <s v="Yavapai"/>
    <x v="34"/>
    <s v="azmayer"/>
    <s v="Ancestry Library Edition  all databases"/>
    <m/>
    <m/>
    <m/>
    <m/>
    <m/>
    <n v="0"/>
  </r>
  <r>
    <s v="2017-Q2"/>
    <x v="2"/>
    <d v="2017-06-01T00:00:00"/>
    <s v="2017"/>
    <x v="11"/>
    <m/>
    <s v="Greenlee"/>
    <x v="74"/>
    <s v="azmorenci"/>
    <s v="Ancestry Library Edition  all databases"/>
    <m/>
    <m/>
    <m/>
    <m/>
    <m/>
    <n v="0"/>
  </r>
  <r>
    <s v="2017-Q2"/>
    <x v="2"/>
    <d v="2017-06-01T00:00:00"/>
    <s v="2017"/>
    <x v="11"/>
    <m/>
    <s v="Navajo"/>
    <x v="37"/>
    <s v="azncldo"/>
    <s v="Ancestry Library Edition  all databases"/>
    <m/>
    <n v="1631"/>
    <n v="23"/>
    <n v="186"/>
    <n v="422"/>
    <n v="608"/>
  </r>
  <r>
    <s v="2017-Q2"/>
    <x v="2"/>
    <d v="2017-06-01T00:00:00"/>
    <s v="2017"/>
    <x v="11"/>
    <m/>
    <s v="Pinal"/>
    <x v="38"/>
    <s v="azoracle"/>
    <s v="Ancestry Library Edition  all databases"/>
    <m/>
    <m/>
    <m/>
    <m/>
    <m/>
    <n v="0"/>
  </r>
  <r>
    <s v="2017-Q2"/>
    <x v="2"/>
    <d v="2017-06-01T00:00:00"/>
    <s v="2017"/>
    <x v="11"/>
    <m/>
    <s v="Coconino"/>
    <x v="81"/>
    <s v="azpage"/>
    <s v="Ancestry Library Edition  all databases"/>
    <m/>
    <n v="26"/>
    <n v="3"/>
    <m/>
    <n v="4"/>
    <n v="4"/>
  </r>
  <r>
    <s v="2017-Q2"/>
    <x v="2"/>
    <d v="2017-06-01T00:00:00"/>
    <s v="2017"/>
    <x v="11"/>
    <m/>
    <s v="La Paz"/>
    <x v="39"/>
    <s v="azparker"/>
    <s v="Ancestry Library Edition  all databases"/>
    <m/>
    <n v="24"/>
    <n v="3"/>
    <m/>
    <n v="4"/>
    <n v="4"/>
  </r>
  <r>
    <s v="2017-Q2"/>
    <x v="2"/>
    <d v="2017-06-01T00:00:00"/>
    <s v="2017"/>
    <x v="11"/>
    <m/>
    <s v="Gila"/>
    <x v="41"/>
    <s v="azpayson"/>
    <s v="Ancestry Library Edition  all databases"/>
    <m/>
    <m/>
    <m/>
    <m/>
    <m/>
    <n v="0"/>
  </r>
  <r>
    <s v="2017-Q2"/>
    <x v="2"/>
    <d v="2017-06-01T00:00:00"/>
    <s v="2017"/>
    <x v="11"/>
    <m/>
    <s v="Maricopa"/>
    <x v="42"/>
    <s v="peor29132"/>
    <s v="Ancestry Library Edition  all databases"/>
    <m/>
    <n v="126"/>
    <n v="6"/>
    <n v="23"/>
    <n v="83"/>
    <n v="106"/>
  </r>
  <r>
    <s v="2017-Q2"/>
    <x v="2"/>
    <d v="2017-06-01T00:00:00"/>
    <s v="2017"/>
    <x v="11"/>
    <m/>
    <s v="Maricopa"/>
    <x v="43"/>
    <s v="phx_main"/>
    <s v="Ancestry Library Edition  all databases"/>
    <m/>
    <n v="10153"/>
    <n v="176"/>
    <n v="1529"/>
    <n v="4814"/>
    <n v="6343"/>
  </r>
  <r>
    <s v="2017-Q2"/>
    <x v="2"/>
    <d v="2017-06-01T00:00:00"/>
    <s v="2017"/>
    <x v="11"/>
    <m/>
    <s v="Pima"/>
    <x v="44"/>
    <s v="azpcld"/>
    <s v="Ancestry Library Edition  all databases"/>
    <m/>
    <n v="6559"/>
    <n v="165"/>
    <n v="1111"/>
    <n v="2712"/>
    <n v="3823"/>
  </r>
  <r>
    <s v="2017-Q2"/>
    <x v="2"/>
    <d v="2017-06-01T00:00:00"/>
    <s v="2017"/>
    <x v="11"/>
    <m/>
    <s v="Pinal"/>
    <x v="45"/>
    <s v="pinal_az"/>
    <s v="Ancestry Library Edition  all databases"/>
    <m/>
    <n v="912"/>
    <n v="26"/>
    <n v="123"/>
    <n v="352"/>
    <n v="475"/>
  </r>
  <r>
    <s v="2017-Q2"/>
    <x v="2"/>
    <d v="2017-06-01T00:00:00"/>
    <s v="2017"/>
    <x v="11"/>
    <m/>
    <s v="Yavapai"/>
    <x v="82"/>
    <s v="azpaulden"/>
    <s v="Ancestry Library Edition  all databases"/>
    <m/>
    <m/>
    <m/>
    <m/>
    <m/>
    <n v="0"/>
  </r>
  <r>
    <s v="2017-Q2"/>
    <x v="2"/>
    <d v="2017-06-01T00:00:00"/>
    <s v="2017"/>
    <x v="11"/>
    <m/>
    <s v="Yavapai"/>
    <x v="46"/>
    <s v="azprescott"/>
    <s v="Ancestry Library Edition  all databases"/>
    <m/>
    <n v="1841"/>
    <n v="47"/>
    <n v="706"/>
    <n v="873"/>
    <n v="1579"/>
  </r>
  <r>
    <s v="2017-Q2"/>
    <x v="2"/>
    <d v="2017-06-01T00:00:00"/>
    <s v="2017"/>
    <x v="11"/>
    <m/>
    <s v="Yavapai"/>
    <x v="47"/>
    <s v="azprescottval"/>
    <s v="Ancestry Library Edition  all databases"/>
    <m/>
    <n v="220"/>
    <n v="8"/>
    <n v="7"/>
    <n v="176"/>
    <n v="183"/>
  </r>
  <r>
    <s v="2017-Q2"/>
    <x v="2"/>
    <d v="2017-06-01T00:00:00"/>
    <s v="2017"/>
    <x v="11"/>
    <m/>
    <s v="La Paz"/>
    <x v="88"/>
    <s v="azcoriver"/>
    <s v="Ancestry Library Edition  all databases"/>
    <m/>
    <n v="29"/>
    <n v="1"/>
    <m/>
    <n v="3"/>
    <n v="3"/>
  </r>
  <r>
    <s v="2017-Q2"/>
    <x v="2"/>
    <d v="2017-06-01T00:00:00"/>
    <s v="2017"/>
    <x v="11"/>
    <m/>
    <s v="Apache"/>
    <x v="48"/>
    <s v="azsprngr"/>
    <s v="Ancestry Library Edition  all databases"/>
    <m/>
    <n v="174"/>
    <n v="8"/>
    <n v="8"/>
    <n v="132"/>
    <n v="140"/>
  </r>
  <r>
    <s v="2017-Q2"/>
    <x v="2"/>
    <d v="2017-06-01T00:00:00"/>
    <s v="2017"/>
    <x v="11"/>
    <m/>
    <s v="Graham"/>
    <x v="49"/>
    <s v="azsaffordgcl"/>
    <s v="Ancestry Library Edition  all databases"/>
    <m/>
    <n v="64"/>
    <n v="1"/>
    <n v="10"/>
    <n v="50"/>
    <n v="60"/>
  </r>
  <r>
    <s v="2017-Q2"/>
    <x v="2"/>
    <d v="2017-06-01T00:00:00"/>
    <s v="2017"/>
    <x v="11"/>
    <m/>
    <s v="Gila"/>
    <x v="84"/>
    <s v="azsancarlos"/>
    <s v="Ancestry Library Edition  all databases"/>
    <m/>
    <m/>
    <m/>
    <m/>
    <m/>
    <n v="0"/>
  </r>
  <r>
    <s v="2017-Q2"/>
    <x v="2"/>
    <d v="2017-06-01T00:00:00"/>
    <s v="2017"/>
    <x v="11"/>
    <m/>
    <s v="Pinal"/>
    <x v="50"/>
    <s v="azsanmanuel"/>
    <s v="Ancestry Library Edition  all databases"/>
    <m/>
    <m/>
    <m/>
    <m/>
    <m/>
    <n v="0"/>
  </r>
  <r>
    <s v="2017-Q2"/>
    <x v="2"/>
    <d v="2017-06-01T00:00:00"/>
    <s v="2017"/>
    <x v="11"/>
    <m/>
    <s v="Pima"/>
    <x v="83"/>
    <s v="aztucson"/>
    <s v="Ancestry Library Edition  all databases"/>
    <m/>
    <m/>
    <m/>
    <m/>
    <m/>
    <n v="0"/>
  </r>
  <r>
    <s v="2017-Q2"/>
    <x v="2"/>
    <d v="2017-06-01T00:00:00"/>
    <s v="2017"/>
    <x v="11"/>
    <m/>
    <s v="Apache"/>
    <x v="51"/>
    <s v="azsanders"/>
    <s v="Ancestry Library Edition  all databases"/>
    <m/>
    <m/>
    <m/>
    <m/>
    <m/>
    <n v="0"/>
  </r>
  <r>
    <s v="2017-Q2"/>
    <x v="2"/>
    <d v="2017-06-01T00:00:00"/>
    <s v="2017"/>
    <x v="11"/>
    <m/>
    <s v="Maricopa"/>
    <x v="53"/>
    <s v="scottsdale_hq"/>
    <s v="Ancestry Library Edition  all databases"/>
    <m/>
    <n v="2340"/>
    <n v="50"/>
    <n v="246"/>
    <n v="1539"/>
    <n v="1785"/>
  </r>
  <r>
    <s v="2017-Q2"/>
    <x v="2"/>
    <d v="2017-06-01T00:00:00"/>
    <s v="2017"/>
    <x v="11"/>
    <m/>
    <s v="Cochise"/>
    <x v="56"/>
    <s v="azsierrav"/>
    <s v="Ancestry Library Edition  all databases"/>
    <m/>
    <n v="10"/>
    <n v="2"/>
    <m/>
    <n v="2"/>
    <n v="2"/>
  </r>
  <r>
    <s v="2017-Q2"/>
    <x v="2"/>
    <d v="2017-06-01T00:00:00"/>
    <s v="2017"/>
    <x v="11"/>
    <m/>
    <s v="Maricopa"/>
    <x v="85"/>
    <s v="saltriver_az"/>
    <s v="Ancestry Library Edition  all databases"/>
    <m/>
    <n v="161"/>
    <n v="3"/>
    <m/>
    <n v="3"/>
    <n v="3"/>
  </r>
  <r>
    <s v="2017-Q2"/>
    <x v="2"/>
    <d v="2017-06-01T00:00:00"/>
    <s v="2017"/>
    <x v="11"/>
    <m/>
    <s v="Yavapai"/>
    <x v="54"/>
    <s v="azsedona"/>
    <s v="Ancestry Library Edition  all databases"/>
    <m/>
    <n v="4"/>
    <n v="1"/>
    <n v="2"/>
    <n v="1"/>
    <n v="3"/>
  </r>
  <r>
    <s v="2017-Q2"/>
    <x v="2"/>
    <d v="2017-06-01T00:00:00"/>
    <s v="2017"/>
    <x v="11"/>
    <m/>
    <s v="Yavapai"/>
    <x v="55"/>
    <s v="azseligman"/>
    <s v="Ancestry Library Edition  all databases"/>
    <m/>
    <m/>
    <m/>
    <m/>
    <m/>
    <n v="0"/>
  </r>
  <r>
    <s v="2017-Q2"/>
    <x v="2"/>
    <d v="2017-06-01T00:00:00"/>
    <s v="2017"/>
    <x v="11"/>
    <m/>
    <s v="Maricopa"/>
    <x v="57"/>
    <s v="tempe_main"/>
    <s v="Ancestry Library Edition  all databases"/>
    <m/>
    <n v="296"/>
    <n v="9"/>
    <n v="316"/>
    <n v="170"/>
    <n v="486"/>
  </r>
  <r>
    <s v="2017-Q2"/>
    <x v="2"/>
    <d v="2017-06-01T00:00:00"/>
    <s v="2017"/>
    <x v="11"/>
    <m/>
    <s v="Maricopa"/>
    <x v="58"/>
    <s v="toll30426"/>
    <s v="Ancestry Library Edition  all databases"/>
    <m/>
    <n v="23"/>
    <n v="1"/>
    <n v="1"/>
    <n v="1"/>
    <n v="2"/>
  </r>
  <r>
    <s v="2017-Q2"/>
    <x v="2"/>
    <d v="2017-06-01T00:00:00"/>
    <s v="2017"/>
    <x v="11"/>
    <m/>
    <s v="Gila"/>
    <x v="59"/>
    <s v="aztontobasin"/>
    <s v="Ancestry Library Edition  all databases"/>
    <m/>
    <m/>
    <m/>
    <m/>
    <m/>
    <n v="0"/>
  </r>
  <r>
    <s v="2017-Q2"/>
    <x v="2"/>
    <d v="2017-06-01T00:00:00"/>
    <s v="2017"/>
    <x v="11"/>
    <m/>
    <s v="Pima"/>
    <x v="86"/>
    <s v="azsellstohono"/>
    <s v="Ancestry Library Edition  all databases"/>
    <m/>
    <m/>
    <m/>
    <m/>
    <m/>
    <n v="0"/>
  </r>
  <r>
    <s v="2017-Q2"/>
    <x v="2"/>
    <d v="2017-06-01T00:00:00"/>
    <s v="2017"/>
    <x v="11"/>
    <m/>
    <s v="Apache"/>
    <x v="60"/>
    <s v="azvernon"/>
    <s v="Ancestry Library Edition  all databases"/>
    <m/>
    <m/>
    <m/>
    <m/>
    <m/>
    <n v="0"/>
  </r>
  <r>
    <s v="2017-Q2"/>
    <x v="2"/>
    <d v="2017-06-01T00:00:00"/>
    <s v="2017"/>
    <x v="11"/>
    <m/>
    <s v="Gila"/>
    <x v="78"/>
    <s v="azyoung"/>
    <s v="Ancestry Library Edition  all databases"/>
    <m/>
    <m/>
    <m/>
    <m/>
    <m/>
    <n v="0"/>
  </r>
  <r>
    <s v="2017-Q2"/>
    <x v="2"/>
    <d v="2017-06-01T00:00:00"/>
    <s v="2017"/>
    <x v="11"/>
    <m/>
    <s v="Yuma"/>
    <x v="63"/>
    <s v="azycldo"/>
    <s v="Ancestry Library Edition  all databases"/>
    <m/>
    <n v="1677"/>
    <n v="50"/>
    <n v="311"/>
    <n v="792"/>
    <n v="1103"/>
  </r>
  <r>
    <s v="2017-Q2"/>
    <x v="2"/>
    <d v="2017-06-01T00:00:00"/>
    <s v="2017"/>
    <x v="11"/>
    <m/>
    <s v="Yavapai"/>
    <x v="61"/>
    <s v="azyarnell"/>
    <s v="Ancestry Library Edition  all databases"/>
    <m/>
    <n v="95"/>
    <n v="4"/>
    <n v="17"/>
    <n v="26"/>
    <n v="43"/>
  </r>
  <r>
    <s v="2017-Q2"/>
    <x v="2"/>
    <d v="2017-06-01T00:00:00"/>
    <s v="2017"/>
    <x v="11"/>
    <m/>
    <s v="Yavapai"/>
    <x v="62"/>
    <s v="azyavapai"/>
    <s v="Ancestry Library Edition  all databases"/>
    <m/>
    <m/>
    <m/>
    <m/>
    <m/>
    <n v="0"/>
  </r>
  <r>
    <s v="2017-Q3"/>
    <x v="3"/>
    <d v="2017-07-01T00:00:00"/>
    <s v="2017"/>
    <x v="0"/>
    <m/>
    <s v="State"/>
    <x v="4"/>
    <s v="azstlib"/>
    <s v="Ancestry Library Edition  all databases"/>
    <m/>
    <n v="55216"/>
    <n v="1157"/>
    <n v="12811"/>
    <n v="33641"/>
    <n v="46452"/>
  </r>
  <r>
    <s v="2017-Q3"/>
    <x v="3"/>
    <d v="2017-07-01T00:00:00"/>
    <s v="2017"/>
    <x v="0"/>
    <m/>
    <s v="Pinal"/>
    <x v="0"/>
    <s v="akchin_az"/>
    <s v="Ancestry Library Edition  all databases"/>
    <m/>
    <m/>
    <m/>
    <m/>
    <m/>
    <n v="0"/>
  </r>
  <r>
    <s v="2017-Q3"/>
    <x v="3"/>
    <d v="2017-07-01T00:00:00"/>
    <s v="2017"/>
    <x v="0"/>
    <m/>
    <s v="Apache"/>
    <x v="1"/>
    <s v="azalpine"/>
    <s v="Ancestry Library Edition  all databases"/>
    <m/>
    <n v="207"/>
    <n v="12"/>
    <n v="92"/>
    <n v="120"/>
    <n v="212"/>
  </r>
  <r>
    <s v="2017-Q3"/>
    <x v="3"/>
    <d v="2017-07-01T00:00:00"/>
    <s v="2017"/>
    <x v="0"/>
    <m/>
    <s v="Pinal"/>
    <x v="2"/>
    <s v="azapachejct"/>
    <s v="Ancestry Library Edition  all databases"/>
    <m/>
    <n v="496"/>
    <n v="11"/>
    <n v="250"/>
    <n v="244"/>
    <n v="494"/>
  </r>
  <r>
    <s v="2017-Q3"/>
    <x v="3"/>
    <d v="2017-07-01T00:00:00"/>
    <s v="2017"/>
    <x v="0"/>
    <m/>
    <s v="Pinal"/>
    <x v="3"/>
    <s v="azarizonacity"/>
    <s v="Ancestry Library Edition  all databases"/>
    <m/>
    <m/>
    <m/>
    <m/>
    <m/>
    <n v="0"/>
  </r>
  <r>
    <s v="2017-Q3"/>
    <x v="3"/>
    <d v="2017-07-01T00:00:00"/>
    <s v="2017"/>
    <x v="0"/>
    <m/>
    <s v="Yavapai"/>
    <x v="5"/>
    <s v="azashfork"/>
    <s v="Ancestry Library Edition  all databases"/>
    <m/>
    <m/>
    <m/>
    <m/>
    <m/>
    <n v="0"/>
  </r>
  <r>
    <s v="2017-Q3"/>
    <x v="3"/>
    <d v="2017-07-01T00:00:00"/>
    <s v="2017"/>
    <x v="0"/>
    <m/>
    <s v="Mohave"/>
    <x v="79"/>
    <s v="azavaich"/>
    <s v="Ancestry Library Edition  all databases"/>
    <m/>
    <m/>
    <m/>
    <m/>
    <m/>
    <n v="0"/>
  </r>
  <r>
    <s v="2017-Q3"/>
    <x v="3"/>
    <d v="2017-07-01T00:00:00"/>
    <s v="2017"/>
    <x v="0"/>
    <m/>
    <s v="Maricopa"/>
    <x v="6"/>
    <s v="avondale_az"/>
    <s v="Ancestry Library Edition  all databases"/>
    <m/>
    <n v="4444"/>
    <n v="59"/>
    <n v="519"/>
    <n v="1380"/>
    <n v="1899"/>
  </r>
  <r>
    <s v="2017-Q3"/>
    <x v="3"/>
    <d v="2017-07-01T00:00:00"/>
    <s v="2017"/>
    <x v="0"/>
    <m/>
    <s v="La Paz"/>
    <x v="8"/>
    <s v="azbouse"/>
    <s v="Ancestry Library Edition  all databases"/>
    <m/>
    <m/>
    <m/>
    <m/>
    <m/>
    <n v="0"/>
  </r>
  <r>
    <s v="2017-Q3"/>
    <x v="3"/>
    <d v="2017-07-01T00:00:00"/>
    <s v="2017"/>
    <x v="0"/>
    <m/>
    <s v="Maricopa"/>
    <x v="9"/>
    <s v="buckeye_az"/>
    <s v="Ancestry Library Edition  all databases"/>
    <m/>
    <n v="74"/>
    <n v="2"/>
    <n v="13"/>
    <n v="37"/>
    <n v="50"/>
  </r>
  <r>
    <s v="2017-Q3"/>
    <x v="3"/>
    <d v="2017-07-01T00:00:00"/>
    <s v="2017"/>
    <x v="0"/>
    <m/>
    <s v="Yavapai"/>
    <x v="77"/>
    <s v="azbagdad"/>
    <s v="Ancestry Library Edition  all databases"/>
    <m/>
    <m/>
    <m/>
    <m/>
    <m/>
    <n v="0"/>
  </r>
  <r>
    <s v="2017-Q3"/>
    <x v="3"/>
    <d v="2017-07-01T00:00:00"/>
    <s v="2017"/>
    <x v="0"/>
    <m/>
    <s v="Yavapai"/>
    <x v="75"/>
    <s v="beaver_az"/>
    <s v="Ancestry Library Edition  all databases"/>
    <m/>
    <m/>
    <m/>
    <m/>
    <m/>
    <n v="0"/>
  </r>
  <r>
    <s v="2017-Q3"/>
    <x v="3"/>
    <d v="2017-07-01T00:00:00"/>
    <s v="2017"/>
    <x v="0"/>
    <m/>
    <s v="Yavapai"/>
    <x v="7"/>
    <s v="azblackcyn"/>
    <s v="Ancestry Library Edition  all databases"/>
    <m/>
    <n v="31"/>
    <n v="1"/>
    <n v="3"/>
    <n v="14"/>
    <n v="17"/>
  </r>
  <r>
    <s v="2017-Q3"/>
    <x v="3"/>
    <d v="2017-07-01T00:00:00"/>
    <s v="2017"/>
    <x v="0"/>
    <m/>
    <s v="Pinal"/>
    <x v="11"/>
    <s v="azcasagrande"/>
    <s v="Ancestry Library Edition  all databases"/>
    <m/>
    <n v="677"/>
    <n v="16"/>
    <n v="28"/>
    <n v="260"/>
    <n v="288"/>
  </r>
  <r>
    <s v="2017-Q3"/>
    <x v="3"/>
    <d v="2017-07-01T00:00:00"/>
    <s v="2017"/>
    <x v="0"/>
    <m/>
    <s v="Maricopa"/>
    <x v="12"/>
    <s v="chandler_main"/>
    <s v="Ancestry Library Edition  all databases"/>
    <m/>
    <n v="2870"/>
    <n v="51"/>
    <n v="995"/>
    <n v="1418"/>
    <n v="2413"/>
  </r>
  <r>
    <s v="2017-Q3"/>
    <x v="3"/>
    <d v="2017-07-01T00:00:00"/>
    <s v="2017"/>
    <x v="0"/>
    <m/>
    <s v="Cochise"/>
    <x v="14"/>
    <s v="azccldo"/>
    <s v="Ancestry Library Edition  all databases"/>
    <m/>
    <n v="259"/>
    <n v="5"/>
    <n v="14"/>
    <n v="149"/>
    <n v="163"/>
  </r>
  <r>
    <s v="2017-Q3"/>
    <x v="3"/>
    <d v="2017-07-01T00:00:00"/>
    <s v="2017"/>
    <x v="0"/>
    <m/>
    <s v="Yavapai"/>
    <x v="69"/>
    <s v="azcentennial"/>
    <s v="Ancestry Library Edition  all databases"/>
    <m/>
    <m/>
    <m/>
    <m/>
    <m/>
    <n v="0"/>
  </r>
  <r>
    <s v="2017-Q3"/>
    <x v="3"/>
    <d v="2017-07-01T00:00:00"/>
    <s v="2017"/>
    <x v="0"/>
    <m/>
    <s v="Apache"/>
    <x v="15"/>
    <s v="azconcho"/>
    <s v="Ancestry Library Edition  all databases"/>
    <m/>
    <n v="10"/>
    <n v="1"/>
    <m/>
    <m/>
    <n v="0"/>
  </r>
  <r>
    <s v="2017-Q3"/>
    <x v="3"/>
    <d v="2017-07-01T00:00:00"/>
    <s v="2017"/>
    <x v="0"/>
    <m/>
    <s v="Pinal"/>
    <x v="17"/>
    <s v="azcollidge"/>
    <s v="Ancestry Library Edition  all databases"/>
    <m/>
    <n v="75"/>
    <n v="2"/>
    <n v="10"/>
    <n v="28"/>
    <n v="38"/>
  </r>
  <r>
    <s v="2017-Q3"/>
    <x v="3"/>
    <d v="2017-07-01T00:00:00"/>
    <s v="2017"/>
    <x v="0"/>
    <m/>
    <s v="La Paz"/>
    <x v="80"/>
    <s v="azlapazcs"/>
    <s v="Ancestry Library Edition  all databases"/>
    <m/>
    <m/>
    <m/>
    <m/>
    <m/>
    <n v="0"/>
  </r>
  <r>
    <s v="2017-Q3"/>
    <x v="3"/>
    <d v="2017-07-01T00:00:00"/>
    <s v="2017"/>
    <x v="0"/>
    <m/>
    <s v="Yavapai"/>
    <x v="10"/>
    <s v="azcampverde"/>
    <s v="Ancestry Library Edition  all databases"/>
    <m/>
    <n v="847"/>
    <n v="25"/>
    <n v="125"/>
    <n v="280"/>
    <n v="405"/>
  </r>
  <r>
    <s v="2017-Q3"/>
    <x v="3"/>
    <d v="2017-07-01T00:00:00"/>
    <s v="2017"/>
    <x v="0"/>
    <m/>
    <s v="Yavapai"/>
    <x v="70"/>
    <s v="azchinovalley"/>
    <s v="Ancestry Library Edition  all databases"/>
    <m/>
    <m/>
    <m/>
    <m/>
    <m/>
    <n v="0"/>
  </r>
  <r>
    <s v="2017-Q3"/>
    <x v="3"/>
    <d v="2017-07-01T00:00:00"/>
    <s v="2017"/>
    <x v="0"/>
    <m/>
    <s v="Yavapai"/>
    <x v="16"/>
    <s v="azcongress"/>
    <s v="Ancestry Library Edition  all databases"/>
    <m/>
    <m/>
    <m/>
    <m/>
    <m/>
    <n v="0"/>
  </r>
  <r>
    <s v="2017-Q3"/>
    <x v="3"/>
    <d v="2017-07-01T00:00:00"/>
    <s v="2017"/>
    <x v="0"/>
    <m/>
    <s v="Yavapai"/>
    <x v="64"/>
    <s v="azcordeslakes"/>
    <s v="Ancestry Library Edition  all databases"/>
    <m/>
    <m/>
    <m/>
    <m/>
    <m/>
    <n v="0"/>
  </r>
  <r>
    <s v="2017-Q3"/>
    <x v="3"/>
    <d v="2017-07-01T00:00:00"/>
    <s v="2017"/>
    <x v="0"/>
    <m/>
    <s v="Yavapai"/>
    <x v="18"/>
    <s v="azcottonwood"/>
    <s v="Ancestry Library Edition  all databases"/>
    <m/>
    <n v="735"/>
    <n v="31"/>
    <n v="40"/>
    <n v="814"/>
    <n v="854"/>
  </r>
  <r>
    <s v="2017-Q3"/>
    <x v="3"/>
    <d v="2017-07-01T00:00:00"/>
    <s v="2017"/>
    <x v="0"/>
    <m/>
    <s v="Maricopa"/>
    <x v="20"/>
    <s v="desertfh_az"/>
    <s v="Ancestry Library Edition  all databases"/>
    <m/>
    <n v="65"/>
    <n v="2"/>
    <n v="39"/>
    <n v="20"/>
    <n v="59"/>
  </r>
  <r>
    <s v="2017-Q3"/>
    <x v="3"/>
    <d v="2017-07-01T00:00:00"/>
    <s v="2017"/>
    <x v="0"/>
    <m/>
    <s v="Yavapai"/>
    <x v="65"/>
    <s v="dewey_az"/>
    <s v="Ancestry Library Edition  all databases"/>
    <m/>
    <m/>
    <m/>
    <m/>
    <m/>
    <n v="0"/>
  </r>
  <r>
    <s v="2017-Q3"/>
    <x v="3"/>
    <d v="2017-07-01T00:00:00"/>
    <s v="2017"/>
    <x v="0"/>
    <m/>
    <s v="Greenlee"/>
    <x v="21"/>
    <s v="azduncan"/>
    <s v="Ancestry Library Edition  all databases"/>
    <m/>
    <m/>
    <m/>
    <m/>
    <m/>
    <n v="0"/>
  </r>
  <r>
    <s v="2017-Q3"/>
    <x v="3"/>
    <d v="2017-07-01T00:00:00"/>
    <s v="2017"/>
    <x v="0"/>
    <m/>
    <s v="Coconino"/>
    <x v="23"/>
    <s v="azflagstaff"/>
    <s v="Ancestry Library Edition  all databases"/>
    <m/>
    <n v="56"/>
    <n v="5"/>
    <n v="10"/>
    <n v="23"/>
    <n v="33"/>
  </r>
  <r>
    <s v="2017-Q3"/>
    <x v="3"/>
    <d v="2017-07-01T00:00:00"/>
    <s v="2017"/>
    <x v="0"/>
    <m/>
    <s v="Pinal"/>
    <x v="24"/>
    <s v="azflorence"/>
    <s v="Ancestry Library Edition  all databases"/>
    <m/>
    <m/>
    <m/>
    <m/>
    <m/>
    <n v="0"/>
  </r>
  <r>
    <s v="2017-Q3"/>
    <x v="3"/>
    <d v="2017-07-01T00:00:00"/>
    <s v="2017"/>
    <x v="0"/>
    <m/>
    <s v="Maricopa"/>
    <x v="76"/>
    <s v="mcdowell_az"/>
    <s v="Ancestry Library Edition  all databases"/>
    <m/>
    <m/>
    <m/>
    <m/>
    <m/>
    <n v="0"/>
  </r>
  <r>
    <s v="2017-Q3"/>
    <x v="3"/>
    <d v="2017-07-01T00:00:00"/>
    <s v="2017"/>
    <x v="0"/>
    <m/>
    <s v="Gila"/>
    <x v="25"/>
    <s v="azgcldo"/>
    <s v="Ancestry Library Edition  all databases"/>
    <m/>
    <m/>
    <m/>
    <m/>
    <m/>
    <n v="0"/>
  </r>
  <r>
    <s v="2017-Q3"/>
    <x v="3"/>
    <d v="2017-07-01T00:00:00"/>
    <s v="2017"/>
    <x v="0"/>
    <m/>
    <s v="Maricopa"/>
    <x v="26"/>
    <s v="glendale_main"/>
    <s v="Ancestry Library Edition  all databases"/>
    <m/>
    <n v="777"/>
    <n v="23"/>
    <n v="179"/>
    <n v="388"/>
    <n v="567"/>
  </r>
  <r>
    <s v="2017-Q3"/>
    <x v="3"/>
    <d v="2017-07-01T00:00:00"/>
    <s v="2017"/>
    <x v="0"/>
    <m/>
    <s v="Gila"/>
    <x v="27"/>
    <s v="azglobe"/>
    <s v="Ancestry Library Edition  all databases"/>
    <m/>
    <m/>
    <m/>
    <m/>
    <m/>
    <n v="0"/>
  </r>
  <r>
    <s v="2017-Q3"/>
    <x v="3"/>
    <d v="2017-07-01T00:00:00"/>
    <s v="2017"/>
    <x v="0"/>
    <m/>
    <s v="Apache"/>
    <x v="28"/>
    <s v="azgreer"/>
    <s v="Ancestry Library Edition  all databases"/>
    <m/>
    <n v="9"/>
    <n v="1"/>
    <m/>
    <m/>
    <n v="0"/>
  </r>
  <r>
    <s v="2017-Q3"/>
    <x v="3"/>
    <d v="2017-07-01T00:00:00"/>
    <s v="2017"/>
    <x v="0"/>
    <m/>
    <s v="Navajo"/>
    <x v="87"/>
    <s v="hopi"/>
    <s v="Ancestry Library Edition  all databases"/>
    <m/>
    <m/>
    <m/>
    <m/>
    <m/>
    <n v="0"/>
  </r>
  <r>
    <s v="2017-Q3"/>
    <x v="3"/>
    <d v="2017-07-01T00:00:00"/>
    <s v="2017"/>
    <x v="0"/>
    <m/>
    <s v="Gila"/>
    <x v="30"/>
    <s v="azpinestrawb"/>
    <s v="Ancestry Library Edition  all databases"/>
    <m/>
    <m/>
    <m/>
    <m/>
    <m/>
    <n v="0"/>
  </r>
  <r>
    <s v="2017-Q3"/>
    <x v="3"/>
    <d v="2017-07-01T00:00:00"/>
    <s v="2017"/>
    <x v="0"/>
    <m/>
    <s v="Pinal"/>
    <x v="66"/>
    <s v="irahayes_az"/>
    <s v="Ancestry Library Edition  all databases"/>
    <m/>
    <m/>
    <m/>
    <m/>
    <m/>
    <n v="0"/>
  </r>
  <r>
    <s v="2017-Q3"/>
    <x v="3"/>
    <d v="2017-07-01T00:00:00"/>
    <s v="2017"/>
    <x v="0"/>
    <m/>
    <s v="Pinal"/>
    <x v="32"/>
    <s v="azmaricopacom"/>
    <s v="Ancestry Library Edition  all databases"/>
    <m/>
    <n v="119"/>
    <n v="5"/>
    <n v="6"/>
    <n v="55"/>
    <n v="61"/>
  </r>
  <r>
    <s v="2017-Q3"/>
    <x v="3"/>
    <d v="2017-07-01T00:00:00"/>
    <s v="2017"/>
    <x v="0"/>
    <m/>
    <s v="Maricopa"/>
    <x v="33"/>
    <s v="maricopa_main"/>
    <s v="Ancestry Library Edition  all databases"/>
    <m/>
    <n v="11963"/>
    <n v="182"/>
    <n v="3417"/>
    <n v="9610"/>
    <n v="13027"/>
  </r>
  <r>
    <s v="2017-Q3"/>
    <x v="3"/>
    <d v="2017-07-01T00:00:00"/>
    <s v="2017"/>
    <x v="0"/>
    <m/>
    <s v="Maricopa"/>
    <x v="35"/>
    <s v="mesa86532"/>
    <s v="Ancestry Library Edition  all databases"/>
    <m/>
    <n v="2419"/>
    <n v="57"/>
    <n v="875"/>
    <n v="1135"/>
    <n v="2010"/>
  </r>
  <r>
    <s v="2017-Q3"/>
    <x v="3"/>
    <d v="2017-07-01T00:00:00"/>
    <s v="2017"/>
    <x v="0"/>
    <m/>
    <s v="Gila"/>
    <x v="73"/>
    <s v="azmiami"/>
    <s v="Ancestry Library Edition  all databases"/>
    <m/>
    <m/>
    <m/>
    <m/>
    <m/>
    <n v="0"/>
  </r>
  <r>
    <s v="2017-Q3"/>
    <x v="3"/>
    <d v="2017-07-01T00:00:00"/>
    <s v="2017"/>
    <x v="0"/>
    <m/>
    <s v="Mohave"/>
    <x v="36"/>
    <s v="azmohave"/>
    <s v="Ancestry Library Edition  all databases"/>
    <m/>
    <n v="2458"/>
    <n v="62"/>
    <n v="379"/>
    <n v="938"/>
    <n v="1317"/>
  </r>
  <r>
    <s v="2017-Q3"/>
    <x v="3"/>
    <d v="2017-07-01T00:00:00"/>
    <s v="2017"/>
    <x v="0"/>
    <m/>
    <s v="Yavapai"/>
    <x v="34"/>
    <s v="azmayer"/>
    <s v="Ancestry Library Edition  all databases"/>
    <m/>
    <m/>
    <m/>
    <m/>
    <m/>
    <n v="0"/>
  </r>
  <r>
    <s v="2017-Q3"/>
    <x v="3"/>
    <d v="2017-07-01T00:00:00"/>
    <s v="2017"/>
    <x v="0"/>
    <m/>
    <s v="Greenlee"/>
    <x v="74"/>
    <s v="azmorenci"/>
    <s v="Ancestry Library Edition  all databases"/>
    <m/>
    <m/>
    <m/>
    <m/>
    <m/>
    <n v="0"/>
  </r>
  <r>
    <s v="2017-Q3"/>
    <x v="3"/>
    <d v="2017-07-01T00:00:00"/>
    <s v="2017"/>
    <x v="0"/>
    <m/>
    <s v="Navajo"/>
    <x v="37"/>
    <s v="azncldo"/>
    <s v="Ancestry Library Edition  all databases"/>
    <m/>
    <n v="1718"/>
    <n v="22"/>
    <n v="620"/>
    <n v="3890"/>
    <n v="4510"/>
  </r>
  <r>
    <s v="2017-Q3"/>
    <x v="3"/>
    <d v="2017-07-01T00:00:00"/>
    <s v="2017"/>
    <x v="0"/>
    <m/>
    <s v="Pinal"/>
    <x v="38"/>
    <s v="azoracle"/>
    <s v="Ancestry Library Edition  all databases"/>
    <m/>
    <m/>
    <m/>
    <m/>
    <m/>
    <n v="0"/>
  </r>
  <r>
    <s v="2017-Q3"/>
    <x v="3"/>
    <d v="2017-07-01T00:00:00"/>
    <s v="2017"/>
    <x v="0"/>
    <m/>
    <s v="Coconino"/>
    <x v="81"/>
    <s v="azpage"/>
    <s v="Ancestry Library Edition  all databases"/>
    <m/>
    <n v="15"/>
    <n v="2"/>
    <m/>
    <n v="7"/>
    <n v="7"/>
  </r>
  <r>
    <s v="2017-Q3"/>
    <x v="3"/>
    <d v="2017-07-01T00:00:00"/>
    <s v="2017"/>
    <x v="0"/>
    <m/>
    <s v="La Paz"/>
    <x v="39"/>
    <s v="azparker"/>
    <s v="Ancestry Library Edition  all databases"/>
    <m/>
    <m/>
    <m/>
    <m/>
    <m/>
    <n v="0"/>
  </r>
  <r>
    <s v="2017-Q3"/>
    <x v="3"/>
    <d v="2017-07-01T00:00:00"/>
    <s v="2017"/>
    <x v="0"/>
    <m/>
    <s v="Gila"/>
    <x v="41"/>
    <s v="azpayson"/>
    <s v="Ancestry Library Edition  all databases"/>
    <m/>
    <n v="13"/>
    <n v="1"/>
    <m/>
    <n v="9"/>
    <n v="9"/>
  </r>
  <r>
    <s v="2017-Q3"/>
    <x v="3"/>
    <d v="2017-07-01T00:00:00"/>
    <s v="2017"/>
    <x v="0"/>
    <m/>
    <s v="Maricopa"/>
    <x v="42"/>
    <s v="peor29132"/>
    <s v="Ancestry Library Edition  all databases"/>
    <m/>
    <n v="780"/>
    <n v="22"/>
    <n v="270"/>
    <n v="718"/>
    <n v="988"/>
  </r>
  <r>
    <s v="2017-Q3"/>
    <x v="3"/>
    <d v="2017-07-01T00:00:00"/>
    <s v="2017"/>
    <x v="0"/>
    <m/>
    <s v="Maricopa"/>
    <x v="43"/>
    <s v="phx_main"/>
    <s v="Ancestry Library Edition  all databases"/>
    <m/>
    <n v="9120"/>
    <n v="170"/>
    <n v="1306"/>
    <n v="4545"/>
    <n v="5851"/>
  </r>
  <r>
    <s v="2017-Q3"/>
    <x v="3"/>
    <d v="2017-07-01T00:00:00"/>
    <s v="2017"/>
    <x v="0"/>
    <m/>
    <s v="Pima"/>
    <x v="44"/>
    <s v="azpcld"/>
    <s v="Ancestry Library Edition  all databases"/>
    <m/>
    <n v="6911"/>
    <n v="204"/>
    <n v="1371"/>
    <n v="3066"/>
    <n v="4437"/>
  </r>
  <r>
    <s v="2017-Q3"/>
    <x v="3"/>
    <d v="2017-07-01T00:00:00"/>
    <s v="2017"/>
    <x v="0"/>
    <m/>
    <s v="Pinal"/>
    <x v="45"/>
    <s v="pinal_az"/>
    <s v="Ancestry Library Edition  all databases"/>
    <m/>
    <n v="493"/>
    <n v="7"/>
    <n v="30"/>
    <n v="173"/>
    <n v="203"/>
  </r>
  <r>
    <s v="2017-Q3"/>
    <x v="3"/>
    <d v="2017-07-01T00:00:00"/>
    <s v="2017"/>
    <x v="0"/>
    <m/>
    <s v="Yavapai"/>
    <x v="82"/>
    <s v="azpaulden"/>
    <s v="Ancestry Library Edition  all databases"/>
    <m/>
    <m/>
    <m/>
    <m/>
    <m/>
    <n v="0"/>
  </r>
  <r>
    <s v="2017-Q3"/>
    <x v="3"/>
    <d v="2017-07-01T00:00:00"/>
    <s v="2017"/>
    <x v="0"/>
    <m/>
    <s v="Yavapai"/>
    <x v="46"/>
    <s v="azprescott"/>
    <s v="Ancestry Library Edition  all databases"/>
    <m/>
    <n v="1681"/>
    <n v="30"/>
    <n v="1082"/>
    <n v="1054"/>
    <n v="2136"/>
  </r>
  <r>
    <s v="2017-Q3"/>
    <x v="3"/>
    <d v="2017-07-01T00:00:00"/>
    <s v="2017"/>
    <x v="0"/>
    <m/>
    <s v="Yavapai"/>
    <x v="47"/>
    <s v="azprescottval"/>
    <s v="Ancestry Library Edition  all databases"/>
    <m/>
    <n v="1681"/>
    <n v="30"/>
    <n v="115"/>
    <n v="365"/>
    <n v="480"/>
  </r>
  <r>
    <s v="2017-Q3"/>
    <x v="3"/>
    <d v="2017-07-01T00:00:00"/>
    <s v="2017"/>
    <x v="0"/>
    <m/>
    <s v="La Paz"/>
    <x v="88"/>
    <s v="azcoriver"/>
    <s v="Ancestry Library Edition  all databases"/>
    <m/>
    <n v="57"/>
    <n v="2"/>
    <m/>
    <n v="13"/>
    <n v="13"/>
  </r>
  <r>
    <s v="2017-Q3"/>
    <x v="3"/>
    <d v="2017-07-01T00:00:00"/>
    <s v="2017"/>
    <x v="0"/>
    <m/>
    <s v="Apache"/>
    <x v="48"/>
    <s v="azsprngr"/>
    <s v="Ancestry Library Edition  all databases"/>
    <m/>
    <n v="57"/>
    <n v="8"/>
    <n v="3"/>
    <n v="24"/>
    <n v="27"/>
  </r>
  <r>
    <s v="2017-Q3"/>
    <x v="3"/>
    <d v="2017-07-01T00:00:00"/>
    <s v="2017"/>
    <x v="0"/>
    <m/>
    <s v="Graham"/>
    <x v="49"/>
    <s v="azsaffordgcl"/>
    <s v="Ancestry Library Edition  all databases"/>
    <m/>
    <n v="24"/>
    <n v="1"/>
    <m/>
    <n v="10"/>
    <n v="10"/>
  </r>
  <r>
    <s v="2017-Q3"/>
    <x v="3"/>
    <d v="2017-07-01T00:00:00"/>
    <s v="2017"/>
    <x v="0"/>
    <m/>
    <s v="Gila"/>
    <x v="84"/>
    <s v="azsancarlos"/>
    <s v="Ancestry Library Edition  all databases"/>
    <m/>
    <m/>
    <m/>
    <m/>
    <m/>
    <n v="0"/>
  </r>
  <r>
    <s v="2017-Q3"/>
    <x v="3"/>
    <d v="2017-07-01T00:00:00"/>
    <s v="2017"/>
    <x v="0"/>
    <m/>
    <s v="Pinal"/>
    <x v="50"/>
    <s v="azsanmanuel"/>
    <s v="Ancestry Library Edition  all databases"/>
    <m/>
    <n v="28"/>
    <n v="2"/>
    <n v="1"/>
    <n v="4"/>
    <n v="5"/>
  </r>
  <r>
    <s v="2017-Q3"/>
    <x v="3"/>
    <d v="2017-07-01T00:00:00"/>
    <s v="2017"/>
    <x v="0"/>
    <m/>
    <s v="Pima"/>
    <x v="83"/>
    <s v="aztucson"/>
    <s v="Ancestry Library Edition  all databases"/>
    <m/>
    <n v="41"/>
    <n v="1"/>
    <n v="1"/>
    <n v="26"/>
    <n v="27"/>
  </r>
  <r>
    <s v="2017-Q3"/>
    <x v="3"/>
    <d v="2017-07-01T00:00:00"/>
    <s v="2017"/>
    <x v="0"/>
    <m/>
    <s v="Apache"/>
    <x v="51"/>
    <s v="azsanders"/>
    <s v="Ancestry Library Edition  all databases"/>
    <m/>
    <n v="47"/>
    <n v="2"/>
    <n v="114"/>
    <n v="61"/>
    <n v="175"/>
  </r>
  <r>
    <s v="2017-Q3"/>
    <x v="3"/>
    <d v="2017-07-01T00:00:00"/>
    <s v="2017"/>
    <x v="0"/>
    <m/>
    <s v="Maricopa"/>
    <x v="53"/>
    <s v="scottsdale_hq"/>
    <s v="Ancestry Library Edition  all databases"/>
    <m/>
    <n v="2011"/>
    <n v="46"/>
    <n v="331"/>
    <n v="1276"/>
    <n v="1607"/>
  </r>
  <r>
    <s v="2017-Q3"/>
    <x v="3"/>
    <d v="2017-07-01T00:00:00"/>
    <s v="2017"/>
    <x v="0"/>
    <m/>
    <s v="Cochise"/>
    <x v="56"/>
    <s v="azsierrav"/>
    <s v="Ancestry Library Edition  all databases"/>
    <m/>
    <n v="31"/>
    <n v="3"/>
    <n v="37"/>
    <n v="18"/>
    <n v="55"/>
  </r>
  <r>
    <s v="2017-Q3"/>
    <x v="3"/>
    <d v="2017-07-01T00:00:00"/>
    <s v="2017"/>
    <x v="0"/>
    <m/>
    <s v="Maricopa"/>
    <x v="85"/>
    <s v="saltriver_az"/>
    <s v="Ancestry Library Edition  all databases"/>
    <m/>
    <n v="134"/>
    <n v="1"/>
    <m/>
    <m/>
    <n v="0"/>
  </r>
  <r>
    <s v="2017-Q3"/>
    <x v="3"/>
    <d v="2017-07-01T00:00:00"/>
    <s v="2017"/>
    <x v="0"/>
    <m/>
    <s v="Yavapai"/>
    <x v="54"/>
    <s v="azsedona"/>
    <s v="Ancestry Library Edition  all databases"/>
    <m/>
    <n v="19"/>
    <n v="2"/>
    <n v="1"/>
    <n v="4"/>
    <n v="5"/>
  </r>
  <r>
    <s v="2017-Q3"/>
    <x v="3"/>
    <d v="2017-07-01T00:00:00"/>
    <s v="2017"/>
    <x v="0"/>
    <m/>
    <s v="Yavapai"/>
    <x v="55"/>
    <s v="azseligman"/>
    <s v="Ancestry Library Edition  all databases"/>
    <m/>
    <m/>
    <m/>
    <m/>
    <m/>
    <n v="0"/>
  </r>
  <r>
    <s v="2017-Q3"/>
    <x v="3"/>
    <d v="2017-07-01T00:00:00"/>
    <s v="2017"/>
    <x v="0"/>
    <m/>
    <s v="Maricopa"/>
    <x v="57"/>
    <s v="tempe_main"/>
    <s v="Ancestry Library Edition  all databases"/>
    <m/>
    <n v="574"/>
    <n v="11"/>
    <n v="129"/>
    <n v="316"/>
    <n v="445"/>
  </r>
  <r>
    <s v="2017-Q3"/>
    <x v="3"/>
    <d v="2017-07-01T00:00:00"/>
    <s v="2017"/>
    <x v="0"/>
    <m/>
    <s v="Maricopa"/>
    <x v="58"/>
    <s v="toll30426"/>
    <s v="Ancestry Library Edition  all databases"/>
    <m/>
    <m/>
    <m/>
    <m/>
    <m/>
    <n v="0"/>
  </r>
  <r>
    <s v="2017-Q3"/>
    <x v="3"/>
    <d v="2017-07-01T00:00:00"/>
    <s v="2017"/>
    <x v="0"/>
    <m/>
    <s v="Gila"/>
    <x v="59"/>
    <s v="aztontobasin"/>
    <s v="Ancestry Library Edition  all databases"/>
    <m/>
    <m/>
    <m/>
    <m/>
    <m/>
    <n v="0"/>
  </r>
  <r>
    <s v="2017-Q3"/>
    <x v="3"/>
    <d v="2017-07-01T00:00:00"/>
    <s v="2017"/>
    <x v="0"/>
    <m/>
    <s v="Pima"/>
    <x v="86"/>
    <s v="azsellstohono"/>
    <s v="Ancestry Library Edition  all databases"/>
    <m/>
    <n v="50"/>
    <n v="4"/>
    <n v="2"/>
    <n v="5"/>
    <n v="7"/>
  </r>
  <r>
    <s v="2017-Q3"/>
    <x v="3"/>
    <d v="2017-07-01T00:00:00"/>
    <s v="2017"/>
    <x v="0"/>
    <m/>
    <s v="Apache"/>
    <x v="60"/>
    <s v="azvernon"/>
    <s v="Ancestry Library Edition  all databases"/>
    <m/>
    <m/>
    <m/>
    <m/>
    <m/>
    <n v="0"/>
  </r>
  <r>
    <s v="2017-Q3"/>
    <x v="3"/>
    <d v="2017-07-01T00:00:00"/>
    <s v="2017"/>
    <x v="0"/>
    <m/>
    <s v="Gila"/>
    <x v="78"/>
    <s v="azyoung"/>
    <s v="Ancestry Library Edition  all databases"/>
    <m/>
    <m/>
    <m/>
    <m/>
    <m/>
    <n v="0"/>
  </r>
  <r>
    <s v="2017-Q3"/>
    <x v="3"/>
    <d v="2017-07-01T00:00:00"/>
    <s v="2017"/>
    <x v="0"/>
    <m/>
    <s v="Yuma"/>
    <x v="63"/>
    <s v="azycldo"/>
    <s v="Ancestry Library Edition  all databases"/>
    <m/>
    <n v="2208"/>
    <n v="52"/>
    <n v="373"/>
    <n v="115"/>
    <n v="488"/>
  </r>
  <r>
    <s v="2017-Q3"/>
    <x v="3"/>
    <d v="2017-07-01T00:00:00"/>
    <s v="2017"/>
    <x v="0"/>
    <m/>
    <s v="Yavapai"/>
    <x v="61"/>
    <s v="azyarnell"/>
    <s v="Ancestry Library Edition  all databases"/>
    <m/>
    <m/>
    <m/>
    <m/>
    <m/>
    <n v="0"/>
  </r>
  <r>
    <s v="2017-Q3"/>
    <x v="3"/>
    <d v="2017-07-01T00:00:00"/>
    <s v="2017"/>
    <x v="0"/>
    <m/>
    <s v="Yavapai"/>
    <x v="62"/>
    <s v="azyavapai"/>
    <s v="Ancestry Library Edition  all databases"/>
    <m/>
    <m/>
    <m/>
    <m/>
    <m/>
    <n v="0"/>
  </r>
  <r>
    <s v="2017-Q3"/>
    <x v="3"/>
    <d v="2017-08-01T00:00:00"/>
    <s v="2017"/>
    <x v="1"/>
    <m/>
    <s v="State"/>
    <x v="89"/>
    <s v="azstatelibdev"/>
    <s v="Ancestry Library Edition  all databases"/>
    <m/>
    <n v="63447"/>
    <n v="1293"/>
    <n v="10608"/>
    <n v="35584"/>
    <n v="46192"/>
  </r>
  <r>
    <s v="2017-Q3"/>
    <x v="3"/>
    <d v="2017-08-01T00:00:00"/>
    <s v="2017"/>
    <x v="1"/>
    <m/>
    <s v="Pinal"/>
    <x v="0"/>
    <s v="akchin_az"/>
    <s v="Ancestry Library Edition  all databases"/>
    <m/>
    <n v="23"/>
    <n v="1"/>
    <n v="16"/>
    <n v="5"/>
    <n v="21"/>
  </r>
  <r>
    <s v="2017-Q3"/>
    <x v="3"/>
    <d v="2017-08-01T00:00:00"/>
    <s v="2017"/>
    <x v="1"/>
    <m/>
    <s v="Apache"/>
    <x v="1"/>
    <s v="azalpine"/>
    <s v="Ancestry Library Edition  all databases"/>
    <m/>
    <n v="2175"/>
    <n v="71"/>
    <n v="344"/>
    <n v="1159"/>
    <n v="1503"/>
  </r>
  <r>
    <s v="2017-Q3"/>
    <x v="3"/>
    <d v="2017-08-01T00:00:00"/>
    <s v="2017"/>
    <x v="1"/>
    <m/>
    <s v="Pinal"/>
    <x v="2"/>
    <s v="azapachejct"/>
    <s v="Ancestry Library Edition  all databases"/>
    <m/>
    <n v="102"/>
    <n v="2"/>
    <n v="1"/>
    <n v="35"/>
    <n v="36"/>
  </r>
  <r>
    <s v="2017-Q3"/>
    <x v="3"/>
    <d v="2017-08-01T00:00:00"/>
    <s v="2017"/>
    <x v="1"/>
    <m/>
    <s v="State"/>
    <x v="4"/>
    <s v="azstlib"/>
    <s v="Ancestry Library Edition  all databases"/>
    <m/>
    <m/>
    <m/>
    <n v="5"/>
    <n v="5"/>
    <n v="10"/>
  </r>
  <r>
    <s v="2017-Q3"/>
    <x v="3"/>
    <d v="2017-08-01T00:00:00"/>
    <s v="2017"/>
    <x v="1"/>
    <m/>
    <s v="Pinal"/>
    <x v="3"/>
    <s v="azarizonacity"/>
    <s v="Ancestry Library Edition  all databases"/>
    <m/>
    <m/>
    <m/>
    <m/>
    <m/>
    <n v="0"/>
  </r>
  <r>
    <s v="2017-Q3"/>
    <x v="3"/>
    <d v="2017-08-01T00:00:00"/>
    <s v="2017"/>
    <x v="1"/>
    <m/>
    <s v="Yavapai"/>
    <x v="5"/>
    <s v="azashfork"/>
    <s v="Ancestry Library Edition  all databases"/>
    <m/>
    <m/>
    <m/>
    <m/>
    <m/>
    <n v="0"/>
  </r>
  <r>
    <s v="2017-Q3"/>
    <x v="3"/>
    <d v="2017-08-01T00:00:00"/>
    <s v="2017"/>
    <x v="1"/>
    <m/>
    <s v="Mohave"/>
    <x v="79"/>
    <s v="azavaich"/>
    <s v="Ancestry Library Edition  all databases"/>
    <m/>
    <m/>
    <m/>
    <m/>
    <m/>
    <n v="0"/>
  </r>
  <r>
    <s v="2017-Q3"/>
    <x v="3"/>
    <d v="2017-08-01T00:00:00"/>
    <s v="2017"/>
    <x v="1"/>
    <m/>
    <s v="Maricopa"/>
    <x v="6"/>
    <s v="avondale_az"/>
    <s v="Ancestry Library Edition  all databases"/>
    <m/>
    <n v="4943"/>
    <n v="81"/>
    <n v="578"/>
    <n v="1491"/>
    <n v="2069"/>
  </r>
  <r>
    <s v="2017-Q3"/>
    <x v="3"/>
    <d v="2017-08-01T00:00:00"/>
    <s v="2017"/>
    <x v="1"/>
    <m/>
    <s v="La Paz"/>
    <x v="8"/>
    <s v="azbouse"/>
    <s v="Ancestry Library Edition  all databases"/>
    <m/>
    <m/>
    <m/>
    <m/>
    <m/>
    <n v="0"/>
  </r>
  <r>
    <s v="2017-Q3"/>
    <x v="3"/>
    <d v="2017-08-01T00:00:00"/>
    <s v="2017"/>
    <x v="1"/>
    <m/>
    <s v="Maricopa"/>
    <x v="9"/>
    <s v="buckeye_az"/>
    <s v="Ancestry Library Edition  all databases"/>
    <m/>
    <n v="105"/>
    <n v="2"/>
    <n v="23"/>
    <n v="53"/>
    <n v="76"/>
  </r>
  <r>
    <s v="2017-Q3"/>
    <x v="3"/>
    <d v="2017-08-01T00:00:00"/>
    <s v="2017"/>
    <x v="1"/>
    <m/>
    <s v="Yavapai"/>
    <x v="77"/>
    <s v="azbagdad"/>
    <s v="Ancestry Library Edition  all databases"/>
    <m/>
    <m/>
    <m/>
    <m/>
    <m/>
    <n v="0"/>
  </r>
  <r>
    <s v="2017-Q3"/>
    <x v="3"/>
    <d v="2017-08-01T00:00:00"/>
    <s v="2017"/>
    <x v="1"/>
    <m/>
    <s v="Yavapai"/>
    <x v="75"/>
    <s v="beaver_az"/>
    <s v="Ancestry Library Edition  all databases"/>
    <m/>
    <m/>
    <m/>
    <m/>
    <m/>
    <n v="0"/>
  </r>
  <r>
    <s v="2017-Q3"/>
    <x v="3"/>
    <d v="2017-08-01T00:00:00"/>
    <s v="2017"/>
    <x v="1"/>
    <m/>
    <s v="Yavapai"/>
    <x v="7"/>
    <s v="azblackcyn"/>
    <s v="Ancestry Library Edition  all databases"/>
    <m/>
    <m/>
    <m/>
    <m/>
    <m/>
    <n v="0"/>
  </r>
  <r>
    <s v="2017-Q3"/>
    <x v="3"/>
    <d v="2017-08-01T00:00:00"/>
    <s v="2017"/>
    <x v="1"/>
    <m/>
    <s v="Pinal"/>
    <x v="11"/>
    <s v="azcasagrande"/>
    <s v="Ancestry Library Edition  all databases"/>
    <m/>
    <n v="440"/>
    <n v="20"/>
    <n v="37"/>
    <n v="274"/>
    <n v="311"/>
  </r>
  <r>
    <s v="2017-Q3"/>
    <x v="3"/>
    <d v="2017-08-01T00:00:00"/>
    <s v="2017"/>
    <x v="1"/>
    <m/>
    <s v="Maricopa"/>
    <x v="12"/>
    <s v="chandler_main"/>
    <s v="Ancestry Library Edition  all databases"/>
    <m/>
    <n v="2741"/>
    <n v="70"/>
    <n v="619"/>
    <n v="1701"/>
    <n v="2320"/>
  </r>
  <r>
    <s v="2017-Q3"/>
    <x v="3"/>
    <d v="2017-08-01T00:00:00"/>
    <s v="2017"/>
    <x v="1"/>
    <m/>
    <s v="Cochise"/>
    <x v="14"/>
    <s v="azccldo"/>
    <s v="Ancestry Library Edition  all databases"/>
    <m/>
    <n v="461"/>
    <n v="5"/>
    <n v="21"/>
    <n v="278"/>
    <n v="299"/>
  </r>
  <r>
    <s v="2017-Q3"/>
    <x v="3"/>
    <d v="2017-08-01T00:00:00"/>
    <s v="2017"/>
    <x v="1"/>
    <m/>
    <s v="Yavapai"/>
    <x v="69"/>
    <s v="azcentennial"/>
    <s v="Ancestry Library Edition  all databases"/>
    <m/>
    <m/>
    <m/>
    <m/>
    <m/>
    <n v="0"/>
  </r>
  <r>
    <s v="2017-Q3"/>
    <x v="3"/>
    <d v="2017-08-01T00:00:00"/>
    <s v="2017"/>
    <x v="1"/>
    <m/>
    <s v="Apache"/>
    <x v="15"/>
    <s v="azconcho"/>
    <s v="Ancestry Library Edition  all databases"/>
    <m/>
    <n v="83"/>
    <n v="1"/>
    <n v="1"/>
    <n v="67"/>
    <n v="68"/>
  </r>
  <r>
    <s v="2017-Q3"/>
    <x v="3"/>
    <d v="2017-08-01T00:00:00"/>
    <s v="2017"/>
    <x v="1"/>
    <m/>
    <s v="Pinal"/>
    <x v="17"/>
    <s v="azcollidge"/>
    <s v="Ancestry Library Edition  all databases"/>
    <m/>
    <n v="690"/>
    <n v="10"/>
    <n v="24"/>
    <n v="249"/>
    <n v="273"/>
  </r>
  <r>
    <s v="2017-Q3"/>
    <x v="3"/>
    <d v="2017-08-01T00:00:00"/>
    <s v="2017"/>
    <x v="1"/>
    <m/>
    <s v="La Paz"/>
    <x v="80"/>
    <s v="azlapazcs"/>
    <s v="Ancestry Library Edition  all databases"/>
    <m/>
    <m/>
    <m/>
    <m/>
    <m/>
    <n v="0"/>
  </r>
  <r>
    <s v="2017-Q3"/>
    <x v="3"/>
    <d v="2017-08-01T00:00:00"/>
    <s v="2017"/>
    <x v="1"/>
    <m/>
    <s v="Yavapai"/>
    <x v="10"/>
    <s v="azcampverde"/>
    <s v="Ancestry Library Edition  all databases"/>
    <m/>
    <n v="118"/>
    <n v="6"/>
    <n v="5"/>
    <n v="52"/>
    <n v="57"/>
  </r>
  <r>
    <s v="2017-Q3"/>
    <x v="3"/>
    <d v="2017-08-01T00:00:00"/>
    <s v="2017"/>
    <x v="1"/>
    <m/>
    <s v="Yavapai"/>
    <x v="70"/>
    <s v="azchinovalley"/>
    <s v="Ancestry Library Edition  all databases"/>
    <m/>
    <m/>
    <m/>
    <m/>
    <m/>
    <n v="0"/>
  </r>
  <r>
    <s v="2017-Q3"/>
    <x v="3"/>
    <d v="2017-08-01T00:00:00"/>
    <s v="2017"/>
    <x v="1"/>
    <m/>
    <s v="Yavapai"/>
    <x v="16"/>
    <s v="azcongress"/>
    <s v="Ancestry Library Edition  all databases"/>
    <m/>
    <m/>
    <m/>
    <m/>
    <m/>
    <n v="0"/>
  </r>
  <r>
    <s v="2017-Q3"/>
    <x v="3"/>
    <d v="2017-08-01T00:00:00"/>
    <s v="2017"/>
    <x v="1"/>
    <m/>
    <s v="Yavapai"/>
    <x v="64"/>
    <s v="azcordeslakes"/>
    <s v="Ancestry Library Edition  all databases"/>
    <m/>
    <m/>
    <m/>
    <m/>
    <m/>
    <n v="0"/>
  </r>
  <r>
    <s v="2017-Q3"/>
    <x v="3"/>
    <d v="2017-08-01T00:00:00"/>
    <s v="2017"/>
    <x v="1"/>
    <m/>
    <s v="Yavapai"/>
    <x v="18"/>
    <s v="azcottonwood"/>
    <s v="Ancestry Library Edition  all databases"/>
    <m/>
    <n v="335"/>
    <n v="15"/>
    <n v="68"/>
    <n v="292"/>
    <n v="360"/>
  </r>
  <r>
    <s v="2017-Q3"/>
    <x v="3"/>
    <d v="2017-08-01T00:00:00"/>
    <s v="2017"/>
    <x v="1"/>
    <m/>
    <s v="Maricopa"/>
    <x v="20"/>
    <s v="desertfh_az"/>
    <s v="Ancestry Library Edition  all databases"/>
    <m/>
    <n v="411"/>
    <n v="2"/>
    <n v="6"/>
    <n v="367"/>
    <n v="373"/>
  </r>
  <r>
    <s v="2017-Q3"/>
    <x v="3"/>
    <d v="2017-08-01T00:00:00"/>
    <s v="2017"/>
    <x v="1"/>
    <m/>
    <s v="Yavapai"/>
    <x v="65"/>
    <s v="dewey_az"/>
    <s v="Ancestry Library Edition  all databases"/>
    <m/>
    <m/>
    <m/>
    <m/>
    <m/>
    <n v="0"/>
  </r>
  <r>
    <s v="2017-Q3"/>
    <x v="3"/>
    <d v="2017-08-01T00:00:00"/>
    <s v="2017"/>
    <x v="1"/>
    <m/>
    <s v="Greenlee"/>
    <x v="21"/>
    <s v="azduncan"/>
    <s v="Ancestry Library Edition  all databases"/>
    <m/>
    <m/>
    <m/>
    <m/>
    <m/>
    <n v="0"/>
  </r>
  <r>
    <s v="2017-Q3"/>
    <x v="3"/>
    <d v="2017-08-01T00:00:00"/>
    <s v="2017"/>
    <x v="1"/>
    <m/>
    <s v="Coconino"/>
    <x v="23"/>
    <s v="azflagstaff"/>
    <s v="Ancestry Library Edition  all databases"/>
    <m/>
    <n v="731"/>
    <n v="17"/>
    <n v="65"/>
    <n v="461"/>
    <n v="526"/>
  </r>
  <r>
    <s v="2017-Q3"/>
    <x v="3"/>
    <d v="2017-08-01T00:00:00"/>
    <s v="2017"/>
    <x v="1"/>
    <m/>
    <s v="Pinal"/>
    <x v="24"/>
    <s v="azflorence"/>
    <s v="Ancestry Library Edition  all databases"/>
    <m/>
    <m/>
    <m/>
    <m/>
    <m/>
    <n v="0"/>
  </r>
  <r>
    <s v="2017-Q3"/>
    <x v="3"/>
    <d v="2017-08-01T00:00:00"/>
    <s v="2017"/>
    <x v="1"/>
    <m/>
    <s v="Maricopa"/>
    <x v="76"/>
    <s v="mcdowell_az"/>
    <s v="Ancestry Library Edition  all databases"/>
    <m/>
    <m/>
    <m/>
    <m/>
    <m/>
    <n v="0"/>
  </r>
  <r>
    <s v="2017-Q3"/>
    <x v="3"/>
    <d v="2017-08-01T00:00:00"/>
    <s v="2017"/>
    <x v="1"/>
    <m/>
    <s v="Gila"/>
    <x v="25"/>
    <s v="azgcldo"/>
    <s v="Ancestry Library Edition  all databases"/>
    <m/>
    <m/>
    <m/>
    <m/>
    <m/>
    <n v="0"/>
  </r>
  <r>
    <s v="2017-Q3"/>
    <x v="3"/>
    <d v="2017-08-01T00:00:00"/>
    <s v="2017"/>
    <x v="1"/>
    <m/>
    <s v="Maricopa"/>
    <x v="26"/>
    <s v="glendale_main"/>
    <s v="Ancestry Library Edition  all databases"/>
    <m/>
    <n v="388"/>
    <n v="13"/>
    <n v="42"/>
    <n v="189"/>
    <n v="231"/>
  </r>
  <r>
    <s v="2017-Q3"/>
    <x v="3"/>
    <d v="2017-08-01T00:00:00"/>
    <s v="2017"/>
    <x v="1"/>
    <m/>
    <s v="Gila"/>
    <x v="27"/>
    <s v="azglobe"/>
    <s v="Ancestry Library Edition  all databases"/>
    <m/>
    <n v="1"/>
    <n v="1"/>
    <m/>
    <m/>
    <n v="0"/>
  </r>
  <r>
    <s v="2017-Q3"/>
    <x v="3"/>
    <d v="2017-08-01T00:00:00"/>
    <s v="2017"/>
    <x v="1"/>
    <m/>
    <s v="Apache"/>
    <x v="28"/>
    <s v="azgreer"/>
    <s v="Ancestry Library Edition  all databases"/>
    <m/>
    <n v="1"/>
    <n v="1"/>
    <m/>
    <m/>
    <n v="0"/>
  </r>
  <r>
    <s v="2017-Q3"/>
    <x v="3"/>
    <d v="2017-08-01T00:00:00"/>
    <s v="2017"/>
    <x v="1"/>
    <m/>
    <s v="Navajo"/>
    <x v="87"/>
    <s v="hopi"/>
    <s v="Ancestry Library Edition  all databases"/>
    <m/>
    <m/>
    <m/>
    <m/>
    <m/>
    <n v="0"/>
  </r>
  <r>
    <s v="2017-Q3"/>
    <x v="3"/>
    <d v="2017-08-01T00:00:00"/>
    <s v="2017"/>
    <x v="1"/>
    <m/>
    <s v="Gila"/>
    <x v="30"/>
    <s v="azpinestrawb"/>
    <s v="Ancestry Library Edition  all databases"/>
    <m/>
    <m/>
    <m/>
    <m/>
    <m/>
    <n v="0"/>
  </r>
  <r>
    <s v="2017-Q3"/>
    <x v="3"/>
    <d v="2017-08-01T00:00:00"/>
    <s v="2017"/>
    <x v="1"/>
    <m/>
    <s v="Pinal"/>
    <x v="66"/>
    <s v="irahayes_az"/>
    <s v="Ancestry Library Edition  all databases"/>
    <m/>
    <m/>
    <m/>
    <m/>
    <m/>
    <n v="0"/>
  </r>
  <r>
    <s v="2017-Q3"/>
    <x v="3"/>
    <d v="2017-08-01T00:00:00"/>
    <s v="2017"/>
    <x v="1"/>
    <m/>
    <s v="Pinal"/>
    <x v="32"/>
    <s v="azmaricopacom"/>
    <s v="Ancestry Library Edition  all databases"/>
    <m/>
    <n v="67"/>
    <n v="4"/>
    <n v="2"/>
    <n v="31"/>
    <n v="33"/>
  </r>
  <r>
    <s v="2017-Q3"/>
    <x v="3"/>
    <d v="2017-08-01T00:00:00"/>
    <s v="2017"/>
    <x v="1"/>
    <m/>
    <s v="Maricopa"/>
    <x v="33"/>
    <s v="maricopa_main"/>
    <s v="Ancestry Library Edition  all databases"/>
    <m/>
    <n v="11973"/>
    <n v="184"/>
    <n v="1705"/>
    <n v="10479"/>
    <n v="12184"/>
  </r>
  <r>
    <s v="2017-Q3"/>
    <x v="3"/>
    <d v="2017-08-01T00:00:00"/>
    <s v="2017"/>
    <x v="1"/>
    <m/>
    <s v="Maricopa"/>
    <x v="35"/>
    <s v="mesa86532"/>
    <s v="Ancestry Library Edition  all databases"/>
    <m/>
    <n v="3156"/>
    <n v="38"/>
    <n v="790"/>
    <n v="2175"/>
    <n v="2965"/>
  </r>
  <r>
    <s v="2017-Q3"/>
    <x v="3"/>
    <d v="2017-08-01T00:00:00"/>
    <s v="2017"/>
    <x v="1"/>
    <m/>
    <s v="Gila"/>
    <x v="73"/>
    <s v="azmiami"/>
    <s v="Ancestry Library Edition  all databases"/>
    <m/>
    <n v="5"/>
    <n v="1"/>
    <n v="1"/>
    <m/>
    <n v="1"/>
  </r>
  <r>
    <s v="2017-Q3"/>
    <x v="3"/>
    <d v="2017-08-01T00:00:00"/>
    <s v="2017"/>
    <x v="1"/>
    <m/>
    <s v="Mohave"/>
    <x v="36"/>
    <s v="azmohave"/>
    <s v="Ancestry Library Edition  all databases"/>
    <m/>
    <n v="1491"/>
    <n v="47"/>
    <n v="212"/>
    <n v="653"/>
    <n v="865"/>
  </r>
  <r>
    <s v="2017-Q3"/>
    <x v="3"/>
    <d v="2017-08-01T00:00:00"/>
    <s v="2017"/>
    <x v="1"/>
    <m/>
    <s v="Yavapai"/>
    <x v="34"/>
    <s v="azmayer"/>
    <s v="Ancestry Library Edition  all databases"/>
    <m/>
    <m/>
    <m/>
    <m/>
    <m/>
    <n v="0"/>
  </r>
  <r>
    <s v="2017-Q3"/>
    <x v="3"/>
    <d v="2017-08-01T00:00:00"/>
    <s v="2017"/>
    <x v="1"/>
    <m/>
    <s v="Greenlee"/>
    <x v="74"/>
    <s v="azmorenci"/>
    <s v="Ancestry Library Edition  all databases"/>
    <m/>
    <m/>
    <m/>
    <m/>
    <m/>
    <n v="0"/>
  </r>
  <r>
    <s v="2017-Q3"/>
    <x v="3"/>
    <d v="2017-08-01T00:00:00"/>
    <s v="2017"/>
    <x v="1"/>
    <m/>
    <s v="Navajo"/>
    <x v="37"/>
    <s v="azncldo"/>
    <s v="Ancestry Library Edition  all databases"/>
    <m/>
    <n v="878"/>
    <n v="26"/>
    <n v="220"/>
    <n v="460"/>
    <n v="680"/>
  </r>
  <r>
    <s v="2017-Q3"/>
    <x v="3"/>
    <d v="2017-08-01T00:00:00"/>
    <s v="2017"/>
    <x v="1"/>
    <m/>
    <s v="Pinal"/>
    <x v="38"/>
    <s v="azoracle"/>
    <s v="Ancestry Library Edition  all databases"/>
    <m/>
    <n v="403"/>
    <n v="7"/>
    <n v="10"/>
    <n v="83"/>
    <n v="93"/>
  </r>
  <r>
    <s v="2017-Q3"/>
    <x v="3"/>
    <d v="2017-08-01T00:00:00"/>
    <s v="2017"/>
    <x v="1"/>
    <m/>
    <s v="Coconino"/>
    <x v="81"/>
    <s v="azpage"/>
    <s v="Ancestry Library Edition  all databases"/>
    <m/>
    <n v="1"/>
    <n v="1"/>
    <m/>
    <m/>
    <n v="0"/>
  </r>
  <r>
    <s v="2017-Q3"/>
    <x v="3"/>
    <d v="2017-08-01T00:00:00"/>
    <s v="2017"/>
    <x v="1"/>
    <m/>
    <s v="La Paz"/>
    <x v="39"/>
    <s v="azparker"/>
    <s v="Ancestry Library Edition  all databases"/>
    <m/>
    <m/>
    <m/>
    <m/>
    <m/>
    <n v="0"/>
  </r>
  <r>
    <s v="2017-Q3"/>
    <x v="3"/>
    <d v="2017-08-01T00:00:00"/>
    <s v="2017"/>
    <x v="1"/>
    <m/>
    <s v="Gila"/>
    <x v="41"/>
    <s v="azpayson"/>
    <s v="Ancestry Library Edition  all databases"/>
    <m/>
    <n v="457"/>
    <n v="11"/>
    <n v="57"/>
    <n v="177"/>
    <n v="234"/>
  </r>
  <r>
    <s v="2017-Q3"/>
    <x v="3"/>
    <d v="2017-08-01T00:00:00"/>
    <s v="2017"/>
    <x v="1"/>
    <m/>
    <s v="Maricopa"/>
    <x v="42"/>
    <s v="peor29132"/>
    <s v="Ancestry Library Edition  all databases"/>
    <m/>
    <n v="953"/>
    <n v="34"/>
    <n v="31"/>
    <n v="860"/>
    <n v="891"/>
  </r>
  <r>
    <s v="2017-Q3"/>
    <x v="3"/>
    <d v="2017-08-01T00:00:00"/>
    <s v="2017"/>
    <x v="1"/>
    <m/>
    <s v="Maricopa"/>
    <x v="43"/>
    <s v="phx_main"/>
    <s v="Ancestry Library Edition  all databases"/>
    <m/>
    <n v="11984"/>
    <n v="152"/>
    <n v="1628"/>
    <n v="4394"/>
    <n v="6022"/>
  </r>
  <r>
    <s v="2017-Q3"/>
    <x v="3"/>
    <d v="2017-08-01T00:00:00"/>
    <s v="2017"/>
    <x v="1"/>
    <m/>
    <s v="Pima"/>
    <x v="44"/>
    <s v="azpcld"/>
    <s v="Ancestry Library Edition  all databases"/>
    <m/>
    <n v="7758"/>
    <n v="224"/>
    <n v="1363"/>
    <n v="3841"/>
    <n v="5204"/>
  </r>
  <r>
    <s v="2017-Q3"/>
    <x v="3"/>
    <d v="2017-08-01T00:00:00"/>
    <s v="2017"/>
    <x v="1"/>
    <m/>
    <s v="Pinal"/>
    <x v="45"/>
    <s v="pinal_az"/>
    <s v="Ancestry Library Edition  all databases"/>
    <m/>
    <n v="564"/>
    <n v="10"/>
    <n v="45"/>
    <n v="266"/>
    <n v="311"/>
  </r>
  <r>
    <s v="2017-Q3"/>
    <x v="3"/>
    <d v="2017-08-01T00:00:00"/>
    <s v="2017"/>
    <x v="1"/>
    <m/>
    <s v="Yavapai"/>
    <x v="82"/>
    <s v="azpaulden"/>
    <s v="Ancestry Library Edition  all databases"/>
    <m/>
    <m/>
    <m/>
    <m/>
    <m/>
    <n v="0"/>
  </r>
  <r>
    <s v="2017-Q3"/>
    <x v="3"/>
    <d v="2017-08-01T00:00:00"/>
    <s v="2017"/>
    <x v="1"/>
    <m/>
    <s v="Yavapai"/>
    <x v="46"/>
    <s v="azprescott"/>
    <s v="Ancestry Library Edition  all databases"/>
    <m/>
    <n v="1692"/>
    <n v="39"/>
    <n v="1337"/>
    <n v="1063"/>
    <n v="2400"/>
  </r>
  <r>
    <s v="2017-Q3"/>
    <x v="3"/>
    <d v="2017-08-01T00:00:00"/>
    <s v="2017"/>
    <x v="1"/>
    <m/>
    <s v="Yavapai"/>
    <x v="47"/>
    <s v="azprescottval"/>
    <s v="Ancestry Library Edition  all databases"/>
    <m/>
    <n v="817"/>
    <n v="13"/>
    <n v="351"/>
    <n v="613"/>
    <n v="964"/>
  </r>
  <r>
    <s v="2017-Q3"/>
    <x v="3"/>
    <d v="2017-08-01T00:00:00"/>
    <s v="2017"/>
    <x v="1"/>
    <m/>
    <s v="La Paz"/>
    <x v="88"/>
    <s v="azcoriver"/>
    <s v="Ancestry Library Edition  all databases"/>
    <m/>
    <n v="70"/>
    <n v="2"/>
    <n v="3"/>
    <n v="9"/>
    <n v="12"/>
  </r>
  <r>
    <s v="2017-Q3"/>
    <x v="3"/>
    <d v="2017-08-01T00:00:00"/>
    <s v="2017"/>
    <x v="1"/>
    <m/>
    <s v="Apache"/>
    <x v="48"/>
    <s v="azsprngr"/>
    <s v="Ancestry Library Edition  all databases"/>
    <m/>
    <n v="390"/>
    <n v="17"/>
    <n v="19"/>
    <n v="189"/>
    <n v="208"/>
  </r>
  <r>
    <s v="2017-Q3"/>
    <x v="3"/>
    <d v="2017-08-01T00:00:00"/>
    <s v="2017"/>
    <x v="1"/>
    <m/>
    <s v="Graham"/>
    <x v="49"/>
    <s v="azsaffordgcl"/>
    <s v="Ancestry Library Edition  all databases"/>
    <m/>
    <n v="290"/>
    <n v="6"/>
    <n v="28"/>
    <n v="119"/>
    <n v="147"/>
  </r>
  <r>
    <s v="2017-Q3"/>
    <x v="3"/>
    <d v="2017-08-01T00:00:00"/>
    <s v="2017"/>
    <x v="1"/>
    <m/>
    <s v="Gila"/>
    <x v="84"/>
    <s v="azsancarlos"/>
    <s v="Ancestry Library Edition  all databases"/>
    <m/>
    <m/>
    <m/>
    <m/>
    <m/>
    <n v="0"/>
  </r>
  <r>
    <s v="2017-Q3"/>
    <x v="3"/>
    <d v="2017-08-01T00:00:00"/>
    <s v="2017"/>
    <x v="1"/>
    <m/>
    <s v="Pinal"/>
    <x v="50"/>
    <s v="azsanmanuel"/>
    <s v="Ancestry Library Edition  all databases"/>
    <m/>
    <n v="15"/>
    <n v="1"/>
    <m/>
    <m/>
    <n v="0"/>
  </r>
  <r>
    <s v="2017-Q3"/>
    <x v="3"/>
    <d v="2017-08-01T00:00:00"/>
    <s v="2017"/>
    <x v="1"/>
    <m/>
    <s v="Pima"/>
    <x v="83"/>
    <s v="aztucson"/>
    <s v="Ancestry Library Edition  all databases"/>
    <m/>
    <m/>
    <m/>
    <m/>
    <m/>
    <n v="0"/>
  </r>
  <r>
    <s v="2017-Q3"/>
    <x v="3"/>
    <d v="2017-08-01T00:00:00"/>
    <s v="2017"/>
    <x v="1"/>
    <m/>
    <s v="Apache"/>
    <x v="51"/>
    <s v="azsanders"/>
    <s v="Ancestry Library Edition  all databases"/>
    <m/>
    <n v="20"/>
    <n v="1"/>
    <n v="9"/>
    <n v="32"/>
    <n v="41"/>
  </r>
  <r>
    <s v="2017-Q3"/>
    <x v="3"/>
    <d v="2017-08-01T00:00:00"/>
    <s v="2017"/>
    <x v="1"/>
    <m/>
    <s v="Maricopa"/>
    <x v="53"/>
    <s v="scottsdale_hq"/>
    <s v="Ancestry Library Edition  all databases"/>
    <m/>
    <n v="2357"/>
    <n v="48"/>
    <n v="222"/>
    <n v="1437"/>
    <n v="1659"/>
  </r>
  <r>
    <s v="2017-Q3"/>
    <x v="3"/>
    <d v="2017-08-01T00:00:00"/>
    <s v="2017"/>
    <x v="1"/>
    <m/>
    <s v="Cochise"/>
    <x v="56"/>
    <s v="azsierrav"/>
    <s v="Ancestry Library Edition  all databases"/>
    <m/>
    <n v="102"/>
    <n v="4"/>
    <n v="27"/>
    <n v="49"/>
    <n v="76"/>
  </r>
  <r>
    <s v="2017-Q3"/>
    <x v="3"/>
    <d v="2017-08-01T00:00:00"/>
    <s v="2017"/>
    <x v="1"/>
    <m/>
    <s v="Maricopa"/>
    <x v="85"/>
    <s v="saltriver_az"/>
    <s v="Ancestry Library Edition  all databases"/>
    <m/>
    <n v="629"/>
    <n v="10"/>
    <n v="87"/>
    <n v="150"/>
    <n v="237"/>
  </r>
  <r>
    <s v="2017-Q3"/>
    <x v="3"/>
    <d v="2017-08-01T00:00:00"/>
    <s v="2017"/>
    <x v="1"/>
    <m/>
    <s v="Yavapai"/>
    <x v="54"/>
    <s v="azsedona"/>
    <s v="Ancestry Library Edition  all databases"/>
    <m/>
    <n v="5"/>
    <n v="2"/>
    <m/>
    <n v="2"/>
    <n v="2"/>
  </r>
  <r>
    <s v="2017-Q3"/>
    <x v="3"/>
    <d v="2017-08-01T00:00:00"/>
    <s v="2017"/>
    <x v="1"/>
    <m/>
    <s v="Yavapai"/>
    <x v="55"/>
    <s v="azseligman"/>
    <s v="Ancestry Library Edition  all databases"/>
    <m/>
    <m/>
    <m/>
    <m/>
    <m/>
    <n v="0"/>
  </r>
  <r>
    <s v="2017-Q3"/>
    <x v="3"/>
    <d v="2017-08-01T00:00:00"/>
    <s v="2017"/>
    <x v="1"/>
    <m/>
    <s v="Maricopa"/>
    <x v="57"/>
    <s v="tempe_main"/>
    <s v="Ancestry Library Edition  all databases"/>
    <m/>
    <n v="1792"/>
    <n v="21"/>
    <n v="397"/>
    <n v="935"/>
    <n v="1332"/>
  </r>
  <r>
    <s v="2017-Q3"/>
    <x v="3"/>
    <d v="2017-08-01T00:00:00"/>
    <s v="2017"/>
    <x v="1"/>
    <m/>
    <s v="Maricopa"/>
    <x v="58"/>
    <s v="toll30426"/>
    <s v="Ancestry Library Edition  all databases"/>
    <m/>
    <n v="45"/>
    <n v="2"/>
    <n v="2"/>
    <n v="17"/>
    <n v="19"/>
  </r>
  <r>
    <s v="2017-Q3"/>
    <x v="3"/>
    <d v="2017-08-01T00:00:00"/>
    <s v="2017"/>
    <x v="1"/>
    <m/>
    <s v="Gila"/>
    <x v="59"/>
    <s v="aztontobasin"/>
    <s v="Ancestry Library Edition  all databases"/>
    <m/>
    <m/>
    <m/>
    <m/>
    <m/>
    <n v="0"/>
  </r>
  <r>
    <s v="2017-Q3"/>
    <x v="3"/>
    <d v="2017-08-01T00:00:00"/>
    <s v="2017"/>
    <x v="1"/>
    <m/>
    <s v="Pima"/>
    <x v="86"/>
    <s v="azsellstohono"/>
    <s v="Ancestry Library Edition  all databases"/>
    <m/>
    <m/>
    <m/>
    <m/>
    <m/>
    <n v="0"/>
  </r>
  <r>
    <s v="2017-Q3"/>
    <x v="3"/>
    <d v="2017-08-01T00:00:00"/>
    <s v="2017"/>
    <x v="1"/>
    <m/>
    <s v="Apache"/>
    <x v="60"/>
    <s v="azvernon"/>
    <s v="Ancestry Library Edition  all databases"/>
    <m/>
    <m/>
    <m/>
    <m/>
    <m/>
    <n v="0"/>
  </r>
  <r>
    <s v="2017-Q3"/>
    <x v="3"/>
    <d v="2017-08-01T00:00:00"/>
    <s v="2017"/>
    <x v="1"/>
    <m/>
    <s v="Gila"/>
    <x v="78"/>
    <s v="azyoung"/>
    <s v="Ancestry Library Edition  all databases"/>
    <m/>
    <m/>
    <m/>
    <m/>
    <m/>
    <n v="0"/>
  </r>
  <r>
    <s v="2017-Q3"/>
    <x v="3"/>
    <d v="2017-08-01T00:00:00"/>
    <s v="2017"/>
    <x v="1"/>
    <m/>
    <s v="Yuma"/>
    <x v="63"/>
    <s v="azycldo"/>
    <s v="Ancestry Library Edition  all databases"/>
    <m/>
    <n v="1766"/>
    <n v="69"/>
    <n v="211"/>
    <n v="871"/>
    <n v="1082"/>
  </r>
  <r>
    <s v="2017-Q3"/>
    <x v="3"/>
    <d v="2017-08-01T00:00:00"/>
    <s v="2017"/>
    <x v="1"/>
    <m/>
    <s v="Yavapai"/>
    <x v="61"/>
    <s v="azyarnell"/>
    <s v="Ancestry Library Edition  all databases"/>
    <m/>
    <m/>
    <m/>
    <m/>
    <m/>
    <n v="0"/>
  </r>
  <r>
    <s v="2017-Q3"/>
    <x v="3"/>
    <d v="2017-08-01T00:00:00"/>
    <s v="2017"/>
    <x v="1"/>
    <m/>
    <s v="Yavapai"/>
    <x v="62"/>
    <s v="azyavapai"/>
    <s v="Ancestry Library Edition  all databases"/>
    <m/>
    <m/>
    <m/>
    <m/>
    <m/>
    <n v="0"/>
  </r>
  <r>
    <s v="2017-Q3"/>
    <x v="3"/>
    <d v="2017-09-01T00:00:00"/>
    <s v="2017"/>
    <x v="2"/>
    <m/>
    <s v="State"/>
    <x v="89"/>
    <s v="azstatelibdev"/>
    <s v="Ancestry Library Edition  all databases"/>
    <m/>
    <n v="59103"/>
    <n v="1193"/>
    <n v="11409"/>
    <n v="31040"/>
    <n v="42449"/>
  </r>
  <r>
    <s v="2017-Q3"/>
    <x v="3"/>
    <d v="2017-09-01T00:00:00"/>
    <s v="2017"/>
    <x v="2"/>
    <m/>
    <s v="Pinal"/>
    <x v="0"/>
    <s v="akchin_az"/>
    <s v="Ancestry Library Edition  all databases"/>
    <m/>
    <n v="178"/>
    <n v="4"/>
    <n v="27"/>
    <n v="52"/>
    <n v="79"/>
  </r>
  <r>
    <s v="2017-Q3"/>
    <x v="3"/>
    <d v="2017-09-01T00:00:00"/>
    <s v="2017"/>
    <x v="2"/>
    <m/>
    <s v="Apache"/>
    <x v="1"/>
    <s v="azalpine"/>
    <s v="Ancestry Library Edition  all databases"/>
    <m/>
    <n v="1022"/>
    <n v="10"/>
    <n v="29"/>
    <n v="598"/>
    <n v="627"/>
  </r>
  <r>
    <s v="2017-Q3"/>
    <x v="3"/>
    <d v="2017-09-01T00:00:00"/>
    <s v="2017"/>
    <x v="2"/>
    <m/>
    <s v="Pinal"/>
    <x v="2"/>
    <s v="azapachejct"/>
    <s v="Ancestry Library Edition  all databases"/>
    <m/>
    <m/>
    <m/>
    <m/>
    <m/>
    <n v="0"/>
  </r>
  <r>
    <s v="2017-Q3"/>
    <x v="3"/>
    <d v="2017-09-01T00:00:00"/>
    <s v="2017"/>
    <x v="2"/>
    <m/>
    <s v="State"/>
    <x v="4"/>
    <s v="azstlib"/>
    <s v="Ancestry Library Edition  all databases"/>
    <m/>
    <m/>
    <m/>
    <n v="57"/>
    <n v="88"/>
    <n v="145"/>
  </r>
  <r>
    <s v="2017-Q3"/>
    <x v="3"/>
    <d v="2017-09-01T00:00:00"/>
    <s v="2017"/>
    <x v="2"/>
    <m/>
    <s v="Pinal"/>
    <x v="3"/>
    <s v="azarizonacity"/>
    <s v="Ancestry Library Edition  all databases"/>
    <m/>
    <m/>
    <m/>
    <m/>
    <m/>
    <n v="0"/>
  </r>
  <r>
    <s v="2017-Q3"/>
    <x v="3"/>
    <d v="2017-09-01T00:00:00"/>
    <s v="2017"/>
    <x v="2"/>
    <m/>
    <s v="Yavapai"/>
    <x v="5"/>
    <s v="azashfork"/>
    <s v="Ancestry Library Edition  all databases"/>
    <m/>
    <m/>
    <m/>
    <m/>
    <m/>
    <n v="0"/>
  </r>
  <r>
    <s v="2017-Q3"/>
    <x v="3"/>
    <d v="2017-09-01T00:00:00"/>
    <s v="2017"/>
    <x v="2"/>
    <m/>
    <s v="Mohave"/>
    <x v="79"/>
    <s v="azavaich"/>
    <s v="Ancestry Library Edition  all databases"/>
    <m/>
    <m/>
    <m/>
    <m/>
    <m/>
    <n v="0"/>
  </r>
  <r>
    <s v="2017-Q3"/>
    <x v="3"/>
    <d v="2017-09-01T00:00:00"/>
    <s v="2017"/>
    <x v="2"/>
    <m/>
    <s v="Maricopa"/>
    <x v="6"/>
    <s v="avondale_az"/>
    <s v="Ancestry Library Edition  all databases"/>
    <m/>
    <n v="5895"/>
    <n v="92"/>
    <n v="797"/>
    <n v="1616"/>
    <n v="2413"/>
  </r>
  <r>
    <s v="2017-Q3"/>
    <x v="3"/>
    <d v="2017-09-01T00:00:00"/>
    <s v="2017"/>
    <x v="2"/>
    <m/>
    <s v="La Paz"/>
    <x v="8"/>
    <s v="azbouse"/>
    <s v="Ancestry Library Edition  all databases"/>
    <m/>
    <m/>
    <m/>
    <m/>
    <m/>
    <n v="0"/>
  </r>
  <r>
    <s v="2017-Q3"/>
    <x v="3"/>
    <d v="2017-09-01T00:00:00"/>
    <s v="2017"/>
    <x v="2"/>
    <m/>
    <s v="Maricopa"/>
    <x v="9"/>
    <s v="buckeye_az"/>
    <s v="Ancestry Library Edition  all databases"/>
    <m/>
    <n v="55"/>
    <n v="4"/>
    <n v="2"/>
    <n v="18"/>
    <n v="20"/>
  </r>
  <r>
    <s v="2017-Q3"/>
    <x v="3"/>
    <d v="2017-09-01T00:00:00"/>
    <s v="2017"/>
    <x v="2"/>
    <m/>
    <s v="Yavapai"/>
    <x v="77"/>
    <s v="azbagdad"/>
    <s v="Ancestry Library Edition  all databases"/>
    <m/>
    <m/>
    <m/>
    <m/>
    <m/>
    <n v="0"/>
  </r>
  <r>
    <s v="2017-Q3"/>
    <x v="3"/>
    <d v="2017-09-01T00:00:00"/>
    <s v="2017"/>
    <x v="2"/>
    <m/>
    <s v="Yavapai"/>
    <x v="75"/>
    <s v="beaver_az"/>
    <s v="Ancestry Library Edition  all databases"/>
    <m/>
    <m/>
    <m/>
    <m/>
    <m/>
    <n v="0"/>
  </r>
  <r>
    <s v="2017-Q3"/>
    <x v="3"/>
    <d v="2017-09-01T00:00:00"/>
    <s v="2017"/>
    <x v="2"/>
    <m/>
    <s v="Yavapai"/>
    <x v="7"/>
    <s v="azblackcyn"/>
    <s v="Ancestry Library Edition  all databases"/>
    <m/>
    <n v="23"/>
    <n v="2"/>
    <n v="1"/>
    <n v="5"/>
    <n v="6"/>
  </r>
  <r>
    <s v="2017-Q3"/>
    <x v="3"/>
    <d v="2017-09-01T00:00:00"/>
    <s v="2017"/>
    <x v="2"/>
    <m/>
    <s v="Pinal"/>
    <x v="11"/>
    <s v="azcasagrande"/>
    <s v="Ancestry Library Edition  all databases"/>
    <m/>
    <n v="222"/>
    <n v="13"/>
    <n v="1"/>
    <n v="107"/>
    <n v="108"/>
  </r>
  <r>
    <s v="2017-Q3"/>
    <x v="3"/>
    <d v="2017-09-01T00:00:00"/>
    <s v="2017"/>
    <x v="2"/>
    <m/>
    <s v="Maricopa"/>
    <x v="12"/>
    <s v="chandler_main"/>
    <s v="Ancestry Library Edition  all databases"/>
    <m/>
    <n v="2256"/>
    <n v="42"/>
    <n v="456"/>
    <n v="995"/>
    <n v="1451"/>
  </r>
  <r>
    <s v="2017-Q3"/>
    <x v="3"/>
    <d v="2017-09-01T00:00:00"/>
    <s v="2017"/>
    <x v="2"/>
    <m/>
    <s v="Cochise"/>
    <x v="14"/>
    <s v="azccldo"/>
    <s v="Ancestry Library Edition  all databases"/>
    <m/>
    <n v="18"/>
    <n v="4"/>
    <n v="17"/>
    <n v="1"/>
    <n v="18"/>
  </r>
  <r>
    <s v="2017-Q3"/>
    <x v="3"/>
    <d v="2017-09-01T00:00:00"/>
    <s v="2017"/>
    <x v="2"/>
    <m/>
    <s v="Yavapai"/>
    <x v="69"/>
    <s v="azcentennial"/>
    <s v="Ancestry Library Edition  all databases"/>
    <m/>
    <m/>
    <m/>
    <m/>
    <m/>
    <n v="0"/>
  </r>
  <r>
    <s v="2017-Q3"/>
    <x v="3"/>
    <d v="2017-09-01T00:00:00"/>
    <s v="2017"/>
    <x v="2"/>
    <m/>
    <s v="Apache"/>
    <x v="15"/>
    <s v="azconcho"/>
    <s v="Ancestry Library Edition  all databases"/>
    <m/>
    <n v="9"/>
    <n v="3"/>
    <m/>
    <n v="2"/>
    <n v="2"/>
  </r>
  <r>
    <s v="2017-Q3"/>
    <x v="3"/>
    <d v="2017-09-01T00:00:00"/>
    <s v="2017"/>
    <x v="2"/>
    <m/>
    <s v="Pinal"/>
    <x v="17"/>
    <s v="azcollidge"/>
    <s v="Ancestry Library Edition  all databases"/>
    <m/>
    <m/>
    <m/>
    <m/>
    <m/>
    <n v="0"/>
  </r>
  <r>
    <s v="2017-Q3"/>
    <x v="3"/>
    <d v="2017-09-01T00:00:00"/>
    <s v="2017"/>
    <x v="2"/>
    <m/>
    <s v="La Paz"/>
    <x v="80"/>
    <s v="azlapazcs"/>
    <s v="Ancestry Library Edition  all databases"/>
    <m/>
    <m/>
    <m/>
    <m/>
    <m/>
    <n v="0"/>
  </r>
  <r>
    <s v="2017-Q3"/>
    <x v="3"/>
    <d v="2017-09-01T00:00:00"/>
    <s v="2017"/>
    <x v="2"/>
    <m/>
    <s v="Yavapai"/>
    <x v="10"/>
    <s v="azcampverde"/>
    <s v="Ancestry Library Edition  all databases"/>
    <m/>
    <n v="63"/>
    <n v="7"/>
    <m/>
    <n v="13"/>
    <n v="13"/>
  </r>
  <r>
    <s v="2017-Q3"/>
    <x v="3"/>
    <d v="2017-09-01T00:00:00"/>
    <s v="2017"/>
    <x v="2"/>
    <m/>
    <s v="Yavapai"/>
    <x v="70"/>
    <s v="azchinovalley"/>
    <s v="Ancestry Library Edition  all databases"/>
    <m/>
    <n v="76"/>
    <n v="1"/>
    <n v="9"/>
    <n v="28"/>
    <n v="37"/>
  </r>
  <r>
    <s v="2017-Q3"/>
    <x v="3"/>
    <d v="2017-09-01T00:00:00"/>
    <s v="2017"/>
    <x v="2"/>
    <m/>
    <s v="Yavapai"/>
    <x v="16"/>
    <s v="azcongress"/>
    <s v="Ancestry Library Edition  all databases"/>
    <m/>
    <n v="36"/>
    <n v="1"/>
    <n v="3"/>
    <n v="9"/>
    <n v="12"/>
  </r>
  <r>
    <s v="2017-Q3"/>
    <x v="3"/>
    <d v="2017-09-01T00:00:00"/>
    <s v="2017"/>
    <x v="2"/>
    <m/>
    <s v="Yavapai"/>
    <x v="64"/>
    <s v="azcordeslakes"/>
    <s v="Ancestry Library Edition  all databases"/>
    <m/>
    <m/>
    <m/>
    <m/>
    <m/>
    <n v="0"/>
  </r>
  <r>
    <s v="2017-Q3"/>
    <x v="3"/>
    <d v="2017-09-01T00:00:00"/>
    <s v="2017"/>
    <x v="2"/>
    <m/>
    <s v="Yavapai"/>
    <x v="18"/>
    <s v="azcottonwood"/>
    <s v="Ancestry Library Edition  all databases"/>
    <m/>
    <n v="642"/>
    <n v="13"/>
    <n v="96"/>
    <n v="301"/>
    <n v="397"/>
  </r>
  <r>
    <s v="2017-Q3"/>
    <x v="3"/>
    <d v="2017-09-01T00:00:00"/>
    <s v="2017"/>
    <x v="2"/>
    <m/>
    <s v="Maricopa"/>
    <x v="20"/>
    <s v="desertfh_az"/>
    <s v="Ancestry Library Edition  all databases"/>
    <m/>
    <n v="67"/>
    <n v="1"/>
    <n v="8"/>
    <n v="27"/>
    <n v="35"/>
  </r>
  <r>
    <s v="2017-Q3"/>
    <x v="3"/>
    <d v="2017-09-01T00:00:00"/>
    <s v="2017"/>
    <x v="2"/>
    <m/>
    <s v="Yavapai"/>
    <x v="65"/>
    <s v="dewey_az"/>
    <s v="Ancestry Library Edition  all databases"/>
    <m/>
    <m/>
    <m/>
    <m/>
    <m/>
    <n v="0"/>
  </r>
  <r>
    <s v="2017-Q3"/>
    <x v="3"/>
    <d v="2017-09-01T00:00:00"/>
    <s v="2017"/>
    <x v="2"/>
    <m/>
    <s v="Greenlee"/>
    <x v="21"/>
    <s v="azduncan"/>
    <s v="Ancestry Library Edition  all databases"/>
    <m/>
    <m/>
    <m/>
    <m/>
    <m/>
    <n v="0"/>
  </r>
  <r>
    <s v="2017-Q3"/>
    <x v="3"/>
    <d v="2017-09-01T00:00:00"/>
    <s v="2017"/>
    <x v="2"/>
    <m/>
    <s v="Coconino"/>
    <x v="23"/>
    <s v="azflagstaff"/>
    <s v="Ancestry Library Edition  all databases"/>
    <m/>
    <n v="442"/>
    <n v="19"/>
    <n v="14"/>
    <n v="297"/>
    <n v="311"/>
  </r>
  <r>
    <s v="2017-Q3"/>
    <x v="3"/>
    <d v="2017-09-01T00:00:00"/>
    <s v="2017"/>
    <x v="2"/>
    <m/>
    <s v="Pinal"/>
    <x v="24"/>
    <s v="azflorence"/>
    <s v="Ancestry Library Edition  all databases"/>
    <m/>
    <m/>
    <m/>
    <m/>
    <m/>
    <n v="0"/>
  </r>
  <r>
    <s v="2017-Q3"/>
    <x v="3"/>
    <d v="2017-09-01T00:00:00"/>
    <s v="2017"/>
    <x v="2"/>
    <m/>
    <s v="Maricopa"/>
    <x v="76"/>
    <s v="mcdowell_az"/>
    <s v="Ancestry Library Edition  all databases"/>
    <m/>
    <m/>
    <m/>
    <m/>
    <m/>
    <n v="0"/>
  </r>
  <r>
    <s v="2017-Q3"/>
    <x v="3"/>
    <d v="2017-09-01T00:00:00"/>
    <s v="2017"/>
    <x v="2"/>
    <m/>
    <s v="Gila"/>
    <x v="25"/>
    <s v="azgcldo"/>
    <s v="Ancestry Library Edition  all databases"/>
    <m/>
    <m/>
    <m/>
    <m/>
    <m/>
    <n v="0"/>
  </r>
  <r>
    <s v="2017-Q3"/>
    <x v="3"/>
    <d v="2017-09-01T00:00:00"/>
    <s v="2017"/>
    <x v="2"/>
    <m/>
    <s v="Maricopa"/>
    <x v="26"/>
    <s v="glendale_main"/>
    <s v="Ancestry Library Edition  all databases"/>
    <m/>
    <n v="514"/>
    <n v="13"/>
    <n v="59"/>
    <n v="141"/>
    <n v="200"/>
  </r>
  <r>
    <s v="2017-Q3"/>
    <x v="3"/>
    <d v="2017-09-01T00:00:00"/>
    <s v="2017"/>
    <x v="2"/>
    <m/>
    <s v="Gila"/>
    <x v="27"/>
    <s v="azglobe"/>
    <s v="Ancestry Library Edition  all databases"/>
    <m/>
    <n v="32"/>
    <n v="3"/>
    <n v="1"/>
    <n v="17"/>
    <n v="18"/>
  </r>
  <r>
    <s v="2017-Q3"/>
    <x v="3"/>
    <d v="2017-09-01T00:00:00"/>
    <s v="2017"/>
    <x v="2"/>
    <m/>
    <s v="Apache"/>
    <x v="28"/>
    <s v="azgreer"/>
    <s v="Ancestry Library Edition  all databases"/>
    <m/>
    <m/>
    <m/>
    <m/>
    <m/>
    <n v="0"/>
  </r>
  <r>
    <s v="2017-Q3"/>
    <x v="3"/>
    <d v="2017-09-01T00:00:00"/>
    <s v="2017"/>
    <x v="2"/>
    <m/>
    <s v="Navajo"/>
    <x v="87"/>
    <s v="hopi"/>
    <s v="Ancestry Library Edition  all databases"/>
    <m/>
    <m/>
    <m/>
    <m/>
    <m/>
    <n v="0"/>
  </r>
  <r>
    <s v="2017-Q3"/>
    <x v="3"/>
    <d v="2017-09-01T00:00:00"/>
    <s v="2017"/>
    <x v="2"/>
    <m/>
    <s v="Gila"/>
    <x v="30"/>
    <s v="azpinestrawb"/>
    <s v="Ancestry Library Edition  all databases"/>
    <m/>
    <m/>
    <m/>
    <m/>
    <m/>
    <n v="0"/>
  </r>
  <r>
    <s v="2017-Q3"/>
    <x v="3"/>
    <d v="2017-09-01T00:00:00"/>
    <s v="2017"/>
    <x v="2"/>
    <m/>
    <s v="Pinal"/>
    <x v="66"/>
    <s v="irahayes_az"/>
    <s v="Ancestry Library Edition  all databases"/>
    <m/>
    <m/>
    <m/>
    <m/>
    <m/>
    <n v="0"/>
  </r>
  <r>
    <s v="2017-Q3"/>
    <x v="3"/>
    <d v="2017-09-01T00:00:00"/>
    <s v="2017"/>
    <x v="2"/>
    <m/>
    <s v="Pinal"/>
    <x v="32"/>
    <s v="azmaricopacom"/>
    <s v="Ancestry Library Edition  all databases"/>
    <m/>
    <m/>
    <m/>
    <m/>
    <m/>
    <n v="0"/>
  </r>
  <r>
    <s v="2017-Q3"/>
    <x v="3"/>
    <d v="2017-09-01T00:00:00"/>
    <s v="2017"/>
    <x v="2"/>
    <m/>
    <s v="Maricopa"/>
    <x v="33"/>
    <s v="maricopa_main"/>
    <s v="Ancestry Library Edition  all databases"/>
    <m/>
    <n v="12812"/>
    <n v="178"/>
    <n v="2963"/>
    <n v="7922"/>
    <n v="10885"/>
  </r>
  <r>
    <s v="2017-Q3"/>
    <x v="3"/>
    <d v="2017-09-01T00:00:00"/>
    <s v="2017"/>
    <x v="2"/>
    <m/>
    <s v="Maricopa"/>
    <x v="35"/>
    <s v="mesa86532"/>
    <s v="Ancestry Library Edition  all databases"/>
    <m/>
    <n v="2378"/>
    <n v="47"/>
    <n v="501"/>
    <n v="2460"/>
    <n v="2961"/>
  </r>
  <r>
    <s v="2017-Q3"/>
    <x v="3"/>
    <d v="2017-09-01T00:00:00"/>
    <s v="2017"/>
    <x v="2"/>
    <m/>
    <s v="Gila"/>
    <x v="73"/>
    <s v="azmiami"/>
    <s v="Ancestry Library Edition  all databases"/>
    <m/>
    <m/>
    <m/>
    <m/>
    <m/>
    <n v="0"/>
  </r>
  <r>
    <s v="2017-Q3"/>
    <x v="3"/>
    <d v="2017-09-01T00:00:00"/>
    <s v="2017"/>
    <x v="2"/>
    <m/>
    <s v="Mohave"/>
    <x v="36"/>
    <s v="azmohave"/>
    <s v="Ancestry Library Edition  all databases"/>
    <m/>
    <n v="621"/>
    <n v="20"/>
    <n v="106"/>
    <n v="213"/>
    <n v="319"/>
  </r>
  <r>
    <s v="2017-Q3"/>
    <x v="3"/>
    <d v="2017-09-01T00:00:00"/>
    <s v="2017"/>
    <x v="2"/>
    <m/>
    <s v="Yavapai"/>
    <x v="34"/>
    <s v="azmayer"/>
    <s v="Ancestry Library Edition  all databases"/>
    <m/>
    <m/>
    <m/>
    <m/>
    <m/>
    <n v="0"/>
  </r>
  <r>
    <s v="2017-Q3"/>
    <x v="3"/>
    <d v="2017-09-01T00:00:00"/>
    <s v="2017"/>
    <x v="2"/>
    <m/>
    <s v="Greenlee"/>
    <x v="74"/>
    <s v="azmorenci"/>
    <s v="Ancestry Library Edition  all databases"/>
    <m/>
    <n v="18"/>
    <n v="1"/>
    <n v="5"/>
    <n v="20"/>
    <n v="25"/>
  </r>
  <r>
    <s v="2017-Q3"/>
    <x v="3"/>
    <d v="2017-09-01T00:00:00"/>
    <s v="2017"/>
    <x v="2"/>
    <m/>
    <s v="Navajo"/>
    <x v="37"/>
    <s v="azncldo"/>
    <s v="Ancestry Library Edition  all databases"/>
    <m/>
    <n v="1033"/>
    <n v="23"/>
    <n v="146"/>
    <n v="676"/>
    <n v="822"/>
  </r>
  <r>
    <s v="2017-Q3"/>
    <x v="3"/>
    <d v="2017-09-01T00:00:00"/>
    <s v="2017"/>
    <x v="2"/>
    <m/>
    <s v="Pinal"/>
    <x v="38"/>
    <s v="azoracle"/>
    <s v="Ancestry Library Edition  all databases"/>
    <m/>
    <n v="4"/>
    <n v="1"/>
    <m/>
    <n v="1"/>
    <n v="1"/>
  </r>
  <r>
    <s v="2017-Q3"/>
    <x v="3"/>
    <d v="2017-09-01T00:00:00"/>
    <s v="2017"/>
    <x v="2"/>
    <m/>
    <s v="Coconino"/>
    <x v="81"/>
    <s v="azpage"/>
    <s v="Ancestry Library Edition  all databases"/>
    <m/>
    <m/>
    <m/>
    <m/>
    <m/>
    <n v="0"/>
  </r>
  <r>
    <s v="2017-Q3"/>
    <x v="3"/>
    <d v="2017-09-01T00:00:00"/>
    <s v="2017"/>
    <x v="2"/>
    <m/>
    <s v="La Paz"/>
    <x v="39"/>
    <s v="azparker"/>
    <s v="Ancestry Library Edition  all databases"/>
    <m/>
    <n v="7"/>
    <n v="1"/>
    <m/>
    <m/>
    <n v="0"/>
  </r>
  <r>
    <s v="2017-Q3"/>
    <x v="3"/>
    <d v="2017-09-01T00:00:00"/>
    <s v="2017"/>
    <x v="2"/>
    <m/>
    <s v="Gila"/>
    <x v="41"/>
    <s v="azpayson"/>
    <s v="Ancestry Library Edition  all databases"/>
    <m/>
    <n v="15"/>
    <n v="1"/>
    <m/>
    <n v="8"/>
    <n v="8"/>
  </r>
  <r>
    <s v="2017-Q3"/>
    <x v="3"/>
    <d v="2017-09-01T00:00:00"/>
    <s v="2017"/>
    <x v="2"/>
    <m/>
    <s v="Maricopa"/>
    <x v="42"/>
    <s v="peor29132"/>
    <s v="Ancestry Library Edition  all databases"/>
    <m/>
    <n v="1246"/>
    <n v="25"/>
    <n v="30"/>
    <n v="975"/>
    <n v="1005"/>
  </r>
  <r>
    <s v="2017-Q3"/>
    <x v="3"/>
    <d v="2017-09-01T00:00:00"/>
    <s v="2017"/>
    <x v="2"/>
    <m/>
    <s v="Maricopa"/>
    <x v="43"/>
    <s v="phx_main"/>
    <s v="Ancestry Library Edition  all databases"/>
    <m/>
    <n v="10026"/>
    <n v="173"/>
    <n v="1669"/>
    <n v="4935"/>
    <n v="6604"/>
  </r>
  <r>
    <s v="2017-Q3"/>
    <x v="3"/>
    <d v="2017-09-01T00:00:00"/>
    <s v="2017"/>
    <x v="2"/>
    <m/>
    <s v="Pima"/>
    <x v="44"/>
    <s v="azpcld"/>
    <s v="Ancestry Library Edition  all databases"/>
    <m/>
    <n v="9192"/>
    <n v="239"/>
    <n v="2015"/>
    <n v="4824"/>
    <n v="6839"/>
  </r>
  <r>
    <s v="2017-Q3"/>
    <x v="3"/>
    <d v="2017-09-01T00:00:00"/>
    <s v="2017"/>
    <x v="2"/>
    <m/>
    <s v="Pinal"/>
    <x v="45"/>
    <s v="pinal_az"/>
    <s v="Ancestry Library Edition  all databases"/>
    <m/>
    <n v="287"/>
    <n v="8"/>
    <n v="20"/>
    <n v="102"/>
    <n v="122"/>
  </r>
  <r>
    <s v="2017-Q3"/>
    <x v="3"/>
    <d v="2017-09-01T00:00:00"/>
    <s v="2017"/>
    <x v="2"/>
    <m/>
    <s v="Yavapai"/>
    <x v="82"/>
    <s v="azpaulden"/>
    <s v="Ancestry Library Edition  all databases"/>
    <m/>
    <n v="42"/>
    <n v="2"/>
    <n v="1"/>
    <n v="3"/>
    <n v="4"/>
  </r>
  <r>
    <s v="2017-Q3"/>
    <x v="3"/>
    <d v="2017-09-01T00:00:00"/>
    <s v="2017"/>
    <x v="2"/>
    <m/>
    <s v="Yavapai"/>
    <x v="46"/>
    <s v="azprescott"/>
    <s v="Ancestry Library Edition  all databases"/>
    <m/>
    <n v="1635"/>
    <n v="45"/>
    <n v="950"/>
    <n v="983"/>
    <n v="1933"/>
  </r>
  <r>
    <s v="2017-Q3"/>
    <x v="3"/>
    <d v="2017-09-01T00:00:00"/>
    <s v="2017"/>
    <x v="2"/>
    <m/>
    <s v="Yavapai"/>
    <x v="47"/>
    <s v="azprescottval"/>
    <s v="Ancestry Library Edition  all databases"/>
    <m/>
    <n v="607"/>
    <n v="14"/>
    <n v="176"/>
    <n v="338"/>
    <n v="514"/>
  </r>
  <r>
    <s v="2017-Q3"/>
    <x v="3"/>
    <d v="2017-09-01T00:00:00"/>
    <s v="2017"/>
    <x v="2"/>
    <m/>
    <s v="La Paz"/>
    <x v="88"/>
    <s v="azcoriver"/>
    <s v="Ancestry Library Edition  all databases"/>
    <m/>
    <m/>
    <m/>
    <m/>
    <m/>
    <n v="0"/>
  </r>
  <r>
    <s v="2017-Q3"/>
    <x v="3"/>
    <d v="2017-09-01T00:00:00"/>
    <s v="2017"/>
    <x v="2"/>
    <m/>
    <s v="Apache"/>
    <x v="48"/>
    <s v="azsprngr"/>
    <s v="Ancestry Library Edition  all databases"/>
    <m/>
    <n v="284"/>
    <n v="8"/>
    <n v="5"/>
    <n v="110"/>
    <n v="115"/>
  </r>
  <r>
    <s v="2017-Q3"/>
    <x v="3"/>
    <d v="2017-09-01T00:00:00"/>
    <s v="2017"/>
    <x v="2"/>
    <m/>
    <s v="Graham"/>
    <x v="49"/>
    <s v="azsaffordgcl"/>
    <s v="Ancestry Library Edition  all databases"/>
    <m/>
    <n v="396"/>
    <n v="10"/>
    <n v="162"/>
    <n v="139"/>
    <n v="301"/>
  </r>
  <r>
    <s v="2017-Q3"/>
    <x v="3"/>
    <d v="2017-09-01T00:00:00"/>
    <s v="2017"/>
    <x v="2"/>
    <m/>
    <s v="Gila"/>
    <x v="84"/>
    <s v="azsancarlos"/>
    <s v="Ancestry Library Edition  all databases"/>
    <m/>
    <m/>
    <m/>
    <m/>
    <m/>
    <n v="0"/>
  </r>
  <r>
    <s v="2017-Q3"/>
    <x v="3"/>
    <d v="2017-09-01T00:00:00"/>
    <s v="2017"/>
    <x v="2"/>
    <m/>
    <s v="Pinal"/>
    <x v="50"/>
    <s v="azsanmanuel"/>
    <s v="Ancestry Library Edition  all databases"/>
    <m/>
    <n v="380"/>
    <n v="6"/>
    <n v="39"/>
    <n v="162"/>
    <n v="201"/>
  </r>
  <r>
    <s v="2017-Q3"/>
    <x v="3"/>
    <d v="2017-09-01T00:00:00"/>
    <s v="2017"/>
    <x v="2"/>
    <m/>
    <s v="Pima"/>
    <x v="83"/>
    <s v="aztucson"/>
    <s v="Ancestry Library Edition  all databases"/>
    <m/>
    <m/>
    <m/>
    <m/>
    <m/>
    <n v="0"/>
  </r>
  <r>
    <s v="2017-Q3"/>
    <x v="3"/>
    <d v="2017-09-01T00:00:00"/>
    <s v="2017"/>
    <x v="2"/>
    <m/>
    <s v="Apache"/>
    <x v="51"/>
    <s v="azsanders"/>
    <s v="Ancestry Library Edition  all databases"/>
    <m/>
    <m/>
    <m/>
    <m/>
    <m/>
    <n v="0"/>
  </r>
  <r>
    <s v="2017-Q3"/>
    <x v="3"/>
    <d v="2017-09-01T00:00:00"/>
    <s v="2017"/>
    <x v="2"/>
    <m/>
    <s v="Maricopa"/>
    <x v="53"/>
    <s v="scottsdale_hq"/>
    <s v="Ancestry Library Edition  all databases"/>
    <m/>
    <n v="3442"/>
    <n v="74"/>
    <n v="672"/>
    <n v="1650"/>
    <n v="2322"/>
  </r>
  <r>
    <s v="2017-Q3"/>
    <x v="3"/>
    <d v="2017-09-01T00:00:00"/>
    <s v="2017"/>
    <x v="2"/>
    <m/>
    <s v="Cochise"/>
    <x v="56"/>
    <s v="azsierrav"/>
    <s v="Ancestry Library Edition  all databases"/>
    <m/>
    <n v="507"/>
    <n v="10"/>
    <n v="34"/>
    <n v="187"/>
    <n v="221"/>
  </r>
  <r>
    <s v="2017-Q3"/>
    <x v="3"/>
    <d v="2017-09-01T00:00:00"/>
    <s v="2017"/>
    <x v="2"/>
    <m/>
    <s v="Maricopa"/>
    <x v="85"/>
    <s v="saltriver_az"/>
    <s v="Ancestry Library Edition  all databases"/>
    <m/>
    <n v="36"/>
    <n v="2"/>
    <m/>
    <n v="2"/>
    <n v="2"/>
  </r>
  <r>
    <s v="2017-Q3"/>
    <x v="3"/>
    <d v="2017-09-01T00:00:00"/>
    <s v="2017"/>
    <x v="2"/>
    <m/>
    <s v="Yavapai"/>
    <x v="54"/>
    <s v="azsedona"/>
    <s v="Ancestry Library Edition  all databases"/>
    <m/>
    <n v="76"/>
    <n v="1"/>
    <n v="45"/>
    <n v="20"/>
    <n v="65"/>
  </r>
  <r>
    <s v="2017-Q3"/>
    <x v="3"/>
    <d v="2017-09-01T00:00:00"/>
    <s v="2017"/>
    <x v="2"/>
    <m/>
    <s v="Yavapai"/>
    <x v="55"/>
    <s v="azseligman"/>
    <s v="Ancestry Library Edition  all databases"/>
    <m/>
    <m/>
    <m/>
    <m/>
    <m/>
    <n v="0"/>
  </r>
  <r>
    <s v="2017-Q3"/>
    <x v="3"/>
    <d v="2017-09-01T00:00:00"/>
    <s v="2017"/>
    <x v="2"/>
    <m/>
    <s v="Maricopa"/>
    <x v="57"/>
    <s v="tempe_main"/>
    <s v="Ancestry Library Edition  all databases"/>
    <m/>
    <n v="601"/>
    <n v="15"/>
    <n v="29"/>
    <n v="166"/>
    <n v="195"/>
  </r>
  <r>
    <s v="2017-Q3"/>
    <x v="3"/>
    <d v="2017-09-01T00:00:00"/>
    <s v="2017"/>
    <x v="2"/>
    <m/>
    <s v="Maricopa"/>
    <x v="58"/>
    <s v="toll30426"/>
    <s v="Ancestry Library Edition  all databases"/>
    <m/>
    <n v="579"/>
    <n v="8"/>
    <n v="12"/>
    <n v="90"/>
    <n v="102"/>
  </r>
  <r>
    <s v="2017-Q3"/>
    <x v="3"/>
    <d v="2017-09-01T00:00:00"/>
    <s v="2017"/>
    <x v="2"/>
    <m/>
    <s v="Gila"/>
    <x v="59"/>
    <s v="aztontobasin"/>
    <s v="Ancestry Library Edition  all databases"/>
    <m/>
    <m/>
    <m/>
    <m/>
    <m/>
    <n v="0"/>
  </r>
  <r>
    <s v="2017-Q3"/>
    <x v="3"/>
    <d v="2017-09-01T00:00:00"/>
    <s v="2017"/>
    <x v="2"/>
    <m/>
    <s v="Pima"/>
    <x v="86"/>
    <s v="azsellstohono"/>
    <s v="Ancestry Library Edition  all databases"/>
    <m/>
    <m/>
    <m/>
    <m/>
    <m/>
    <n v="0"/>
  </r>
  <r>
    <s v="2017-Q3"/>
    <x v="3"/>
    <d v="2017-09-01T00:00:00"/>
    <s v="2017"/>
    <x v="2"/>
    <m/>
    <s v="Apache"/>
    <x v="60"/>
    <s v="azvernon"/>
    <s v="Ancestry Library Edition  all databases"/>
    <m/>
    <m/>
    <m/>
    <m/>
    <m/>
    <n v="0"/>
  </r>
  <r>
    <s v="2017-Q3"/>
    <x v="3"/>
    <d v="2017-09-01T00:00:00"/>
    <s v="2017"/>
    <x v="2"/>
    <m/>
    <s v="Gila"/>
    <x v="78"/>
    <s v="azyoung"/>
    <s v="Ancestry Library Edition  all databases"/>
    <m/>
    <m/>
    <m/>
    <m/>
    <m/>
    <n v="0"/>
  </r>
  <r>
    <s v="2017-Q3"/>
    <x v="3"/>
    <d v="2017-09-01T00:00:00"/>
    <s v="2017"/>
    <x v="2"/>
    <m/>
    <s v="Yuma"/>
    <x v="63"/>
    <s v="azycldo"/>
    <s v="Ancestry Library Edition  all databases"/>
    <m/>
    <n v="989"/>
    <n v="44"/>
    <n v="107"/>
    <n v="586"/>
    <n v="693"/>
  </r>
  <r>
    <s v="2017-Q3"/>
    <x v="3"/>
    <d v="2017-09-01T00:00:00"/>
    <s v="2017"/>
    <x v="2"/>
    <m/>
    <s v="Yavapai"/>
    <x v="61"/>
    <s v="azyarnell"/>
    <s v="Ancestry Library Edition  all databases"/>
    <m/>
    <n v="256"/>
    <n v="4"/>
    <n v="60"/>
    <n v="173"/>
    <n v="233"/>
  </r>
  <r>
    <s v="2017-Q3"/>
    <x v="3"/>
    <d v="2017-09-01T00:00:00"/>
    <s v="2017"/>
    <x v="2"/>
    <m/>
    <s v="Yavapai"/>
    <x v="62"/>
    <s v="azyavapai"/>
    <s v="Ancestry Library Edition  all databases"/>
    <m/>
    <m/>
    <m/>
    <m/>
    <m/>
    <n v="0"/>
  </r>
  <r>
    <s v="2017-Q4"/>
    <x v="3"/>
    <d v="2017-10-01T00:00:00"/>
    <s v="2017"/>
    <x v="3"/>
    <m/>
    <s v="State"/>
    <x v="89"/>
    <s v="azstatelibdev"/>
    <s v="Ancestry Library Edition  all databases"/>
    <m/>
    <n v="58155"/>
    <n v="1175"/>
    <n v="8765"/>
    <n v="32986"/>
    <n v="41751"/>
  </r>
  <r>
    <s v="2017-Q4"/>
    <x v="3"/>
    <d v="2017-10-01T00:00:00"/>
    <s v="2017"/>
    <x v="3"/>
    <m/>
    <s v="Pinal"/>
    <x v="0"/>
    <s v="akchin_az"/>
    <s v="Ancestry Library Edition  all databases"/>
    <m/>
    <n v="650"/>
    <n v="11"/>
    <n v="64"/>
    <n v="107"/>
    <n v="171"/>
  </r>
  <r>
    <s v="2017-Q4"/>
    <x v="3"/>
    <d v="2017-10-01T00:00:00"/>
    <s v="2017"/>
    <x v="3"/>
    <m/>
    <s v="Apache"/>
    <x v="1"/>
    <s v="azalpine"/>
    <s v="Ancestry Library Edition  all databases"/>
    <m/>
    <n v="21"/>
    <n v="3"/>
    <n v="2"/>
    <n v="7"/>
    <n v="9"/>
  </r>
  <r>
    <s v="2017-Q4"/>
    <x v="3"/>
    <d v="2017-10-01T00:00:00"/>
    <s v="2017"/>
    <x v="3"/>
    <m/>
    <s v="Pinal"/>
    <x v="2"/>
    <s v="azapachejct"/>
    <s v="Ancestry Library Edition  all databases"/>
    <m/>
    <n v="3"/>
    <n v="1"/>
    <m/>
    <n v="1"/>
    <n v="1"/>
  </r>
  <r>
    <s v="2017-Q4"/>
    <x v="3"/>
    <d v="2017-10-01T00:00:00"/>
    <s v="2017"/>
    <x v="3"/>
    <m/>
    <s v="State"/>
    <x v="4"/>
    <s v="azstlib"/>
    <s v="Ancestry Library Edition  all databases"/>
    <m/>
    <m/>
    <m/>
    <m/>
    <m/>
    <n v="0"/>
  </r>
  <r>
    <s v="2017-Q4"/>
    <x v="3"/>
    <d v="2017-10-01T00:00:00"/>
    <s v="2017"/>
    <x v="3"/>
    <m/>
    <s v="Pinal"/>
    <x v="3"/>
    <s v="azarizonacity"/>
    <s v="Ancestry Library Edition  all databases"/>
    <m/>
    <m/>
    <m/>
    <m/>
    <m/>
    <n v="0"/>
  </r>
  <r>
    <s v="2017-Q4"/>
    <x v="3"/>
    <d v="2017-10-01T00:00:00"/>
    <s v="2017"/>
    <x v="3"/>
    <m/>
    <s v="Yavapai"/>
    <x v="5"/>
    <s v="azashfork"/>
    <s v="Ancestry Library Edition  all databases"/>
    <m/>
    <m/>
    <m/>
    <m/>
    <m/>
    <n v="0"/>
  </r>
  <r>
    <s v="2017-Q4"/>
    <x v="3"/>
    <d v="2017-10-01T00:00:00"/>
    <s v="2017"/>
    <x v="3"/>
    <m/>
    <s v="Mohave"/>
    <x v="79"/>
    <s v="azavaich"/>
    <s v="Ancestry Library Edition  all databases"/>
    <m/>
    <m/>
    <m/>
    <m/>
    <m/>
    <n v="0"/>
  </r>
  <r>
    <s v="2017-Q4"/>
    <x v="3"/>
    <d v="2017-10-01T00:00:00"/>
    <s v="2017"/>
    <x v="3"/>
    <m/>
    <s v="Maricopa"/>
    <x v="6"/>
    <s v="avondale_az"/>
    <s v="Ancestry Library Edition  all databases"/>
    <m/>
    <n v="3284"/>
    <n v="59"/>
    <n v="382"/>
    <n v="969"/>
    <n v="1351"/>
  </r>
  <r>
    <s v="2017-Q4"/>
    <x v="3"/>
    <d v="2017-10-01T00:00:00"/>
    <s v="2017"/>
    <x v="3"/>
    <m/>
    <s v="La Paz"/>
    <x v="8"/>
    <s v="azbouse"/>
    <s v="Ancestry Library Edition  all databases"/>
    <m/>
    <n v="1054"/>
    <n v="6"/>
    <n v="41"/>
    <n v="207"/>
    <n v="248"/>
  </r>
  <r>
    <s v="2017-Q4"/>
    <x v="3"/>
    <d v="2017-10-01T00:00:00"/>
    <s v="2017"/>
    <x v="3"/>
    <m/>
    <s v="Maricopa"/>
    <x v="9"/>
    <s v="buckeye_az"/>
    <s v="Ancestry Library Edition  all databases"/>
    <m/>
    <n v="434"/>
    <n v="11"/>
    <n v="64"/>
    <n v="255"/>
    <n v="319"/>
  </r>
  <r>
    <s v="2017-Q4"/>
    <x v="3"/>
    <d v="2017-10-01T00:00:00"/>
    <s v="2017"/>
    <x v="3"/>
    <m/>
    <s v="Yavapai"/>
    <x v="77"/>
    <s v="azbagdad"/>
    <s v="Ancestry Library Edition  all databases"/>
    <m/>
    <m/>
    <m/>
    <m/>
    <m/>
    <n v="0"/>
  </r>
  <r>
    <s v="2017-Q4"/>
    <x v="3"/>
    <d v="2017-10-01T00:00:00"/>
    <s v="2017"/>
    <x v="3"/>
    <m/>
    <s v="Yavapai"/>
    <x v="75"/>
    <s v="beaver_az"/>
    <s v="Ancestry Library Edition  all databases"/>
    <m/>
    <n v="12"/>
    <n v="1"/>
    <m/>
    <n v="7"/>
    <n v="7"/>
  </r>
  <r>
    <s v="2017-Q4"/>
    <x v="3"/>
    <d v="2017-10-01T00:00:00"/>
    <s v="2017"/>
    <x v="3"/>
    <m/>
    <s v="Yavapai"/>
    <x v="7"/>
    <s v="azblackcyn"/>
    <s v="Ancestry Library Edition  all databases"/>
    <m/>
    <m/>
    <m/>
    <m/>
    <m/>
    <n v="0"/>
  </r>
  <r>
    <s v="2017-Q4"/>
    <x v="3"/>
    <d v="2017-10-01T00:00:00"/>
    <s v="2017"/>
    <x v="3"/>
    <m/>
    <s v="Pinal"/>
    <x v="11"/>
    <s v="azcasagrande"/>
    <s v="Ancestry Library Edition  all databases"/>
    <m/>
    <n v="849"/>
    <n v="21"/>
    <n v="59"/>
    <n v="347"/>
    <n v="406"/>
  </r>
  <r>
    <s v="2017-Q4"/>
    <x v="3"/>
    <d v="2017-10-01T00:00:00"/>
    <s v="2017"/>
    <x v="3"/>
    <m/>
    <s v="Maricopa"/>
    <x v="12"/>
    <s v="chandler_main"/>
    <s v="Ancestry Library Edition  all databases"/>
    <m/>
    <n v="187"/>
    <n v="46"/>
    <n v="173"/>
    <n v="784"/>
    <n v="957"/>
  </r>
  <r>
    <s v="2017-Q4"/>
    <x v="3"/>
    <d v="2017-10-01T00:00:00"/>
    <s v="2017"/>
    <x v="3"/>
    <m/>
    <s v="Cochise"/>
    <x v="14"/>
    <s v="azccldo"/>
    <s v="Ancestry Library Edition  all databases"/>
    <m/>
    <n v="15"/>
    <n v="1"/>
    <m/>
    <n v="5"/>
    <n v="5"/>
  </r>
  <r>
    <s v="2017-Q4"/>
    <x v="3"/>
    <d v="2017-10-01T00:00:00"/>
    <s v="2017"/>
    <x v="3"/>
    <m/>
    <s v="Yavapai"/>
    <x v="69"/>
    <s v="azcentennial"/>
    <s v="Ancestry Library Edition  all databases"/>
    <m/>
    <m/>
    <m/>
    <m/>
    <m/>
    <n v="0"/>
  </r>
  <r>
    <s v="2017-Q4"/>
    <x v="3"/>
    <d v="2017-10-01T00:00:00"/>
    <s v="2017"/>
    <x v="3"/>
    <m/>
    <s v="Apache"/>
    <x v="15"/>
    <s v="azconcho"/>
    <s v="Ancestry Library Edition  all databases"/>
    <m/>
    <m/>
    <m/>
    <m/>
    <m/>
    <n v="0"/>
  </r>
  <r>
    <s v="2017-Q4"/>
    <x v="3"/>
    <d v="2017-10-01T00:00:00"/>
    <s v="2017"/>
    <x v="3"/>
    <m/>
    <s v="Pinal"/>
    <x v="17"/>
    <s v="azcollidge"/>
    <s v="Ancestry Library Edition  all databases"/>
    <m/>
    <m/>
    <m/>
    <m/>
    <m/>
    <n v="0"/>
  </r>
  <r>
    <s v="2017-Q4"/>
    <x v="3"/>
    <d v="2017-10-01T00:00:00"/>
    <s v="2017"/>
    <x v="3"/>
    <m/>
    <s v="La Paz"/>
    <x v="80"/>
    <s v="azlapazcs"/>
    <s v="Ancestry Library Edition  all databases"/>
    <m/>
    <m/>
    <m/>
    <m/>
    <m/>
    <n v="0"/>
  </r>
  <r>
    <s v="2017-Q4"/>
    <x v="3"/>
    <d v="2017-10-01T00:00:00"/>
    <s v="2017"/>
    <x v="3"/>
    <m/>
    <s v="Yavapai"/>
    <x v="10"/>
    <s v="azcampverde"/>
    <s v="Ancestry Library Edition  all databases"/>
    <m/>
    <n v="79"/>
    <n v="5"/>
    <n v="5"/>
    <n v="26"/>
    <n v="31"/>
  </r>
  <r>
    <s v="2017-Q4"/>
    <x v="3"/>
    <d v="2017-10-01T00:00:00"/>
    <s v="2017"/>
    <x v="3"/>
    <m/>
    <s v="Yavapai"/>
    <x v="70"/>
    <s v="azchinovalley"/>
    <s v="Ancestry Library Edition  all databases"/>
    <m/>
    <n v="8"/>
    <n v="1"/>
    <m/>
    <n v="1"/>
    <n v="1"/>
  </r>
  <r>
    <s v="2017-Q4"/>
    <x v="3"/>
    <d v="2017-10-01T00:00:00"/>
    <s v="2017"/>
    <x v="3"/>
    <m/>
    <s v="Yavapai"/>
    <x v="16"/>
    <s v="azcongress"/>
    <s v="Ancestry Library Edition  all databases"/>
    <m/>
    <m/>
    <m/>
    <m/>
    <m/>
    <n v="0"/>
  </r>
  <r>
    <s v="2017-Q4"/>
    <x v="3"/>
    <d v="2017-10-01T00:00:00"/>
    <s v="2017"/>
    <x v="3"/>
    <m/>
    <s v="Yavapai"/>
    <x v="64"/>
    <s v="azcordeslakes"/>
    <s v="Ancestry Library Edition  all databases"/>
    <m/>
    <m/>
    <m/>
    <m/>
    <m/>
    <n v="0"/>
  </r>
  <r>
    <s v="2017-Q4"/>
    <x v="3"/>
    <d v="2017-10-01T00:00:00"/>
    <s v="2017"/>
    <x v="3"/>
    <m/>
    <s v="Yavapai"/>
    <x v="18"/>
    <s v="azcottonwood"/>
    <s v="Ancestry Library Edition  all databases"/>
    <m/>
    <n v="1430"/>
    <n v="17"/>
    <n v="202"/>
    <n v="625"/>
    <n v="827"/>
  </r>
  <r>
    <s v="2017-Q4"/>
    <x v="3"/>
    <d v="2017-10-01T00:00:00"/>
    <s v="2017"/>
    <x v="3"/>
    <m/>
    <s v="Maricopa"/>
    <x v="20"/>
    <s v="desertfh_az"/>
    <s v="Ancestry Library Edition  all databases"/>
    <m/>
    <m/>
    <m/>
    <m/>
    <m/>
    <n v="0"/>
  </r>
  <r>
    <s v="2017-Q4"/>
    <x v="3"/>
    <d v="2017-10-01T00:00:00"/>
    <s v="2017"/>
    <x v="3"/>
    <m/>
    <s v="Yavapai"/>
    <x v="65"/>
    <s v="dewey_az"/>
    <s v="Ancestry Library Edition  all databases"/>
    <m/>
    <m/>
    <m/>
    <m/>
    <m/>
    <n v="0"/>
  </r>
  <r>
    <s v="2017-Q4"/>
    <x v="3"/>
    <d v="2017-10-01T00:00:00"/>
    <s v="2017"/>
    <x v="3"/>
    <m/>
    <s v="Greenlee"/>
    <x v="21"/>
    <s v="azduncan"/>
    <s v="Ancestry Library Edition  all databases"/>
    <m/>
    <m/>
    <m/>
    <m/>
    <m/>
    <n v="0"/>
  </r>
  <r>
    <s v="2017-Q4"/>
    <x v="3"/>
    <d v="2017-10-01T00:00:00"/>
    <s v="2017"/>
    <x v="3"/>
    <m/>
    <s v="Coconino"/>
    <x v="23"/>
    <s v="azflagstaff"/>
    <s v="Ancestry Library Edition  all databases"/>
    <m/>
    <n v="269"/>
    <n v="9"/>
    <n v="25"/>
    <n v="139"/>
    <n v="164"/>
  </r>
  <r>
    <s v="2017-Q4"/>
    <x v="3"/>
    <d v="2017-10-01T00:00:00"/>
    <s v="2017"/>
    <x v="3"/>
    <m/>
    <s v="Pinal"/>
    <x v="24"/>
    <s v="azflorence"/>
    <s v="Ancestry Library Edition  all databases"/>
    <m/>
    <m/>
    <m/>
    <m/>
    <m/>
    <n v="0"/>
  </r>
  <r>
    <s v="2017-Q4"/>
    <x v="3"/>
    <d v="2017-10-01T00:00:00"/>
    <s v="2017"/>
    <x v="3"/>
    <m/>
    <s v="Maricopa"/>
    <x v="76"/>
    <s v="mcdowell_az"/>
    <s v="Ancestry Library Edition  all databases"/>
    <m/>
    <m/>
    <m/>
    <m/>
    <m/>
    <n v="0"/>
  </r>
  <r>
    <s v="2017-Q4"/>
    <x v="3"/>
    <d v="2017-10-01T00:00:00"/>
    <s v="2017"/>
    <x v="3"/>
    <m/>
    <s v="Gila"/>
    <x v="25"/>
    <s v="azgcldo"/>
    <s v="Ancestry Library Edition  all databases"/>
    <m/>
    <m/>
    <m/>
    <m/>
    <m/>
    <n v="0"/>
  </r>
  <r>
    <s v="2017-Q4"/>
    <x v="3"/>
    <d v="2017-10-01T00:00:00"/>
    <s v="2017"/>
    <x v="3"/>
    <m/>
    <s v="Maricopa"/>
    <x v="26"/>
    <s v="glendale_main"/>
    <s v="Ancestry Library Edition  all databases"/>
    <m/>
    <n v="2082"/>
    <n v="34"/>
    <n v="329"/>
    <n v="844"/>
    <n v="1173"/>
  </r>
  <r>
    <s v="2017-Q4"/>
    <x v="3"/>
    <d v="2017-10-01T00:00:00"/>
    <s v="2017"/>
    <x v="3"/>
    <m/>
    <s v="Gila"/>
    <x v="27"/>
    <s v="azglobe"/>
    <s v="Ancestry Library Edition  all databases"/>
    <m/>
    <m/>
    <m/>
    <m/>
    <m/>
    <n v="0"/>
  </r>
  <r>
    <s v="2017-Q4"/>
    <x v="3"/>
    <d v="2017-10-01T00:00:00"/>
    <s v="2017"/>
    <x v="3"/>
    <m/>
    <s v="Apache"/>
    <x v="28"/>
    <s v="azgreer"/>
    <s v="Ancestry Library Edition  all databases"/>
    <m/>
    <m/>
    <m/>
    <m/>
    <m/>
    <n v="0"/>
  </r>
  <r>
    <s v="2017-Q4"/>
    <x v="3"/>
    <d v="2017-10-01T00:00:00"/>
    <s v="2017"/>
    <x v="3"/>
    <m/>
    <s v="Navajo"/>
    <x v="87"/>
    <s v="hopi"/>
    <s v="Ancestry Library Edition  all databases"/>
    <m/>
    <n v="31"/>
    <n v="1"/>
    <n v="1"/>
    <n v="7"/>
    <n v="8"/>
  </r>
  <r>
    <s v="2017-Q4"/>
    <x v="3"/>
    <d v="2017-10-01T00:00:00"/>
    <s v="2017"/>
    <x v="3"/>
    <m/>
    <s v="Gila"/>
    <x v="30"/>
    <s v="azpinestrawb"/>
    <s v="Ancestry Library Edition  all databases"/>
    <m/>
    <m/>
    <m/>
    <m/>
    <m/>
    <n v="0"/>
  </r>
  <r>
    <s v="2017-Q4"/>
    <x v="3"/>
    <d v="2017-10-01T00:00:00"/>
    <s v="2017"/>
    <x v="3"/>
    <m/>
    <s v="Pinal"/>
    <x v="66"/>
    <s v="irahayes_az"/>
    <s v="Ancestry Library Edition  all databases"/>
    <m/>
    <m/>
    <m/>
    <m/>
    <m/>
    <n v="0"/>
  </r>
  <r>
    <s v="2017-Q4"/>
    <x v="3"/>
    <d v="2017-10-01T00:00:00"/>
    <s v="2017"/>
    <x v="3"/>
    <m/>
    <s v="Pinal"/>
    <x v="32"/>
    <s v="azmaricopacom"/>
    <s v="Ancestry Library Edition  all databases"/>
    <m/>
    <m/>
    <m/>
    <m/>
    <m/>
    <n v="0"/>
  </r>
  <r>
    <s v="2017-Q4"/>
    <x v="3"/>
    <d v="2017-10-01T00:00:00"/>
    <s v="2017"/>
    <x v="3"/>
    <m/>
    <s v="Maricopa"/>
    <x v="33"/>
    <s v="maricopa_main"/>
    <s v="Ancestry Library Edition  all databases"/>
    <m/>
    <n v="14336"/>
    <n v="194"/>
    <n v="1716"/>
    <n v="9291"/>
    <n v="11007"/>
  </r>
  <r>
    <s v="2017-Q4"/>
    <x v="3"/>
    <d v="2017-10-01T00:00:00"/>
    <s v="2017"/>
    <x v="3"/>
    <m/>
    <s v="Maricopa"/>
    <x v="35"/>
    <s v="mesa86532"/>
    <s v="Ancestry Library Edition  all databases"/>
    <m/>
    <n v="3299"/>
    <n v="50"/>
    <n v="920"/>
    <n v="1774"/>
    <n v="2694"/>
  </r>
  <r>
    <s v="2017-Q4"/>
    <x v="3"/>
    <d v="2017-10-01T00:00:00"/>
    <s v="2017"/>
    <x v="3"/>
    <m/>
    <s v="Gila"/>
    <x v="73"/>
    <s v="azmiami"/>
    <s v="Ancestry Library Edition  all databases"/>
    <m/>
    <n v="4"/>
    <n v="1"/>
    <m/>
    <m/>
    <n v="0"/>
  </r>
  <r>
    <s v="2017-Q4"/>
    <x v="3"/>
    <d v="2017-10-01T00:00:00"/>
    <s v="2017"/>
    <x v="3"/>
    <m/>
    <s v="Mohave"/>
    <x v="36"/>
    <s v="azmohave"/>
    <s v="Ancestry Library Edition  all databases"/>
    <m/>
    <n v="2736"/>
    <n v="88"/>
    <n v="327"/>
    <n v="3633"/>
    <n v="3960"/>
  </r>
  <r>
    <s v="2017-Q4"/>
    <x v="3"/>
    <d v="2017-10-01T00:00:00"/>
    <s v="2017"/>
    <x v="3"/>
    <m/>
    <s v="Yavapai"/>
    <x v="34"/>
    <s v="azmayer"/>
    <s v="Ancestry Library Edition  all databases"/>
    <m/>
    <m/>
    <m/>
    <m/>
    <m/>
    <n v="0"/>
  </r>
  <r>
    <s v="2017-Q4"/>
    <x v="3"/>
    <d v="2017-10-01T00:00:00"/>
    <s v="2017"/>
    <x v="3"/>
    <m/>
    <s v="Greenlee"/>
    <x v="74"/>
    <s v="azmorenci"/>
    <s v="Ancestry Library Edition  all databases"/>
    <m/>
    <m/>
    <m/>
    <m/>
    <m/>
    <n v="0"/>
  </r>
  <r>
    <s v="2017-Q4"/>
    <x v="3"/>
    <d v="2017-10-01T00:00:00"/>
    <s v="2017"/>
    <x v="3"/>
    <m/>
    <s v="Navajo"/>
    <x v="37"/>
    <s v="azncldo"/>
    <s v="Ancestry Library Edition  all databases"/>
    <m/>
    <n v="1168"/>
    <n v="28"/>
    <n v="170"/>
    <n v="665"/>
    <n v="835"/>
  </r>
  <r>
    <s v="2017-Q4"/>
    <x v="3"/>
    <d v="2017-10-01T00:00:00"/>
    <s v="2017"/>
    <x v="3"/>
    <m/>
    <s v="Pinal"/>
    <x v="38"/>
    <s v="azoracle"/>
    <s v="Ancestry Library Edition  all databases"/>
    <m/>
    <m/>
    <m/>
    <m/>
    <m/>
    <n v="0"/>
  </r>
  <r>
    <s v="2017-Q4"/>
    <x v="3"/>
    <d v="2017-10-01T00:00:00"/>
    <s v="2017"/>
    <x v="3"/>
    <m/>
    <s v="Coconino"/>
    <x v="81"/>
    <s v="azpage"/>
    <s v="Ancestry Library Edition  all databases"/>
    <m/>
    <n v="98"/>
    <n v="1"/>
    <m/>
    <n v="25"/>
    <n v="25"/>
  </r>
  <r>
    <s v="2017-Q4"/>
    <x v="3"/>
    <d v="2017-10-01T00:00:00"/>
    <s v="2017"/>
    <x v="3"/>
    <m/>
    <s v="La Paz"/>
    <x v="39"/>
    <s v="azparker"/>
    <s v="Ancestry Library Edition  all databases"/>
    <m/>
    <m/>
    <m/>
    <m/>
    <m/>
    <n v="0"/>
  </r>
  <r>
    <s v="2017-Q4"/>
    <x v="3"/>
    <d v="2017-10-01T00:00:00"/>
    <s v="2017"/>
    <x v="3"/>
    <m/>
    <s v="Gila"/>
    <x v="41"/>
    <s v="azpayson"/>
    <s v="Ancestry Library Edition  all databases"/>
    <m/>
    <n v="456"/>
    <n v="11"/>
    <n v="251"/>
    <n v="220"/>
    <n v="471"/>
  </r>
  <r>
    <s v="2017-Q4"/>
    <x v="3"/>
    <d v="2017-10-01T00:00:00"/>
    <s v="2017"/>
    <x v="3"/>
    <m/>
    <s v="Maricopa"/>
    <x v="42"/>
    <s v="peor29132"/>
    <s v="Ancestry Library Edition  all databases"/>
    <m/>
    <n v="2451"/>
    <n v="40"/>
    <n v="407"/>
    <n v="1711"/>
    <n v="2118"/>
  </r>
  <r>
    <s v="2017-Q4"/>
    <x v="3"/>
    <d v="2017-10-01T00:00:00"/>
    <s v="2017"/>
    <x v="3"/>
    <m/>
    <s v="Maricopa"/>
    <x v="43"/>
    <s v="phx_main"/>
    <s v="Ancestry Library Edition  all databases"/>
    <m/>
    <n v="6717"/>
    <n v="142"/>
    <n v="963"/>
    <n v="3120"/>
    <n v="4083"/>
  </r>
  <r>
    <s v="2017-Q4"/>
    <x v="3"/>
    <d v="2017-10-01T00:00:00"/>
    <s v="2017"/>
    <x v="3"/>
    <m/>
    <s v="Pima"/>
    <x v="44"/>
    <s v="azpcld"/>
    <s v="Ancestry Library Edition  all databases"/>
    <m/>
    <n v="5003"/>
    <n v="146"/>
    <n v="821"/>
    <n v="2522"/>
    <n v="3343"/>
  </r>
  <r>
    <s v="2017-Q4"/>
    <x v="3"/>
    <d v="2017-10-01T00:00:00"/>
    <s v="2017"/>
    <x v="3"/>
    <m/>
    <s v="Pinal"/>
    <x v="45"/>
    <s v="pinal_az"/>
    <s v="Ancestry Library Edition  all databases"/>
    <m/>
    <n v="313"/>
    <n v="8"/>
    <n v="201"/>
    <n v="102"/>
    <n v="303"/>
  </r>
  <r>
    <s v="2017-Q4"/>
    <x v="3"/>
    <d v="2017-10-01T00:00:00"/>
    <s v="2017"/>
    <x v="3"/>
    <m/>
    <s v="Yavapai"/>
    <x v="82"/>
    <s v="azpaulden"/>
    <s v="Ancestry Library Edition  all databases"/>
    <m/>
    <m/>
    <m/>
    <m/>
    <m/>
    <n v="0"/>
  </r>
  <r>
    <s v="2017-Q4"/>
    <x v="3"/>
    <d v="2017-10-01T00:00:00"/>
    <s v="2017"/>
    <x v="3"/>
    <m/>
    <s v="Yavapai"/>
    <x v="46"/>
    <s v="azprescott"/>
    <s v="Ancestry Library Edition  all databases"/>
    <m/>
    <n v="2053"/>
    <n v="56"/>
    <n v="771"/>
    <n v="943"/>
    <n v="1714"/>
  </r>
  <r>
    <s v="2017-Q4"/>
    <x v="3"/>
    <d v="2017-10-01T00:00:00"/>
    <s v="2017"/>
    <x v="3"/>
    <m/>
    <s v="Yavapai"/>
    <x v="47"/>
    <s v="azprescottval"/>
    <s v="Ancestry Library Edition  all databases"/>
    <m/>
    <n v="567"/>
    <n v="12"/>
    <n v="213"/>
    <n v="459"/>
    <n v="672"/>
  </r>
  <r>
    <s v="2017-Q4"/>
    <x v="3"/>
    <d v="2017-10-01T00:00:00"/>
    <s v="2017"/>
    <x v="3"/>
    <m/>
    <s v="La Paz"/>
    <x v="88"/>
    <s v="azcoriver"/>
    <s v="Ancestry Library Edition  all databases"/>
    <m/>
    <m/>
    <m/>
    <m/>
    <m/>
    <n v="0"/>
  </r>
  <r>
    <s v="2017-Q4"/>
    <x v="3"/>
    <d v="2017-10-01T00:00:00"/>
    <s v="2017"/>
    <x v="3"/>
    <m/>
    <s v="Apache"/>
    <x v="48"/>
    <s v="azsprngr"/>
    <s v="Ancestry Library Edition  all databases"/>
    <m/>
    <n v="235"/>
    <n v="11"/>
    <n v="14"/>
    <n v="52"/>
    <n v="66"/>
  </r>
  <r>
    <s v="2017-Q4"/>
    <x v="3"/>
    <d v="2017-10-01T00:00:00"/>
    <s v="2017"/>
    <x v="3"/>
    <m/>
    <s v="Graham"/>
    <x v="49"/>
    <s v="azsaffordgcl"/>
    <s v="Ancestry Library Edition  all databases"/>
    <m/>
    <n v="510"/>
    <n v="8"/>
    <n v="37"/>
    <n v="298"/>
    <n v="335"/>
  </r>
  <r>
    <s v="2017-Q4"/>
    <x v="3"/>
    <d v="2017-10-01T00:00:00"/>
    <s v="2017"/>
    <x v="3"/>
    <m/>
    <s v="Gila"/>
    <x v="84"/>
    <s v="azsancarlos"/>
    <s v="Ancestry Library Edition  all databases"/>
    <m/>
    <m/>
    <m/>
    <m/>
    <m/>
    <n v="0"/>
  </r>
  <r>
    <s v="2017-Q4"/>
    <x v="3"/>
    <d v="2017-10-01T00:00:00"/>
    <s v="2017"/>
    <x v="3"/>
    <m/>
    <s v="Pinal"/>
    <x v="50"/>
    <s v="azsanmanuel"/>
    <s v="Ancestry Library Edition  all databases"/>
    <m/>
    <n v="385"/>
    <n v="10"/>
    <n v="7"/>
    <n v="198"/>
    <n v="205"/>
  </r>
  <r>
    <s v="2017-Q4"/>
    <x v="3"/>
    <d v="2017-10-01T00:00:00"/>
    <s v="2017"/>
    <x v="3"/>
    <m/>
    <s v="Pima"/>
    <x v="83"/>
    <s v="aztucson"/>
    <s v="Ancestry Library Edition  all databases"/>
    <m/>
    <m/>
    <m/>
    <m/>
    <m/>
    <n v="0"/>
  </r>
  <r>
    <s v="2017-Q4"/>
    <x v="3"/>
    <d v="2017-10-01T00:00:00"/>
    <s v="2017"/>
    <x v="3"/>
    <m/>
    <s v="Apache"/>
    <x v="51"/>
    <s v="azsanders"/>
    <s v="Ancestry Library Edition  all databases"/>
    <m/>
    <m/>
    <m/>
    <m/>
    <m/>
    <n v="0"/>
  </r>
  <r>
    <s v="2017-Q4"/>
    <x v="3"/>
    <d v="2017-10-01T00:00:00"/>
    <s v="2017"/>
    <x v="3"/>
    <m/>
    <s v="Maricopa"/>
    <x v="53"/>
    <s v="scottsdale_hq"/>
    <s v="Ancestry Library Edition  all databases"/>
    <m/>
    <n v="3044"/>
    <n v="68"/>
    <n v="142"/>
    <n v="2281"/>
    <n v="2423"/>
  </r>
  <r>
    <s v="2017-Q4"/>
    <x v="3"/>
    <d v="2017-10-01T00:00:00"/>
    <s v="2017"/>
    <x v="3"/>
    <m/>
    <s v="Cochise"/>
    <x v="56"/>
    <s v="azsierrav"/>
    <s v="Ancestry Library Edition  all databases"/>
    <m/>
    <n v="147"/>
    <n v="1"/>
    <n v="21"/>
    <n v="40"/>
    <n v="61"/>
  </r>
  <r>
    <s v="2017-Q4"/>
    <x v="3"/>
    <d v="2017-10-01T00:00:00"/>
    <s v="2017"/>
    <x v="3"/>
    <m/>
    <s v="Maricopa"/>
    <x v="85"/>
    <s v="saltriver_az"/>
    <s v="Ancestry Library Edition  all databases"/>
    <m/>
    <n v="70"/>
    <n v="3"/>
    <n v="5"/>
    <n v="8"/>
    <n v="13"/>
  </r>
  <r>
    <s v="2017-Q4"/>
    <x v="3"/>
    <d v="2017-10-01T00:00:00"/>
    <s v="2017"/>
    <x v="3"/>
    <m/>
    <s v="Yavapai"/>
    <x v="54"/>
    <s v="azsedona"/>
    <s v="Ancestry Library Edition  all databases"/>
    <m/>
    <n v="54"/>
    <n v="3"/>
    <m/>
    <n v="22"/>
    <n v="22"/>
  </r>
  <r>
    <s v="2017-Q4"/>
    <x v="3"/>
    <d v="2017-10-01T00:00:00"/>
    <s v="2017"/>
    <x v="3"/>
    <m/>
    <s v="Yavapai"/>
    <x v="55"/>
    <s v="azseligman"/>
    <s v="Ancestry Library Edition  all databases"/>
    <m/>
    <m/>
    <m/>
    <m/>
    <m/>
    <n v="0"/>
  </r>
  <r>
    <s v="2017-Q4"/>
    <x v="3"/>
    <d v="2017-10-01T00:00:00"/>
    <s v="2017"/>
    <x v="3"/>
    <m/>
    <s v="Maricopa"/>
    <x v="57"/>
    <s v="tempe_main"/>
    <s v="Ancestry Library Edition  all databases"/>
    <m/>
    <n v="144"/>
    <n v="3"/>
    <n v="16"/>
    <n v="44"/>
    <n v="60"/>
  </r>
  <r>
    <s v="2017-Q4"/>
    <x v="3"/>
    <d v="2017-10-01T00:00:00"/>
    <s v="2017"/>
    <x v="3"/>
    <m/>
    <s v="Maricopa"/>
    <x v="58"/>
    <s v="toll30426"/>
    <s v="Ancestry Library Edition  all databases"/>
    <m/>
    <n v="109"/>
    <n v="4"/>
    <n v="19"/>
    <n v="27"/>
    <n v="46"/>
  </r>
  <r>
    <s v="2017-Q4"/>
    <x v="3"/>
    <d v="2017-10-01T00:00:00"/>
    <s v="2017"/>
    <x v="3"/>
    <m/>
    <s v="Gila"/>
    <x v="59"/>
    <s v="aztontobasin"/>
    <s v="Ancestry Library Edition  all databases"/>
    <m/>
    <m/>
    <m/>
    <m/>
    <m/>
    <n v="0"/>
  </r>
  <r>
    <s v="2017-Q4"/>
    <x v="3"/>
    <d v="2017-10-01T00:00:00"/>
    <s v="2017"/>
    <x v="3"/>
    <m/>
    <s v="Pima"/>
    <x v="86"/>
    <s v="azsellstohono"/>
    <s v="Ancestry Library Edition  all databases"/>
    <m/>
    <m/>
    <m/>
    <m/>
    <m/>
    <n v="0"/>
  </r>
  <r>
    <s v="2017-Q4"/>
    <x v="3"/>
    <d v="2017-10-01T00:00:00"/>
    <s v="2017"/>
    <x v="3"/>
    <m/>
    <s v="Apache"/>
    <x v="60"/>
    <s v="azvernon"/>
    <s v="Ancestry Library Edition  all databases"/>
    <m/>
    <m/>
    <m/>
    <m/>
    <m/>
    <n v="0"/>
  </r>
  <r>
    <s v="2017-Q4"/>
    <x v="3"/>
    <d v="2017-10-01T00:00:00"/>
    <s v="2017"/>
    <x v="3"/>
    <m/>
    <s v="Gila"/>
    <x v="78"/>
    <s v="azyoung"/>
    <s v="Ancestry Library Edition  all databases"/>
    <m/>
    <m/>
    <m/>
    <m/>
    <m/>
    <n v="0"/>
  </r>
  <r>
    <s v="2017-Q4"/>
    <x v="3"/>
    <d v="2017-10-01T00:00:00"/>
    <s v="2017"/>
    <x v="3"/>
    <m/>
    <s v="Yuma"/>
    <x v="63"/>
    <s v="azycldo"/>
    <s v="Ancestry Library Edition  all databases"/>
    <m/>
    <n v="1841"/>
    <n v="49"/>
    <n v="331"/>
    <n v="1098"/>
    <n v="1429"/>
  </r>
  <r>
    <s v="2017-Q4"/>
    <x v="3"/>
    <d v="2017-10-01T00:00:00"/>
    <s v="2017"/>
    <x v="3"/>
    <m/>
    <s v="Yavapai"/>
    <x v="61"/>
    <s v="azyarnell"/>
    <s v="Ancestry Library Edition  all databases"/>
    <m/>
    <n v="97"/>
    <n v="5"/>
    <n v="27"/>
    <n v="64"/>
    <n v="91"/>
  </r>
  <r>
    <s v="2017-Q4"/>
    <x v="3"/>
    <d v="2017-10-01T00:00:00"/>
    <s v="2017"/>
    <x v="3"/>
    <m/>
    <s v="Yavapai"/>
    <x v="62"/>
    <s v="azyavapai"/>
    <s v="Ancestry Library Edition  all databases"/>
    <m/>
    <m/>
    <m/>
    <m/>
    <m/>
    <n v="0"/>
  </r>
  <r>
    <s v="2017-Q4"/>
    <x v="3"/>
    <d v="2017-11-01T00:00:00"/>
    <s v="2017"/>
    <x v="4"/>
    <m/>
    <s v="State"/>
    <x v="89"/>
    <s v="azstatelibdev"/>
    <s v="Ancestry Library Edition  all databases"/>
    <m/>
    <n v="65389"/>
    <n v="1120"/>
    <n v="9351"/>
    <n v="34192"/>
    <n v="43543"/>
  </r>
  <r>
    <s v="2017-Q4"/>
    <x v="3"/>
    <d v="2017-11-01T00:00:00"/>
    <s v="2017"/>
    <x v="4"/>
    <m/>
    <s v="Pinal"/>
    <x v="0"/>
    <s v="akchin_az"/>
    <s v="Ancestry Library Edition  all databases"/>
    <m/>
    <n v="408"/>
    <n v="6"/>
    <n v="44"/>
    <n v="65"/>
    <n v="109"/>
  </r>
  <r>
    <s v="2017-Q4"/>
    <x v="3"/>
    <d v="2017-11-01T00:00:00"/>
    <s v="2017"/>
    <x v="4"/>
    <m/>
    <s v="Apache"/>
    <x v="1"/>
    <s v="azalpine"/>
    <s v="Ancestry Library Edition  all databases"/>
    <m/>
    <n v="21"/>
    <n v="1"/>
    <n v="1"/>
    <n v="2"/>
    <n v="3"/>
  </r>
  <r>
    <s v="2017-Q4"/>
    <x v="3"/>
    <d v="2017-11-01T00:00:00"/>
    <s v="2017"/>
    <x v="4"/>
    <m/>
    <s v="Pinal"/>
    <x v="2"/>
    <s v="azapachejct"/>
    <s v="Ancestry Library Edition  all databases"/>
    <m/>
    <n v="343"/>
    <n v="9"/>
    <n v="127"/>
    <n v="85"/>
    <n v="212"/>
  </r>
  <r>
    <s v="2017-Q4"/>
    <x v="3"/>
    <d v="2017-11-01T00:00:00"/>
    <s v="2017"/>
    <x v="4"/>
    <m/>
    <s v="State"/>
    <x v="4"/>
    <s v="azstlib"/>
    <s v="Ancestry Library Edition  all databases"/>
    <m/>
    <m/>
    <m/>
    <m/>
    <m/>
    <n v="0"/>
  </r>
  <r>
    <s v="2017-Q4"/>
    <x v="3"/>
    <d v="2017-11-01T00:00:00"/>
    <s v="2017"/>
    <x v="4"/>
    <m/>
    <s v="Pinal"/>
    <x v="3"/>
    <s v="azarizonacity"/>
    <s v="Ancestry Library Edition  all databases"/>
    <m/>
    <m/>
    <m/>
    <m/>
    <m/>
    <n v="0"/>
  </r>
  <r>
    <s v="2017-Q4"/>
    <x v="3"/>
    <d v="2017-11-01T00:00:00"/>
    <s v="2017"/>
    <x v="4"/>
    <m/>
    <s v="Yavapai"/>
    <x v="5"/>
    <s v="azashfork"/>
    <s v="Ancestry Library Edition  all databases"/>
    <m/>
    <m/>
    <m/>
    <m/>
    <m/>
    <n v="0"/>
  </r>
  <r>
    <s v="2017-Q4"/>
    <x v="3"/>
    <d v="2017-11-01T00:00:00"/>
    <s v="2017"/>
    <x v="4"/>
    <m/>
    <s v="Mohave"/>
    <x v="79"/>
    <s v="azavaich"/>
    <s v="Ancestry Library Edition  all databases"/>
    <m/>
    <m/>
    <m/>
    <m/>
    <m/>
    <n v="0"/>
  </r>
  <r>
    <s v="2017-Q4"/>
    <x v="3"/>
    <d v="2017-11-01T00:00:00"/>
    <s v="2017"/>
    <x v="4"/>
    <m/>
    <s v="Maricopa"/>
    <x v="6"/>
    <s v="avondale_az"/>
    <s v="Ancestry Library Edition  all databases"/>
    <m/>
    <n v="5617"/>
    <n v="91"/>
    <n v="991"/>
    <n v="2026"/>
    <n v="3017"/>
  </r>
  <r>
    <s v="2017-Q4"/>
    <x v="3"/>
    <d v="2017-11-01T00:00:00"/>
    <s v="2017"/>
    <x v="4"/>
    <m/>
    <s v="La Paz"/>
    <x v="8"/>
    <s v="azbouse"/>
    <s v="Ancestry Library Edition  all databases"/>
    <m/>
    <n v="2540"/>
    <n v="21"/>
    <n v="65"/>
    <n v="748"/>
    <n v="813"/>
  </r>
  <r>
    <s v="2017-Q4"/>
    <x v="3"/>
    <d v="2017-11-01T00:00:00"/>
    <s v="2017"/>
    <x v="4"/>
    <m/>
    <s v="Maricopa"/>
    <x v="9"/>
    <s v="buckeye_az"/>
    <s v="Ancestry Library Edition  all databases"/>
    <m/>
    <n v="39"/>
    <n v="1"/>
    <n v="3"/>
    <n v="13"/>
    <n v="16"/>
  </r>
  <r>
    <s v="2017-Q4"/>
    <x v="3"/>
    <d v="2017-11-01T00:00:00"/>
    <s v="2017"/>
    <x v="4"/>
    <m/>
    <s v="Yavapai"/>
    <x v="77"/>
    <s v="azbagdad"/>
    <s v="Ancestry Library Edition  all databases"/>
    <m/>
    <m/>
    <m/>
    <m/>
    <m/>
    <n v="0"/>
  </r>
  <r>
    <s v="2017-Q4"/>
    <x v="3"/>
    <d v="2017-11-01T00:00:00"/>
    <s v="2017"/>
    <x v="4"/>
    <m/>
    <s v="Yavapai"/>
    <x v="75"/>
    <s v="beaver_az"/>
    <s v="Ancestry Library Edition  all databases"/>
    <m/>
    <m/>
    <m/>
    <m/>
    <m/>
    <n v="0"/>
  </r>
  <r>
    <s v="2017-Q4"/>
    <x v="3"/>
    <d v="2017-11-01T00:00:00"/>
    <s v="2017"/>
    <x v="4"/>
    <m/>
    <s v="Yavapai"/>
    <x v="7"/>
    <s v="azblackcyn"/>
    <s v="Ancestry Library Edition  all databases"/>
    <m/>
    <m/>
    <m/>
    <m/>
    <m/>
    <n v="0"/>
  </r>
  <r>
    <s v="2017-Q4"/>
    <x v="3"/>
    <d v="2017-11-01T00:00:00"/>
    <s v="2017"/>
    <x v="4"/>
    <m/>
    <s v="Pinal"/>
    <x v="11"/>
    <s v="azcasagrande"/>
    <s v="Ancestry Library Edition  all databases"/>
    <m/>
    <n v="611"/>
    <n v="13"/>
    <n v="11"/>
    <n v="181"/>
    <n v="192"/>
  </r>
  <r>
    <s v="2017-Q4"/>
    <x v="3"/>
    <d v="2017-11-01T00:00:00"/>
    <s v="2017"/>
    <x v="4"/>
    <m/>
    <s v="Maricopa"/>
    <x v="12"/>
    <s v="chandler_main"/>
    <s v="Ancestry Library Edition  all databases"/>
    <m/>
    <n v="1776"/>
    <n v="56"/>
    <n v="173"/>
    <n v="652"/>
    <n v="825"/>
  </r>
  <r>
    <s v="2017-Q4"/>
    <x v="3"/>
    <d v="2017-11-01T00:00:00"/>
    <s v="2017"/>
    <x v="4"/>
    <m/>
    <s v="Cochise"/>
    <x v="14"/>
    <s v="azccldo"/>
    <s v="Ancestry Library Edition  all databases"/>
    <m/>
    <n v="256"/>
    <n v="7"/>
    <n v="39"/>
    <n v="46"/>
    <n v="85"/>
  </r>
  <r>
    <s v="2017-Q4"/>
    <x v="3"/>
    <d v="2017-11-01T00:00:00"/>
    <s v="2017"/>
    <x v="4"/>
    <m/>
    <s v="Yavapai"/>
    <x v="69"/>
    <s v="azcentennial"/>
    <s v="Ancestry Library Edition  all databases"/>
    <m/>
    <n v="4"/>
    <n v="1"/>
    <m/>
    <m/>
    <n v="0"/>
  </r>
  <r>
    <s v="2017-Q4"/>
    <x v="3"/>
    <d v="2017-11-01T00:00:00"/>
    <s v="2017"/>
    <x v="4"/>
    <m/>
    <s v="Apache"/>
    <x v="15"/>
    <s v="azconcho"/>
    <s v="Ancestry Library Edition  all databases"/>
    <m/>
    <m/>
    <m/>
    <m/>
    <m/>
    <n v="0"/>
  </r>
  <r>
    <s v="2017-Q4"/>
    <x v="3"/>
    <d v="2017-11-01T00:00:00"/>
    <s v="2017"/>
    <x v="4"/>
    <m/>
    <s v="Pinal"/>
    <x v="17"/>
    <s v="azcollidge"/>
    <s v="Ancestry Library Edition  all databases"/>
    <m/>
    <m/>
    <m/>
    <m/>
    <m/>
    <n v="0"/>
  </r>
  <r>
    <s v="2017-Q4"/>
    <x v="3"/>
    <d v="2017-11-01T00:00:00"/>
    <s v="2017"/>
    <x v="4"/>
    <m/>
    <s v="La Paz"/>
    <x v="80"/>
    <s v="azlapazcs"/>
    <s v="Ancestry Library Edition  all databases"/>
    <m/>
    <n v="424"/>
    <n v="6"/>
    <n v="110"/>
    <n v="258"/>
    <n v="368"/>
  </r>
  <r>
    <s v="2017-Q4"/>
    <x v="3"/>
    <d v="2017-11-01T00:00:00"/>
    <s v="2017"/>
    <x v="4"/>
    <m/>
    <s v="Yavapai"/>
    <x v="10"/>
    <s v="azcampverde"/>
    <s v="Ancestry Library Edition  all databases"/>
    <m/>
    <n v="272"/>
    <n v="7"/>
    <n v="44"/>
    <n v="82"/>
    <n v="126"/>
  </r>
  <r>
    <s v="2017-Q4"/>
    <x v="3"/>
    <d v="2017-11-01T00:00:00"/>
    <s v="2017"/>
    <x v="4"/>
    <m/>
    <s v="Yavapai"/>
    <x v="70"/>
    <s v="azchinovalley"/>
    <s v="Ancestry Library Edition  all databases"/>
    <m/>
    <n v="21"/>
    <n v="1"/>
    <m/>
    <n v="14"/>
    <n v="14"/>
  </r>
  <r>
    <s v="2017-Q4"/>
    <x v="3"/>
    <d v="2017-11-01T00:00:00"/>
    <s v="2017"/>
    <x v="4"/>
    <m/>
    <s v="Yavapai"/>
    <x v="16"/>
    <s v="azcongress"/>
    <s v="Ancestry Library Edition  all databases"/>
    <m/>
    <m/>
    <m/>
    <m/>
    <m/>
    <n v="0"/>
  </r>
  <r>
    <s v="2017-Q4"/>
    <x v="3"/>
    <d v="2017-11-01T00:00:00"/>
    <s v="2017"/>
    <x v="4"/>
    <m/>
    <s v="Yavapai"/>
    <x v="64"/>
    <s v="azcordeslakes"/>
    <s v="Ancestry Library Edition  all databases"/>
    <m/>
    <m/>
    <m/>
    <m/>
    <m/>
    <n v="0"/>
  </r>
  <r>
    <s v="2017-Q4"/>
    <x v="3"/>
    <d v="2017-11-01T00:00:00"/>
    <s v="2017"/>
    <x v="4"/>
    <m/>
    <s v="Yavapai"/>
    <x v="18"/>
    <s v="azcottonwood"/>
    <s v="Ancestry Library Edition  all databases"/>
    <m/>
    <n v="1915"/>
    <n v="22"/>
    <n v="410"/>
    <n v="984"/>
    <n v="1394"/>
  </r>
  <r>
    <s v="2017-Q4"/>
    <x v="3"/>
    <d v="2017-11-01T00:00:00"/>
    <s v="2017"/>
    <x v="4"/>
    <m/>
    <s v="Maricopa"/>
    <x v="20"/>
    <s v="desertfh_az"/>
    <s v="Ancestry Library Edition  all databases"/>
    <m/>
    <m/>
    <m/>
    <m/>
    <m/>
    <n v="0"/>
  </r>
  <r>
    <s v="2017-Q4"/>
    <x v="3"/>
    <d v="2017-11-01T00:00:00"/>
    <s v="2017"/>
    <x v="4"/>
    <m/>
    <s v="Yavapai"/>
    <x v="65"/>
    <s v="dewey_az"/>
    <s v="Ancestry Library Edition  all databases"/>
    <m/>
    <m/>
    <m/>
    <m/>
    <m/>
    <n v="0"/>
  </r>
  <r>
    <s v="2017-Q4"/>
    <x v="3"/>
    <d v="2017-11-01T00:00:00"/>
    <s v="2017"/>
    <x v="4"/>
    <m/>
    <s v="Greenlee"/>
    <x v="21"/>
    <s v="azduncan"/>
    <s v="Ancestry Library Edition  all databases"/>
    <m/>
    <m/>
    <m/>
    <m/>
    <m/>
    <n v="0"/>
  </r>
  <r>
    <s v="2017-Q4"/>
    <x v="3"/>
    <d v="2017-11-01T00:00:00"/>
    <s v="2017"/>
    <x v="4"/>
    <m/>
    <s v="Coconino"/>
    <x v="23"/>
    <s v="azflagstaff"/>
    <s v="Ancestry Library Edition  all databases"/>
    <m/>
    <n v="232"/>
    <n v="15"/>
    <n v="29"/>
    <n v="34"/>
    <n v="63"/>
  </r>
  <r>
    <s v="2017-Q4"/>
    <x v="3"/>
    <d v="2017-11-01T00:00:00"/>
    <s v="2017"/>
    <x v="4"/>
    <m/>
    <s v="Pinal"/>
    <x v="24"/>
    <s v="azflorence"/>
    <s v="Ancestry Library Edition  all databases"/>
    <m/>
    <m/>
    <m/>
    <m/>
    <m/>
    <n v="0"/>
  </r>
  <r>
    <s v="2017-Q4"/>
    <x v="3"/>
    <d v="2017-11-01T00:00:00"/>
    <s v="2017"/>
    <x v="4"/>
    <m/>
    <s v="Maricopa"/>
    <x v="76"/>
    <s v="mcdowell_az"/>
    <s v="Ancestry Library Edition  all databases"/>
    <m/>
    <m/>
    <m/>
    <m/>
    <m/>
    <n v="0"/>
  </r>
  <r>
    <s v="2017-Q4"/>
    <x v="3"/>
    <d v="2017-11-01T00:00:00"/>
    <s v="2017"/>
    <x v="4"/>
    <m/>
    <s v="Gila"/>
    <x v="25"/>
    <s v="azgcldo"/>
    <s v="Ancestry Library Edition  all databases"/>
    <m/>
    <n v="11"/>
    <n v="1"/>
    <m/>
    <n v="4"/>
    <n v="4"/>
  </r>
  <r>
    <s v="2017-Q4"/>
    <x v="3"/>
    <d v="2017-11-01T00:00:00"/>
    <s v="2017"/>
    <x v="4"/>
    <m/>
    <s v="Maricopa"/>
    <x v="26"/>
    <s v="glendale_main"/>
    <s v="Ancestry Library Edition  all databases"/>
    <m/>
    <n v="389"/>
    <n v="17"/>
    <n v="95"/>
    <n v="279"/>
    <n v="374"/>
  </r>
  <r>
    <s v="2017-Q4"/>
    <x v="3"/>
    <d v="2017-11-01T00:00:00"/>
    <s v="2017"/>
    <x v="4"/>
    <m/>
    <s v="Gila"/>
    <x v="27"/>
    <s v="azglobe"/>
    <s v="Ancestry Library Edition  all databases"/>
    <m/>
    <m/>
    <m/>
    <m/>
    <m/>
    <n v="0"/>
  </r>
  <r>
    <s v="2017-Q4"/>
    <x v="3"/>
    <d v="2017-11-01T00:00:00"/>
    <s v="2017"/>
    <x v="4"/>
    <m/>
    <s v="Apache"/>
    <x v="28"/>
    <s v="azgreer"/>
    <s v="Ancestry Library Edition  all databases"/>
    <m/>
    <m/>
    <m/>
    <m/>
    <m/>
    <n v="0"/>
  </r>
  <r>
    <s v="2017-Q4"/>
    <x v="3"/>
    <d v="2017-11-01T00:00:00"/>
    <s v="2017"/>
    <x v="4"/>
    <m/>
    <s v="Navajo"/>
    <x v="87"/>
    <s v="hopi"/>
    <s v="Ancestry Library Edition  all databases"/>
    <m/>
    <m/>
    <m/>
    <m/>
    <m/>
    <n v="0"/>
  </r>
  <r>
    <s v="2017-Q4"/>
    <x v="3"/>
    <d v="2017-11-01T00:00:00"/>
    <s v="2017"/>
    <x v="4"/>
    <m/>
    <s v="Gila"/>
    <x v="30"/>
    <s v="azpinestrawb"/>
    <s v="Ancestry Library Edition  all databases"/>
    <m/>
    <m/>
    <m/>
    <m/>
    <m/>
    <n v="0"/>
  </r>
  <r>
    <s v="2017-Q4"/>
    <x v="3"/>
    <d v="2017-11-01T00:00:00"/>
    <s v="2017"/>
    <x v="4"/>
    <m/>
    <s v="Pinal"/>
    <x v="66"/>
    <s v="irahayes_az"/>
    <s v="Ancestry Library Edition  all databases"/>
    <m/>
    <m/>
    <m/>
    <m/>
    <m/>
    <n v="0"/>
  </r>
  <r>
    <s v="2017-Q4"/>
    <x v="3"/>
    <d v="2017-11-01T00:00:00"/>
    <s v="2017"/>
    <x v="4"/>
    <m/>
    <s v="Pinal"/>
    <x v="32"/>
    <s v="azmaricopacom"/>
    <s v="Ancestry Library Edition  all databases"/>
    <m/>
    <m/>
    <m/>
    <m/>
    <m/>
    <n v="0"/>
  </r>
  <r>
    <s v="2017-Q4"/>
    <x v="3"/>
    <d v="2017-11-01T00:00:00"/>
    <s v="2017"/>
    <x v="4"/>
    <m/>
    <s v="Maricopa"/>
    <x v="33"/>
    <s v="maricopa_main"/>
    <s v="Ancestry Library Edition  all databases"/>
    <m/>
    <n v="20640"/>
    <n v="232"/>
    <n v="2515"/>
    <n v="10816"/>
    <n v="13331"/>
  </r>
  <r>
    <s v="2017-Q4"/>
    <x v="3"/>
    <d v="2017-11-01T00:00:00"/>
    <s v="2017"/>
    <x v="4"/>
    <m/>
    <s v="Maricopa"/>
    <x v="35"/>
    <s v="mesa86532"/>
    <s v="Ancestry Library Edition  all databases"/>
    <m/>
    <n v="2917"/>
    <n v="31"/>
    <n v="522"/>
    <n v="2161"/>
    <n v="2683"/>
  </r>
  <r>
    <s v="2017-Q4"/>
    <x v="3"/>
    <d v="2017-11-01T00:00:00"/>
    <s v="2017"/>
    <x v="4"/>
    <m/>
    <s v="Gila"/>
    <x v="73"/>
    <s v="azmiami"/>
    <s v="Ancestry Library Edition  all databases"/>
    <m/>
    <m/>
    <m/>
    <m/>
    <m/>
    <n v="0"/>
  </r>
  <r>
    <s v="2017-Q4"/>
    <x v="3"/>
    <d v="2017-11-01T00:00:00"/>
    <s v="2017"/>
    <x v="4"/>
    <m/>
    <s v="Mohave"/>
    <x v="36"/>
    <s v="azmohave"/>
    <s v="Ancestry Library Edition  all databases"/>
    <m/>
    <n v="1768"/>
    <n v="54"/>
    <n v="178"/>
    <n v="949"/>
    <n v="1127"/>
  </r>
  <r>
    <s v="2017-Q4"/>
    <x v="3"/>
    <d v="2017-11-01T00:00:00"/>
    <s v="2017"/>
    <x v="4"/>
    <m/>
    <s v="Yavapai"/>
    <x v="34"/>
    <s v="azmayer"/>
    <s v="Ancestry Library Edition  all databases"/>
    <m/>
    <m/>
    <m/>
    <m/>
    <m/>
    <n v="0"/>
  </r>
  <r>
    <s v="2017-Q4"/>
    <x v="3"/>
    <d v="2017-11-01T00:00:00"/>
    <s v="2017"/>
    <x v="4"/>
    <m/>
    <s v="Greenlee"/>
    <x v="74"/>
    <s v="azmorenci"/>
    <s v="Ancestry Library Edition  all databases"/>
    <m/>
    <m/>
    <m/>
    <m/>
    <m/>
    <n v="0"/>
  </r>
  <r>
    <s v="2017-Q4"/>
    <x v="3"/>
    <d v="2017-11-01T00:00:00"/>
    <s v="2017"/>
    <x v="4"/>
    <m/>
    <s v="Navajo"/>
    <x v="37"/>
    <s v="azncldo"/>
    <s v="Ancestry Library Edition  all databases"/>
    <m/>
    <n v="838"/>
    <n v="15"/>
    <n v="108"/>
    <n v="611"/>
    <n v="719"/>
  </r>
  <r>
    <s v="2017-Q4"/>
    <x v="3"/>
    <d v="2017-11-01T00:00:00"/>
    <s v="2017"/>
    <x v="4"/>
    <m/>
    <s v="Pinal"/>
    <x v="38"/>
    <s v="azoracle"/>
    <s v="Ancestry Library Edition  all databases"/>
    <m/>
    <m/>
    <m/>
    <m/>
    <m/>
    <n v="0"/>
  </r>
  <r>
    <s v="2017-Q4"/>
    <x v="3"/>
    <d v="2017-11-01T00:00:00"/>
    <s v="2017"/>
    <x v="4"/>
    <m/>
    <s v="Coconino"/>
    <x v="81"/>
    <s v="azpage"/>
    <s v="Ancestry Library Edition  all databases"/>
    <m/>
    <n v="15"/>
    <n v="1"/>
    <m/>
    <n v="1"/>
    <n v="1"/>
  </r>
  <r>
    <s v="2017-Q4"/>
    <x v="3"/>
    <d v="2017-11-01T00:00:00"/>
    <s v="2017"/>
    <x v="4"/>
    <m/>
    <s v="La Paz"/>
    <x v="39"/>
    <s v="azparker"/>
    <s v="Ancestry Library Edition  all databases"/>
    <m/>
    <m/>
    <m/>
    <m/>
    <m/>
    <n v="0"/>
  </r>
  <r>
    <s v="2017-Q4"/>
    <x v="3"/>
    <d v="2017-11-01T00:00:00"/>
    <s v="2017"/>
    <x v="4"/>
    <m/>
    <s v="Gila"/>
    <x v="41"/>
    <s v="azpayson"/>
    <s v="Ancestry Library Edition  all databases"/>
    <m/>
    <n v="237"/>
    <n v="6"/>
    <m/>
    <n v="34"/>
    <n v="34"/>
  </r>
  <r>
    <s v="2017-Q4"/>
    <x v="3"/>
    <d v="2017-11-01T00:00:00"/>
    <s v="2017"/>
    <x v="4"/>
    <m/>
    <s v="Maricopa"/>
    <x v="42"/>
    <s v="peor29132"/>
    <s v="Ancestry Library Edition  all databases"/>
    <m/>
    <n v="1752"/>
    <n v="49"/>
    <n v="354"/>
    <n v="1314"/>
    <n v="1668"/>
  </r>
  <r>
    <s v="2017-Q4"/>
    <x v="3"/>
    <d v="2017-11-01T00:00:00"/>
    <s v="2017"/>
    <x v="4"/>
    <m/>
    <s v="Maricopa"/>
    <x v="43"/>
    <s v="phx_main"/>
    <s v="Ancestry Library Edition  all databases"/>
    <m/>
    <n v="6258"/>
    <n v="133"/>
    <n v="931"/>
    <n v="2930"/>
    <n v="3861"/>
  </r>
  <r>
    <s v="2017-Q4"/>
    <x v="3"/>
    <d v="2017-11-01T00:00:00"/>
    <s v="2017"/>
    <x v="4"/>
    <m/>
    <s v="Pima"/>
    <x v="44"/>
    <s v="azpcld"/>
    <s v="Ancestry Library Edition  all databases"/>
    <m/>
    <n v="5335"/>
    <n v="160"/>
    <n v="1069"/>
    <n v="3499"/>
    <n v="4568"/>
  </r>
  <r>
    <s v="2017-Q4"/>
    <x v="3"/>
    <d v="2017-11-01T00:00:00"/>
    <s v="2017"/>
    <x v="4"/>
    <m/>
    <s v="Pinal"/>
    <x v="45"/>
    <s v="pinal_az"/>
    <s v="Ancestry Library Edition  all databases"/>
    <m/>
    <n v="293"/>
    <n v="4"/>
    <n v="12"/>
    <n v="103"/>
    <n v="115"/>
  </r>
  <r>
    <s v="2017-Q4"/>
    <x v="3"/>
    <d v="2017-11-01T00:00:00"/>
    <s v="2017"/>
    <x v="4"/>
    <m/>
    <s v="Yavapai"/>
    <x v="82"/>
    <s v="azpaulden"/>
    <s v="Ancestry Library Edition  all databases"/>
    <m/>
    <m/>
    <m/>
    <m/>
    <m/>
    <n v="0"/>
  </r>
  <r>
    <s v="2017-Q4"/>
    <x v="3"/>
    <d v="2017-11-01T00:00:00"/>
    <s v="2017"/>
    <x v="4"/>
    <m/>
    <s v="Yavapai"/>
    <x v="46"/>
    <s v="azprescott"/>
    <s v="Ancestry Library Edition  all databases"/>
    <m/>
    <n v="1202"/>
    <n v="27"/>
    <n v="359"/>
    <n v="683"/>
    <n v="1042"/>
  </r>
  <r>
    <s v="2017-Q4"/>
    <x v="3"/>
    <d v="2017-11-01T00:00:00"/>
    <s v="2017"/>
    <x v="4"/>
    <m/>
    <s v="Yavapai"/>
    <x v="47"/>
    <s v="azprescottval"/>
    <s v="Ancestry Library Edition  all databases"/>
    <m/>
    <n v="891"/>
    <n v="16"/>
    <n v="165"/>
    <n v="411"/>
    <n v="576"/>
  </r>
  <r>
    <s v="2017-Q4"/>
    <x v="3"/>
    <d v="2017-11-01T00:00:00"/>
    <s v="2017"/>
    <x v="4"/>
    <m/>
    <s v="La Paz"/>
    <x v="88"/>
    <s v="azcoriver"/>
    <s v="Ancestry Library Edition  all databases"/>
    <m/>
    <m/>
    <m/>
    <m/>
    <m/>
    <n v="0"/>
  </r>
  <r>
    <s v="2017-Q4"/>
    <x v="3"/>
    <d v="2017-11-01T00:00:00"/>
    <s v="2017"/>
    <x v="4"/>
    <m/>
    <s v="Apache"/>
    <x v="48"/>
    <s v="azsprngr"/>
    <s v="Ancestry Library Edition  all databases"/>
    <m/>
    <n v="23"/>
    <n v="1"/>
    <n v="2"/>
    <n v="3"/>
    <n v="5"/>
  </r>
  <r>
    <s v="2017-Q4"/>
    <x v="3"/>
    <d v="2017-11-01T00:00:00"/>
    <s v="2017"/>
    <x v="4"/>
    <m/>
    <s v="Graham"/>
    <x v="49"/>
    <s v="azsaffordgcl"/>
    <s v="Ancestry Library Edition  all databases"/>
    <m/>
    <n v="155"/>
    <n v="1"/>
    <n v="14"/>
    <n v="80"/>
    <n v="94"/>
  </r>
  <r>
    <s v="2017-Q4"/>
    <x v="3"/>
    <d v="2017-11-01T00:00:00"/>
    <s v="2017"/>
    <x v="4"/>
    <m/>
    <s v="Gila"/>
    <x v="84"/>
    <s v="azsancarlos"/>
    <s v="Ancestry Library Edition  all databases"/>
    <m/>
    <m/>
    <m/>
    <m/>
    <m/>
    <n v="0"/>
  </r>
  <r>
    <s v="2017-Q4"/>
    <x v="3"/>
    <d v="2017-11-01T00:00:00"/>
    <s v="2017"/>
    <x v="4"/>
    <m/>
    <s v="Pinal"/>
    <x v="50"/>
    <s v="azsanmanuel"/>
    <s v="Ancestry Library Edition  all databases"/>
    <m/>
    <n v="479"/>
    <n v="6"/>
    <n v="28"/>
    <n v="164"/>
    <n v="192"/>
  </r>
  <r>
    <s v="2017-Q4"/>
    <x v="3"/>
    <d v="2017-11-01T00:00:00"/>
    <s v="2017"/>
    <x v="4"/>
    <m/>
    <s v="Pima"/>
    <x v="83"/>
    <s v="aztucson"/>
    <s v="Ancestry Library Edition  all databases"/>
    <m/>
    <n v="210"/>
    <n v="2"/>
    <n v="17"/>
    <n v="79"/>
    <n v="96"/>
  </r>
  <r>
    <s v="2017-Q4"/>
    <x v="3"/>
    <d v="2017-11-01T00:00:00"/>
    <s v="2017"/>
    <x v="4"/>
    <m/>
    <s v="Apache"/>
    <x v="51"/>
    <s v="azsanders"/>
    <s v="Ancestry Library Edition  all databases"/>
    <m/>
    <m/>
    <m/>
    <m/>
    <m/>
    <n v="0"/>
  </r>
  <r>
    <s v="2017-Q4"/>
    <x v="3"/>
    <d v="2017-11-01T00:00:00"/>
    <s v="2017"/>
    <x v="4"/>
    <m/>
    <s v="Maricopa"/>
    <x v="53"/>
    <s v="scottsdale_hq"/>
    <s v="Ancestry Library Edition  all databases"/>
    <m/>
    <n v="3674"/>
    <n v="43"/>
    <n v="315"/>
    <n v="1688"/>
    <n v="2003"/>
  </r>
  <r>
    <s v="2017-Q4"/>
    <x v="3"/>
    <d v="2017-11-01T00:00:00"/>
    <s v="2017"/>
    <x v="4"/>
    <m/>
    <s v="Cochise"/>
    <x v="56"/>
    <s v="azsierrav"/>
    <s v="Ancestry Library Edition  all databases"/>
    <m/>
    <m/>
    <m/>
    <m/>
    <m/>
    <n v="0"/>
  </r>
  <r>
    <s v="2017-Q4"/>
    <x v="3"/>
    <d v="2017-11-01T00:00:00"/>
    <s v="2017"/>
    <x v="4"/>
    <m/>
    <s v="Maricopa"/>
    <x v="85"/>
    <s v="saltriver_az"/>
    <s v="Ancestry Library Edition  all databases"/>
    <m/>
    <n v="551"/>
    <n v="7"/>
    <n v="46"/>
    <n v="37"/>
    <n v="83"/>
  </r>
  <r>
    <s v="2017-Q4"/>
    <x v="3"/>
    <d v="2017-11-01T00:00:00"/>
    <s v="2017"/>
    <x v="4"/>
    <m/>
    <s v="Yavapai"/>
    <x v="54"/>
    <s v="azsedona"/>
    <s v="Ancestry Library Edition  all databases"/>
    <m/>
    <n v="72"/>
    <n v="2"/>
    <n v="2"/>
    <n v="24"/>
    <n v="26"/>
  </r>
  <r>
    <s v="2017-Q4"/>
    <x v="3"/>
    <d v="2017-11-01T00:00:00"/>
    <s v="2017"/>
    <x v="4"/>
    <m/>
    <s v="Yavapai"/>
    <x v="55"/>
    <s v="azseligman"/>
    <s v="Ancestry Library Edition  all databases"/>
    <m/>
    <m/>
    <m/>
    <m/>
    <m/>
    <n v="0"/>
  </r>
  <r>
    <s v="2017-Q4"/>
    <x v="3"/>
    <d v="2017-11-01T00:00:00"/>
    <s v="2017"/>
    <x v="4"/>
    <m/>
    <s v="Maricopa"/>
    <x v="57"/>
    <s v="tempe_main"/>
    <s v="Ancestry Library Edition  all databases"/>
    <m/>
    <n v="21"/>
    <n v="4"/>
    <n v="2"/>
    <n v="25"/>
    <n v="27"/>
  </r>
  <r>
    <s v="2017-Q4"/>
    <x v="3"/>
    <d v="2017-11-01T00:00:00"/>
    <s v="2017"/>
    <x v="4"/>
    <m/>
    <s v="Maricopa"/>
    <x v="58"/>
    <s v="toll30426"/>
    <s v="Ancestry Library Edition  all databases"/>
    <m/>
    <n v="15"/>
    <n v="2"/>
    <m/>
    <n v="1"/>
    <n v="1"/>
  </r>
  <r>
    <s v="2017-Q4"/>
    <x v="3"/>
    <d v="2017-11-01T00:00:00"/>
    <s v="2017"/>
    <x v="4"/>
    <m/>
    <s v="Gila"/>
    <x v="59"/>
    <s v="aztontobasin"/>
    <s v="Ancestry Library Edition  all databases"/>
    <m/>
    <m/>
    <m/>
    <m/>
    <m/>
    <n v="0"/>
  </r>
  <r>
    <s v="2017-Q4"/>
    <x v="3"/>
    <d v="2017-11-01T00:00:00"/>
    <s v="2017"/>
    <x v="4"/>
    <m/>
    <s v="Pima"/>
    <x v="86"/>
    <s v="azsellstohono"/>
    <s v="Ancestry Library Edition  all databases"/>
    <m/>
    <m/>
    <m/>
    <m/>
    <m/>
    <n v="0"/>
  </r>
  <r>
    <s v="2017-Q4"/>
    <x v="3"/>
    <d v="2017-11-01T00:00:00"/>
    <s v="2017"/>
    <x v="4"/>
    <m/>
    <s v="Apache"/>
    <x v="60"/>
    <s v="azvernon"/>
    <s v="Ancestry Library Edition  all databases"/>
    <m/>
    <m/>
    <m/>
    <m/>
    <m/>
    <n v="0"/>
  </r>
  <r>
    <s v="2017-Q4"/>
    <x v="3"/>
    <d v="2017-11-01T00:00:00"/>
    <s v="2017"/>
    <x v="4"/>
    <m/>
    <s v="Gila"/>
    <x v="78"/>
    <s v="azyoung"/>
    <s v="Ancestry Library Edition  all databases"/>
    <m/>
    <m/>
    <m/>
    <m/>
    <m/>
    <n v="0"/>
  </r>
  <r>
    <s v="2017-Q4"/>
    <x v="3"/>
    <d v="2017-11-01T00:00:00"/>
    <s v="2017"/>
    <x v="4"/>
    <m/>
    <s v="Yuma"/>
    <x v="63"/>
    <s v="azycldo"/>
    <s v="Ancestry Library Edition  all databases"/>
    <m/>
    <n v="2480"/>
    <n v="40"/>
    <n v="468"/>
    <n v="2873"/>
    <n v="3341"/>
  </r>
  <r>
    <s v="2017-Q4"/>
    <x v="3"/>
    <d v="2017-11-01T00:00:00"/>
    <s v="2017"/>
    <x v="4"/>
    <m/>
    <s v="Yavapai"/>
    <x v="61"/>
    <s v="azyarnell"/>
    <s v="Ancestry Library Edition  all databases"/>
    <m/>
    <n v="95"/>
    <n v="2"/>
    <n v="8"/>
    <n v="68"/>
    <n v="76"/>
  </r>
  <r>
    <s v="2017-Q4"/>
    <x v="3"/>
    <d v="2017-11-01T00:00:00"/>
    <s v="2017"/>
    <x v="4"/>
    <m/>
    <s v="Yavapai"/>
    <x v="62"/>
    <s v="azyavapai"/>
    <s v="Ancestry Library Edition  all databases"/>
    <m/>
    <m/>
    <m/>
    <m/>
    <m/>
    <n v="0"/>
  </r>
  <r>
    <s v="2017-Q4"/>
    <x v="3"/>
    <d v="2017-12-01T00:00:00"/>
    <s v="2017"/>
    <x v="5"/>
    <m/>
    <s v="State"/>
    <x v="89"/>
    <s v="azstatelibdev"/>
    <s v="Ancestry Library Edition  all databases"/>
    <m/>
    <n v="58339"/>
    <n v="1122"/>
    <n v="9130"/>
    <n v="26745"/>
    <n v="35875"/>
  </r>
  <r>
    <s v="2017-Q4"/>
    <x v="3"/>
    <d v="2017-12-01T00:00:00"/>
    <s v="2017"/>
    <x v="5"/>
    <m/>
    <s v="Pinal"/>
    <x v="0"/>
    <s v="akchin_az"/>
    <s v="Ancestry Library Edition  all databases"/>
    <m/>
    <n v="147"/>
    <n v="1"/>
    <m/>
    <n v="30"/>
    <n v="30"/>
  </r>
  <r>
    <s v="2017-Q4"/>
    <x v="3"/>
    <d v="2017-12-01T00:00:00"/>
    <s v="2017"/>
    <x v="5"/>
    <m/>
    <s v="Apache"/>
    <x v="1"/>
    <s v="azalpine"/>
    <s v="Ancestry Library Edition  all databases"/>
    <m/>
    <m/>
    <m/>
    <m/>
    <m/>
    <n v="0"/>
  </r>
  <r>
    <s v="2017-Q4"/>
    <x v="3"/>
    <d v="2017-12-01T00:00:00"/>
    <s v="2017"/>
    <x v="5"/>
    <m/>
    <s v="Pinal"/>
    <x v="2"/>
    <s v="azapachejct"/>
    <s v="Ancestry Library Edition  all databases"/>
    <m/>
    <n v="447"/>
    <n v="5"/>
    <n v="63"/>
    <n v="115"/>
    <n v="178"/>
  </r>
  <r>
    <s v="2017-Q4"/>
    <x v="3"/>
    <d v="2017-12-01T00:00:00"/>
    <s v="2017"/>
    <x v="5"/>
    <m/>
    <s v="State"/>
    <x v="4"/>
    <s v="azstlib"/>
    <s v="Ancestry Library Edition  all databases"/>
    <m/>
    <m/>
    <m/>
    <m/>
    <m/>
    <n v="0"/>
  </r>
  <r>
    <s v="2017-Q4"/>
    <x v="3"/>
    <d v="2017-12-01T00:00:00"/>
    <s v="2017"/>
    <x v="5"/>
    <m/>
    <s v="Pinal"/>
    <x v="3"/>
    <s v="azarizonacity"/>
    <s v="Ancestry Library Edition  all databases"/>
    <m/>
    <m/>
    <m/>
    <m/>
    <m/>
    <n v="0"/>
  </r>
  <r>
    <s v="2017-Q4"/>
    <x v="3"/>
    <d v="2017-12-01T00:00:00"/>
    <s v="2017"/>
    <x v="5"/>
    <m/>
    <s v="Yavapai"/>
    <x v="5"/>
    <s v="azashfork"/>
    <s v="Ancestry Library Edition  all databases"/>
    <m/>
    <m/>
    <m/>
    <m/>
    <m/>
    <n v="0"/>
  </r>
  <r>
    <s v="2017-Q4"/>
    <x v="3"/>
    <d v="2017-12-01T00:00:00"/>
    <s v="2017"/>
    <x v="5"/>
    <m/>
    <s v="Mohave"/>
    <x v="79"/>
    <s v="azavaich"/>
    <s v="Ancestry Library Edition  all databases"/>
    <m/>
    <m/>
    <m/>
    <m/>
    <m/>
    <n v="0"/>
  </r>
  <r>
    <s v="2017-Q4"/>
    <x v="3"/>
    <d v="2017-12-01T00:00:00"/>
    <s v="2017"/>
    <x v="5"/>
    <m/>
    <s v="Maricopa"/>
    <x v="6"/>
    <s v="avondale_az"/>
    <s v="Ancestry Library Edition  all databases"/>
    <m/>
    <n v="6373"/>
    <n v="105"/>
    <n v="1242"/>
    <n v="1982"/>
    <n v="3224"/>
  </r>
  <r>
    <s v="2017-Q4"/>
    <x v="3"/>
    <d v="2017-12-01T00:00:00"/>
    <s v="2017"/>
    <x v="5"/>
    <m/>
    <s v="La Paz"/>
    <x v="8"/>
    <s v="azbouse"/>
    <s v="Ancestry Library Edition  all databases"/>
    <m/>
    <n v="912"/>
    <n v="32"/>
    <n v="91"/>
    <n v="312"/>
    <n v="403"/>
  </r>
  <r>
    <s v="2017-Q4"/>
    <x v="3"/>
    <d v="2017-12-01T00:00:00"/>
    <s v="2017"/>
    <x v="5"/>
    <m/>
    <s v="Maricopa"/>
    <x v="9"/>
    <s v="buckeye_az"/>
    <s v="Ancestry Library Edition  all databases"/>
    <m/>
    <n v="79"/>
    <n v="3"/>
    <n v="36"/>
    <n v="96"/>
    <n v="132"/>
  </r>
  <r>
    <s v="2017-Q4"/>
    <x v="3"/>
    <d v="2017-12-01T00:00:00"/>
    <s v="2017"/>
    <x v="5"/>
    <m/>
    <s v="Yavapai"/>
    <x v="77"/>
    <s v="azbagdad"/>
    <s v="Ancestry Library Edition  all databases"/>
    <m/>
    <m/>
    <m/>
    <m/>
    <m/>
    <n v="0"/>
  </r>
  <r>
    <s v="2017-Q4"/>
    <x v="3"/>
    <d v="2017-12-01T00:00:00"/>
    <s v="2017"/>
    <x v="5"/>
    <m/>
    <s v="Yavapai"/>
    <x v="75"/>
    <s v="beaver_az"/>
    <s v="Ancestry Library Edition  all databases"/>
    <m/>
    <n v="3"/>
    <n v="1"/>
    <m/>
    <n v="1"/>
    <n v="1"/>
  </r>
  <r>
    <s v="2017-Q4"/>
    <x v="3"/>
    <d v="2017-12-01T00:00:00"/>
    <s v="2017"/>
    <x v="5"/>
    <m/>
    <s v="Yavapai"/>
    <x v="7"/>
    <s v="azblackcyn"/>
    <s v="Ancestry Library Edition  all databases"/>
    <m/>
    <m/>
    <m/>
    <m/>
    <m/>
    <n v="0"/>
  </r>
  <r>
    <s v="2017-Q4"/>
    <x v="3"/>
    <d v="2017-12-01T00:00:00"/>
    <s v="2017"/>
    <x v="5"/>
    <m/>
    <s v="Pinal"/>
    <x v="11"/>
    <s v="azcasagrande"/>
    <s v="Ancestry Library Edition  all databases"/>
    <m/>
    <m/>
    <m/>
    <m/>
    <m/>
    <n v="0"/>
  </r>
  <r>
    <s v="2017-Q4"/>
    <x v="3"/>
    <d v="2017-12-01T00:00:00"/>
    <s v="2017"/>
    <x v="5"/>
    <m/>
    <s v="Maricopa"/>
    <x v="12"/>
    <s v="chandler_main"/>
    <s v="Ancestry Library Edition  all databases"/>
    <m/>
    <n v="1318"/>
    <n v="30"/>
    <n v="170"/>
    <n v="548"/>
    <n v="718"/>
  </r>
  <r>
    <s v="2017-Q4"/>
    <x v="3"/>
    <d v="2017-12-01T00:00:00"/>
    <s v="2017"/>
    <x v="5"/>
    <m/>
    <s v="Cochise"/>
    <x v="14"/>
    <s v="azccldo"/>
    <s v="Ancestry Library Edition  all databases"/>
    <m/>
    <n v="198"/>
    <n v="4"/>
    <n v="7"/>
    <n v="75"/>
    <n v="82"/>
  </r>
  <r>
    <s v="2017-Q4"/>
    <x v="3"/>
    <d v="2017-12-01T00:00:00"/>
    <s v="2017"/>
    <x v="5"/>
    <m/>
    <s v="Yavapai"/>
    <x v="69"/>
    <s v="azcentennial"/>
    <s v="Ancestry Library Edition  all databases"/>
    <m/>
    <m/>
    <m/>
    <m/>
    <m/>
    <n v="0"/>
  </r>
  <r>
    <s v="2017-Q4"/>
    <x v="3"/>
    <d v="2017-12-01T00:00:00"/>
    <s v="2017"/>
    <x v="5"/>
    <m/>
    <s v="Apache"/>
    <x v="15"/>
    <s v="azconcho"/>
    <s v="Ancestry Library Edition  all databases"/>
    <m/>
    <n v="61"/>
    <n v="1"/>
    <m/>
    <n v="24"/>
    <n v="24"/>
  </r>
  <r>
    <s v="2017-Q4"/>
    <x v="3"/>
    <d v="2017-12-01T00:00:00"/>
    <s v="2017"/>
    <x v="5"/>
    <m/>
    <s v="Pinal"/>
    <x v="17"/>
    <s v="azcollidge"/>
    <s v="Ancestry Library Edition  all databases"/>
    <m/>
    <m/>
    <m/>
    <m/>
    <m/>
    <n v="0"/>
  </r>
  <r>
    <s v="2017-Q4"/>
    <x v="3"/>
    <d v="2017-12-01T00:00:00"/>
    <s v="2017"/>
    <x v="5"/>
    <m/>
    <s v="La Paz"/>
    <x v="80"/>
    <s v="azlapazcs"/>
    <s v="Ancestry Library Edition  all databases"/>
    <m/>
    <m/>
    <m/>
    <m/>
    <m/>
    <n v="0"/>
  </r>
  <r>
    <s v="2017-Q4"/>
    <x v="3"/>
    <d v="2017-12-01T00:00:00"/>
    <s v="2017"/>
    <x v="5"/>
    <m/>
    <s v="Yavapai"/>
    <x v="10"/>
    <s v="azcampverde"/>
    <s v="Ancestry Library Edition  all databases"/>
    <m/>
    <n v="424"/>
    <n v="7"/>
    <n v="27"/>
    <n v="100"/>
    <n v="127"/>
  </r>
  <r>
    <s v="2017-Q4"/>
    <x v="3"/>
    <d v="2017-12-01T00:00:00"/>
    <s v="2017"/>
    <x v="5"/>
    <m/>
    <s v="Yavapai"/>
    <x v="70"/>
    <s v="azchinovalley"/>
    <s v="Ancestry Library Edition  all databases"/>
    <m/>
    <m/>
    <m/>
    <m/>
    <m/>
    <n v="0"/>
  </r>
  <r>
    <s v="2017-Q4"/>
    <x v="3"/>
    <d v="2017-12-01T00:00:00"/>
    <s v="2017"/>
    <x v="5"/>
    <m/>
    <s v="Yavapai"/>
    <x v="16"/>
    <s v="azcongress"/>
    <s v="Ancestry Library Edition  all databases"/>
    <m/>
    <n v="32"/>
    <n v="1"/>
    <m/>
    <n v="17"/>
    <n v="17"/>
  </r>
  <r>
    <s v="2017-Q4"/>
    <x v="3"/>
    <d v="2017-12-01T00:00:00"/>
    <s v="2017"/>
    <x v="5"/>
    <m/>
    <s v="Yavapai"/>
    <x v="64"/>
    <s v="azcordeslakes"/>
    <s v="Ancestry Library Edition  all databases"/>
    <m/>
    <m/>
    <m/>
    <m/>
    <m/>
    <n v="0"/>
  </r>
  <r>
    <s v="2017-Q4"/>
    <x v="3"/>
    <d v="2017-12-01T00:00:00"/>
    <s v="2017"/>
    <x v="5"/>
    <m/>
    <s v="Yavapai"/>
    <x v="18"/>
    <s v="azcottonwood"/>
    <s v="Ancestry Library Edition  all databases"/>
    <m/>
    <n v="1484"/>
    <n v="22"/>
    <n v="280"/>
    <n v="767"/>
    <n v="1047"/>
  </r>
  <r>
    <s v="2017-Q4"/>
    <x v="3"/>
    <d v="2017-12-01T00:00:00"/>
    <s v="2017"/>
    <x v="5"/>
    <m/>
    <s v="Maricopa"/>
    <x v="20"/>
    <s v="desertfh_az"/>
    <s v="Ancestry Library Edition  all databases"/>
    <m/>
    <m/>
    <m/>
    <m/>
    <m/>
    <n v="0"/>
  </r>
  <r>
    <s v="2017-Q4"/>
    <x v="3"/>
    <d v="2017-12-01T00:00:00"/>
    <s v="2017"/>
    <x v="5"/>
    <m/>
    <s v="Yavapai"/>
    <x v="65"/>
    <s v="dewey_az"/>
    <s v="Ancestry Library Edition  all databases"/>
    <m/>
    <m/>
    <m/>
    <m/>
    <m/>
    <n v="0"/>
  </r>
  <r>
    <s v="2017-Q4"/>
    <x v="3"/>
    <d v="2017-12-01T00:00:00"/>
    <s v="2017"/>
    <x v="5"/>
    <m/>
    <s v="Greenlee"/>
    <x v="21"/>
    <s v="azduncan"/>
    <s v="Ancestry Library Edition  all databases"/>
    <m/>
    <m/>
    <m/>
    <m/>
    <m/>
    <n v="0"/>
  </r>
  <r>
    <s v="2017-Q4"/>
    <x v="3"/>
    <d v="2017-12-01T00:00:00"/>
    <s v="2017"/>
    <x v="5"/>
    <m/>
    <s v="Coconino"/>
    <x v="23"/>
    <s v="azflagstaff"/>
    <s v="Ancestry Library Edition  all databases"/>
    <m/>
    <n v="877"/>
    <n v="20"/>
    <n v="74"/>
    <n v="90"/>
    <n v="164"/>
  </r>
  <r>
    <s v="2017-Q4"/>
    <x v="3"/>
    <d v="2017-12-01T00:00:00"/>
    <s v="2017"/>
    <x v="5"/>
    <m/>
    <s v="Pinal"/>
    <x v="24"/>
    <s v="azflorence"/>
    <s v="Ancestry Library Edition  all databases"/>
    <m/>
    <m/>
    <m/>
    <m/>
    <m/>
    <n v="0"/>
  </r>
  <r>
    <s v="2017-Q4"/>
    <x v="3"/>
    <d v="2017-12-01T00:00:00"/>
    <s v="2017"/>
    <x v="5"/>
    <m/>
    <s v="Maricopa"/>
    <x v="76"/>
    <s v="mcdowell_az"/>
    <s v="Ancestry Library Edition  all databases"/>
    <m/>
    <m/>
    <m/>
    <m/>
    <m/>
    <n v="0"/>
  </r>
  <r>
    <s v="2017-Q4"/>
    <x v="3"/>
    <d v="2017-12-01T00:00:00"/>
    <s v="2017"/>
    <x v="5"/>
    <m/>
    <s v="Gila"/>
    <x v="25"/>
    <s v="azgcldo"/>
    <s v="Ancestry Library Edition  all databases"/>
    <m/>
    <m/>
    <m/>
    <m/>
    <m/>
    <n v="0"/>
  </r>
  <r>
    <s v="2017-Q4"/>
    <x v="3"/>
    <d v="2017-12-01T00:00:00"/>
    <s v="2017"/>
    <x v="5"/>
    <m/>
    <s v="Maricopa"/>
    <x v="26"/>
    <s v="glendale_main"/>
    <s v="Ancestry Library Edition  all databases"/>
    <m/>
    <n v="1514"/>
    <n v="27"/>
    <n v="369"/>
    <n v="613"/>
    <n v="982"/>
  </r>
  <r>
    <s v="2017-Q4"/>
    <x v="3"/>
    <d v="2017-12-01T00:00:00"/>
    <s v="2017"/>
    <x v="5"/>
    <m/>
    <s v="Gila"/>
    <x v="27"/>
    <s v="azglobe"/>
    <s v="Ancestry Library Edition  all databases"/>
    <m/>
    <m/>
    <m/>
    <m/>
    <m/>
    <n v="0"/>
  </r>
  <r>
    <s v="2017-Q4"/>
    <x v="3"/>
    <d v="2017-12-01T00:00:00"/>
    <s v="2017"/>
    <x v="5"/>
    <m/>
    <s v="Apache"/>
    <x v="28"/>
    <s v="azgreer"/>
    <s v="Ancestry Library Edition  all databases"/>
    <m/>
    <m/>
    <m/>
    <m/>
    <m/>
    <n v="0"/>
  </r>
  <r>
    <s v="2017-Q4"/>
    <x v="3"/>
    <d v="2017-12-01T00:00:00"/>
    <s v="2017"/>
    <x v="5"/>
    <m/>
    <s v="Navajo"/>
    <x v="87"/>
    <s v="hopi"/>
    <s v="Ancestry Library Edition  all databases"/>
    <m/>
    <m/>
    <m/>
    <m/>
    <m/>
    <n v="0"/>
  </r>
  <r>
    <s v="2017-Q4"/>
    <x v="3"/>
    <d v="2017-12-01T00:00:00"/>
    <s v="2017"/>
    <x v="5"/>
    <m/>
    <s v="Gila"/>
    <x v="30"/>
    <s v="azpinestrawb"/>
    <s v="Ancestry Library Edition  all databases"/>
    <m/>
    <m/>
    <m/>
    <m/>
    <m/>
    <n v="0"/>
  </r>
  <r>
    <s v="2017-Q4"/>
    <x v="3"/>
    <d v="2017-12-01T00:00:00"/>
    <s v="2017"/>
    <x v="5"/>
    <m/>
    <s v="Pinal"/>
    <x v="66"/>
    <s v="irahayes_az"/>
    <s v="Ancestry Library Edition  all databases"/>
    <m/>
    <m/>
    <m/>
    <m/>
    <m/>
    <n v="0"/>
  </r>
  <r>
    <s v="2017-Q4"/>
    <x v="3"/>
    <d v="2017-12-01T00:00:00"/>
    <s v="2017"/>
    <x v="5"/>
    <m/>
    <s v="Pinal"/>
    <x v="32"/>
    <s v="azmaricopacom"/>
    <s v="Ancestry Library Edition  all databases"/>
    <m/>
    <m/>
    <m/>
    <m/>
    <m/>
    <n v="0"/>
  </r>
  <r>
    <s v="2017-Q4"/>
    <x v="3"/>
    <d v="2017-12-01T00:00:00"/>
    <s v="2017"/>
    <x v="5"/>
    <m/>
    <s v="Maricopa"/>
    <x v="33"/>
    <s v="maricopa_main"/>
    <s v="Ancestry Library Edition  all databases"/>
    <m/>
    <n v="10569"/>
    <n v="200"/>
    <n v="2746"/>
    <n v="7051"/>
    <n v="9797"/>
  </r>
  <r>
    <s v="2017-Q4"/>
    <x v="3"/>
    <d v="2017-12-01T00:00:00"/>
    <s v="2017"/>
    <x v="5"/>
    <m/>
    <s v="Maricopa"/>
    <x v="35"/>
    <s v="mesa86532"/>
    <s v="Ancestry Library Edition  all databases"/>
    <m/>
    <n v="3043"/>
    <n v="42"/>
    <n v="371"/>
    <n v="1261"/>
    <n v="1632"/>
  </r>
  <r>
    <s v="2017-Q4"/>
    <x v="3"/>
    <d v="2017-12-01T00:00:00"/>
    <s v="2017"/>
    <x v="5"/>
    <m/>
    <s v="Gila"/>
    <x v="73"/>
    <s v="azmiami"/>
    <s v="Ancestry Library Edition  all databases"/>
    <m/>
    <m/>
    <m/>
    <m/>
    <m/>
    <n v="0"/>
  </r>
  <r>
    <s v="2017-Q4"/>
    <x v="3"/>
    <d v="2017-12-01T00:00:00"/>
    <s v="2017"/>
    <x v="5"/>
    <m/>
    <s v="Mohave"/>
    <x v="36"/>
    <s v="azmohave"/>
    <s v="Ancestry Library Edition  all databases"/>
    <m/>
    <n v="756"/>
    <n v="26"/>
    <n v="106"/>
    <n v="222"/>
    <n v="328"/>
  </r>
  <r>
    <s v="2017-Q4"/>
    <x v="3"/>
    <d v="2017-12-01T00:00:00"/>
    <s v="2017"/>
    <x v="5"/>
    <m/>
    <s v="Yavapai"/>
    <x v="34"/>
    <s v="azmayer"/>
    <s v="Ancestry Library Edition  all databases"/>
    <m/>
    <n v="14"/>
    <n v="1"/>
    <m/>
    <n v="4"/>
    <n v="4"/>
  </r>
  <r>
    <s v="2017-Q4"/>
    <x v="3"/>
    <d v="2017-12-01T00:00:00"/>
    <s v="2017"/>
    <x v="5"/>
    <m/>
    <s v="Greenlee"/>
    <x v="74"/>
    <s v="azmorenci"/>
    <s v="Ancestry Library Edition  all databases"/>
    <m/>
    <m/>
    <m/>
    <m/>
    <m/>
    <n v="0"/>
  </r>
  <r>
    <s v="2017-Q4"/>
    <x v="3"/>
    <d v="2017-12-01T00:00:00"/>
    <s v="2017"/>
    <x v="5"/>
    <m/>
    <s v="Navajo"/>
    <x v="37"/>
    <s v="azncldo"/>
    <s v="Ancestry Library Edition  all databases"/>
    <m/>
    <n v="168"/>
    <n v="8"/>
    <n v="1"/>
    <n v="149"/>
    <n v="150"/>
  </r>
  <r>
    <s v="2017-Q4"/>
    <x v="3"/>
    <d v="2017-12-01T00:00:00"/>
    <s v="2017"/>
    <x v="5"/>
    <m/>
    <s v="Pinal"/>
    <x v="38"/>
    <s v="azoracle"/>
    <s v="Ancestry Library Edition  all databases"/>
    <m/>
    <m/>
    <m/>
    <m/>
    <m/>
    <n v="0"/>
  </r>
  <r>
    <s v="2017-Q4"/>
    <x v="3"/>
    <d v="2017-12-01T00:00:00"/>
    <s v="2017"/>
    <x v="5"/>
    <m/>
    <s v="Coconino"/>
    <x v="81"/>
    <s v="azpage"/>
    <s v="Ancestry Library Edition  all databases"/>
    <m/>
    <n v="4"/>
    <n v="1"/>
    <m/>
    <m/>
    <n v="0"/>
  </r>
  <r>
    <s v="2017-Q4"/>
    <x v="3"/>
    <d v="2017-12-01T00:00:00"/>
    <s v="2017"/>
    <x v="5"/>
    <m/>
    <s v="La Paz"/>
    <x v="39"/>
    <s v="azparker"/>
    <s v="Ancestry Library Edition  all databases"/>
    <m/>
    <m/>
    <m/>
    <m/>
    <m/>
    <n v="0"/>
  </r>
  <r>
    <s v="2017-Q4"/>
    <x v="3"/>
    <d v="2017-12-01T00:00:00"/>
    <s v="2017"/>
    <x v="5"/>
    <m/>
    <s v="Gila"/>
    <x v="41"/>
    <s v="azpayson"/>
    <s v="Ancestry Library Edition  all databases"/>
    <m/>
    <n v="422"/>
    <n v="7"/>
    <n v="8"/>
    <n v="126"/>
    <n v="134"/>
  </r>
  <r>
    <s v="2017-Q4"/>
    <x v="3"/>
    <d v="2017-12-01T00:00:00"/>
    <s v="2017"/>
    <x v="5"/>
    <m/>
    <s v="Maricopa"/>
    <x v="42"/>
    <s v="peor29132"/>
    <s v="Ancestry Library Edition  all databases"/>
    <m/>
    <n v="878"/>
    <n v="26"/>
    <n v="75"/>
    <n v="368"/>
    <n v="443"/>
  </r>
  <r>
    <s v="2017-Q4"/>
    <x v="3"/>
    <d v="2017-12-01T00:00:00"/>
    <s v="2017"/>
    <x v="5"/>
    <m/>
    <s v="Maricopa"/>
    <x v="43"/>
    <s v="phx_main"/>
    <s v="Ancestry Library Edition  all databases"/>
    <m/>
    <n v="7065"/>
    <n v="129"/>
    <n v="856"/>
    <n v="3103"/>
    <n v="3959"/>
  </r>
  <r>
    <s v="2017-Q4"/>
    <x v="3"/>
    <d v="2017-12-01T00:00:00"/>
    <s v="2017"/>
    <x v="5"/>
    <m/>
    <s v="Pima"/>
    <x v="44"/>
    <s v="azpcld"/>
    <s v="Ancestry Library Edition  all databases"/>
    <m/>
    <n v="8065"/>
    <n v="235"/>
    <n v="1030"/>
    <n v="3793"/>
    <n v="4823"/>
  </r>
  <r>
    <s v="2017-Q4"/>
    <x v="3"/>
    <d v="2017-12-01T00:00:00"/>
    <s v="2017"/>
    <x v="5"/>
    <m/>
    <s v="Pinal"/>
    <x v="45"/>
    <s v="pinal_az"/>
    <s v="Ancestry Library Edition  all databases"/>
    <m/>
    <n v="122"/>
    <n v="7"/>
    <n v="7"/>
    <n v="51"/>
    <n v="58"/>
  </r>
  <r>
    <s v="2017-Q4"/>
    <x v="3"/>
    <d v="2017-12-01T00:00:00"/>
    <s v="2017"/>
    <x v="5"/>
    <m/>
    <s v="Yavapai"/>
    <x v="82"/>
    <s v="azpaulden"/>
    <s v="Ancestry Library Edition  all databases"/>
    <m/>
    <n v="117"/>
    <n v="4"/>
    <n v="11"/>
    <n v="52"/>
    <n v="63"/>
  </r>
  <r>
    <s v="2017-Q4"/>
    <x v="3"/>
    <d v="2017-12-01T00:00:00"/>
    <s v="2017"/>
    <x v="5"/>
    <m/>
    <s v="Yavapai"/>
    <x v="46"/>
    <s v="azprescott"/>
    <s v="Ancestry Library Edition  all databases"/>
    <m/>
    <n v="582"/>
    <n v="18"/>
    <n v="144"/>
    <n v="327"/>
    <n v="471"/>
  </r>
  <r>
    <s v="2017-Q4"/>
    <x v="3"/>
    <d v="2017-12-01T00:00:00"/>
    <s v="2017"/>
    <x v="5"/>
    <m/>
    <s v="Yavapai"/>
    <x v="47"/>
    <s v="azprescottval"/>
    <s v="Ancestry Library Edition  all databases"/>
    <m/>
    <n v="729"/>
    <n v="15"/>
    <n v="159"/>
    <n v="454"/>
    <n v="613"/>
  </r>
  <r>
    <s v="2017-Q4"/>
    <x v="3"/>
    <d v="2017-12-01T00:00:00"/>
    <s v="2017"/>
    <x v="5"/>
    <m/>
    <s v="La Paz"/>
    <x v="88"/>
    <s v="azcoriver"/>
    <s v="Ancestry Library Edition  all databases"/>
    <m/>
    <m/>
    <m/>
    <m/>
    <m/>
    <n v="0"/>
  </r>
  <r>
    <s v="2017-Q4"/>
    <x v="3"/>
    <d v="2017-12-01T00:00:00"/>
    <s v="2017"/>
    <x v="5"/>
    <m/>
    <s v="Apache"/>
    <x v="48"/>
    <s v="azsprngr"/>
    <s v="Ancestry Library Edition  all databases"/>
    <m/>
    <m/>
    <m/>
    <m/>
    <m/>
    <n v="0"/>
  </r>
  <r>
    <s v="2017-Q4"/>
    <x v="3"/>
    <d v="2017-12-01T00:00:00"/>
    <s v="2017"/>
    <x v="5"/>
    <m/>
    <s v="Graham"/>
    <x v="49"/>
    <s v="azsaffordgcl"/>
    <s v="Ancestry Library Edition  all databases"/>
    <m/>
    <m/>
    <m/>
    <m/>
    <m/>
    <n v="0"/>
  </r>
  <r>
    <s v="2017-Q4"/>
    <x v="3"/>
    <d v="2017-12-01T00:00:00"/>
    <s v="2017"/>
    <x v="5"/>
    <m/>
    <s v="Gila"/>
    <x v="84"/>
    <s v="azsancarlos"/>
    <s v="Ancestry Library Edition  all databases"/>
    <m/>
    <m/>
    <m/>
    <m/>
    <m/>
    <n v="0"/>
  </r>
  <r>
    <s v="2017-Q4"/>
    <x v="3"/>
    <d v="2017-12-01T00:00:00"/>
    <s v="2017"/>
    <x v="5"/>
    <m/>
    <s v="Pinal"/>
    <x v="50"/>
    <s v="azsanmanuel"/>
    <s v="Ancestry Library Edition  all databases"/>
    <m/>
    <n v="137"/>
    <n v="5"/>
    <n v="4"/>
    <n v="61"/>
    <n v="65"/>
  </r>
  <r>
    <s v="2017-Q4"/>
    <x v="3"/>
    <d v="2017-12-01T00:00:00"/>
    <s v="2017"/>
    <x v="5"/>
    <m/>
    <s v="Pima"/>
    <x v="83"/>
    <s v="aztucson"/>
    <s v="Ancestry Library Edition  all databases"/>
    <m/>
    <m/>
    <m/>
    <m/>
    <m/>
    <n v="0"/>
  </r>
  <r>
    <s v="2017-Q4"/>
    <x v="3"/>
    <d v="2017-12-01T00:00:00"/>
    <s v="2017"/>
    <x v="5"/>
    <m/>
    <s v="Apache"/>
    <x v="51"/>
    <s v="azsanders"/>
    <s v="Ancestry Library Edition  all databases"/>
    <m/>
    <m/>
    <m/>
    <m/>
    <m/>
    <n v="0"/>
  </r>
  <r>
    <s v="2017-Q4"/>
    <x v="3"/>
    <d v="2017-12-01T00:00:00"/>
    <s v="2017"/>
    <x v="5"/>
    <m/>
    <s v="Maricopa"/>
    <x v="53"/>
    <s v="scottsdale_hq"/>
    <s v="Ancestry Library Edition  all databases"/>
    <m/>
    <n v="8253"/>
    <n v="71"/>
    <n v="837"/>
    <n v="3646"/>
    <n v="4483"/>
  </r>
  <r>
    <s v="2017-Q4"/>
    <x v="3"/>
    <d v="2017-12-01T00:00:00"/>
    <s v="2017"/>
    <x v="5"/>
    <m/>
    <s v="Cochise"/>
    <x v="56"/>
    <s v="azsierrav"/>
    <s v="Ancestry Library Edition  all databases"/>
    <m/>
    <n v="177"/>
    <n v="6"/>
    <n v="8"/>
    <n v="68"/>
    <n v="76"/>
  </r>
  <r>
    <s v="2017-Q4"/>
    <x v="3"/>
    <d v="2017-12-01T00:00:00"/>
    <s v="2017"/>
    <x v="5"/>
    <m/>
    <s v="Maricopa"/>
    <x v="85"/>
    <s v="saltriver_az"/>
    <s v="Ancestry Library Edition  all databases"/>
    <m/>
    <n v="116"/>
    <n v="4"/>
    <n v="4"/>
    <n v="10"/>
    <n v="14"/>
  </r>
  <r>
    <s v="2017-Q4"/>
    <x v="3"/>
    <d v="2017-12-01T00:00:00"/>
    <s v="2017"/>
    <x v="5"/>
    <m/>
    <s v="Yavapai"/>
    <x v="54"/>
    <s v="azsedona"/>
    <s v="Ancestry Library Edition  all databases"/>
    <m/>
    <m/>
    <m/>
    <m/>
    <m/>
    <n v="0"/>
  </r>
  <r>
    <s v="2017-Q4"/>
    <x v="3"/>
    <d v="2017-12-01T00:00:00"/>
    <s v="2017"/>
    <x v="5"/>
    <m/>
    <s v="Yavapai"/>
    <x v="55"/>
    <s v="azseligman"/>
    <s v="Ancestry Library Edition  all databases"/>
    <m/>
    <m/>
    <m/>
    <m/>
    <m/>
    <n v="0"/>
  </r>
  <r>
    <s v="2017-Q4"/>
    <x v="3"/>
    <d v="2017-12-01T00:00:00"/>
    <s v="2017"/>
    <x v="5"/>
    <m/>
    <s v="Maricopa"/>
    <x v="57"/>
    <s v="tempe_main"/>
    <s v="Ancestry Library Edition  all databases"/>
    <m/>
    <n v="210"/>
    <n v="5"/>
    <n v="37"/>
    <n v="120"/>
    <n v="157"/>
  </r>
  <r>
    <s v="2017-Q4"/>
    <x v="3"/>
    <d v="2017-12-01T00:00:00"/>
    <s v="2017"/>
    <x v="5"/>
    <m/>
    <s v="Maricopa"/>
    <x v="58"/>
    <s v="toll30426"/>
    <s v="Ancestry Library Edition  all databases"/>
    <m/>
    <n v="114"/>
    <n v="5"/>
    <n v="8"/>
    <n v="20"/>
    <n v="28"/>
  </r>
  <r>
    <s v="2017-Q4"/>
    <x v="3"/>
    <d v="2017-12-01T00:00:00"/>
    <s v="2017"/>
    <x v="5"/>
    <m/>
    <s v="Gila"/>
    <x v="59"/>
    <s v="aztontobasin"/>
    <s v="Ancestry Library Edition  all databases"/>
    <m/>
    <m/>
    <m/>
    <m/>
    <m/>
    <n v="0"/>
  </r>
  <r>
    <s v="2017-Q4"/>
    <x v="3"/>
    <d v="2017-12-01T00:00:00"/>
    <s v="2017"/>
    <x v="5"/>
    <m/>
    <s v="Pima"/>
    <x v="86"/>
    <s v="azsellstohono"/>
    <s v="Ancestry Library Edition  all databases"/>
    <m/>
    <m/>
    <m/>
    <m/>
    <m/>
    <n v="0"/>
  </r>
  <r>
    <s v="2017-Q4"/>
    <x v="3"/>
    <d v="2017-12-01T00:00:00"/>
    <s v="2017"/>
    <x v="5"/>
    <m/>
    <s v="Apache"/>
    <x v="60"/>
    <s v="azvernon"/>
    <s v="Ancestry Library Edition  all databases"/>
    <m/>
    <m/>
    <m/>
    <m/>
    <m/>
    <n v="0"/>
  </r>
  <r>
    <s v="2017-Q4"/>
    <x v="3"/>
    <d v="2017-12-01T00:00:00"/>
    <s v="2017"/>
    <x v="5"/>
    <m/>
    <s v="Gila"/>
    <x v="78"/>
    <s v="azyoung"/>
    <s v="Ancestry Library Edition  all databases"/>
    <m/>
    <m/>
    <m/>
    <m/>
    <m/>
    <n v="0"/>
  </r>
  <r>
    <s v="2017-Q4"/>
    <x v="3"/>
    <d v="2017-12-01T00:00:00"/>
    <s v="2017"/>
    <x v="5"/>
    <m/>
    <s v="Yuma"/>
    <x v="63"/>
    <s v="azycldo"/>
    <s v="Ancestry Library Edition  all databases"/>
    <m/>
    <n v="1849"/>
    <n v="32"/>
    <n v="296"/>
    <n v="795"/>
    <n v="1091"/>
  </r>
  <r>
    <s v="2017-Q4"/>
    <x v="3"/>
    <d v="2017-12-01T00:00:00"/>
    <s v="2017"/>
    <x v="5"/>
    <m/>
    <s v="Yavapai"/>
    <x v="61"/>
    <s v="azyarnell"/>
    <s v="Ancestry Library Edition  all databases"/>
    <m/>
    <n v="186"/>
    <n v="6"/>
    <n v="7"/>
    <n v="72"/>
    <n v="79"/>
  </r>
  <r>
    <s v="2017-Q4"/>
    <x v="3"/>
    <d v="2017-12-01T00:00:00"/>
    <s v="2017"/>
    <x v="5"/>
    <m/>
    <s v="Yavapai"/>
    <x v="62"/>
    <s v="azyavapai"/>
    <s v="Ancestry Library Edition  all databases"/>
    <m/>
    <m/>
    <m/>
    <m/>
    <m/>
    <n v="0"/>
  </r>
  <r>
    <s v="2018-Q1"/>
    <x v="3"/>
    <d v="2018-01-01T00:00:00"/>
    <s v="2018"/>
    <x v="6"/>
    <m/>
    <s v="State"/>
    <x v="89"/>
    <s v="azstatelibdev"/>
    <s v="Ancestry Library Edition  all databases"/>
    <m/>
    <n v="18056"/>
    <n v="847"/>
    <n v="7979"/>
    <n v="10784"/>
    <m/>
  </r>
  <r>
    <s v="2018-Q1"/>
    <x v="3"/>
    <d v="2018-01-01T00:00:00"/>
    <s v="2018"/>
    <x v="6"/>
    <m/>
    <s v="Pinal"/>
    <x v="0"/>
    <s v="akchin_az"/>
    <s v="Ancestry Library Edition  all databases"/>
    <m/>
    <n v="38"/>
    <n v="1"/>
    <n v="51"/>
    <n v="100"/>
    <m/>
  </r>
  <r>
    <s v="2018-Q1"/>
    <x v="3"/>
    <d v="2018-01-01T00:00:00"/>
    <s v="2018"/>
    <x v="6"/>
    <m/>
    <s v="Apache"/>
    <x v="1"/>
    <s v="azalpine"/>
    <s v="Ancestry Library Edition  all databases"/>
    <m/>
    <m/>
    <m/>
    <m/>
    <m/>
    <m/>
  </r>
  <r>
    <s v="2018-Q1"/>
    <x v="3"/>
    <d v="2018-01-01T00:00:00"/>
    <s v="2018"/>
    <x v="6"/>
    <m/>
    <s v="Pinal"/>
    <x v="2"/>
    <s v="azapachejct"/>
    <s v="Ancestry Library Edition  all databases"/>
    <m/>
    <n v="464"/>
    <n v="14"/>
    <n v="307"/>
    <n v="348"/>
    <m/>
  </r>
  <r>
    <s v="2018-Q1"/>
    <x v="3"/>
    <d v="2018-01-01T00:00:00"/>
    <s v="2018"/>
    <x v="6"/>
    <m/>
    <s v="State"/>
    <x v="4"/>
    <s v="azstlib"/>
    <s v="Ancestry Library Edition  all databases"/>
    <m/>
    <m/>
    <m/>
    <m/>
    <m/>
    <m/>
  </r>
  <r>
    <s v="2018-Q1"/>
    <x v="3"/>
    <d v="2018-01-01T00:00:00"/>
    <s v="2018"/>
    <x v="6"/>
    <m/>
    <s v="Pinal"/>
    <x v="3"/>
    <s v="azarizonacity"/>
    <s v="Ancestry Library Edition  all databases"/>
    <m/>
    <m/>
    <m/>
    <m/>
    <m/>
    <m/>
  </r>
  <r>
    <s v="2018-Q1"/>
    <x v="3"/>
    <d v="2018-01-01T00:00:00"/>
    <s v="2018"/>
    <x v="6"/>
    <m/>
    <s v="Yavapai"/>
    <x v="5"/>
    <s v="azashfork"/>
    <s v="Ancestry Library Edition  all databases"/>
    <m/>
    <m/>
    <m/>
    <m/>
    <m/>
    <m/>
  </r>
  <r>
    <s v="2018-Q1"/>
    <x v="3"/>
    <d v="2018-01-01T00:00:00"/>
    <s v="2018"/>
    <x v="6"/>
    <m/>
    <s v="Mohave"/>
    <x v="79"/>
    <s v="azavaich"/>
    <s v="Ancestry Library Edition  all databases"/>
    <m/>
    <m/>
    <m/>
    <m/>
    <m/>
    <m/>
  </r>
  <r>
    <s v="2018-Q1"/>
    <x v="3"/>
    <d v="2018-01-01T00:00:00"/>
    <s v="2018"/>
    <x v="6"/>
    <m/>
    <s v="Maricopa"/>
    <x v="6"/>
    <s v="avondale_az"/>
    <s v="Ancestry Library Edition  all databases"/>
    <m/>
    <n v="3233"/>
    <n v="107"/>
    <n v="1726"/>
    <n v="1384"/>
    <m/>
  </r>
  <r>
    <s v="2018-Q1"/>
    <x v="3"/>
    <d v="2018-01-01T00:00:00"/>
    <s v="2018"/>
    <x v="6"/>
    <m/>
    <s v="La Paz"/>
    <x v="8"/>
    <s v="azbouse"/>
    <s v="Ancestry Library Edition  all databases"/>
    <m/>
    <n v="91"/>
    <n v="10"/>
    <n v="25"/>
    <n v="82"/>
    <m/>
  </r>
  <r>
    <s v="2018-Q1"/>
    <x v="3"/>
    <d v="2018-01-01T00:00:00"/>
    <s v="2018"/>
    <x v="6"/>
    <m/>
    <s v="Maricopa"/>
    <x v="9"/>
    <s v="buckeye_az"/>
    <s v="Ancestry Library Edition  all databases"/>
    <m/>
    <n v="29"/>
    <n v="2"/>
    <n v="25"/>
    <n v="16"/>
    <m/>
  </r>
  <r>
    <s v="2018-Q1"/>
    <x v="3"/>
    <d v="2018-01-01T00:00:00"/>
    <s v="2018"/>
    <x v="6"/>
    <m/>
    <s v="Yavapai"/>
    <x v="77"/>
    <s v="azbagdad"/>
    <s v="Ancestry Library Edition  all databases"/>
    <m/>
    <m/>
    <m/>
    <m/>
    <m/>
    <m/>
  </r>
  <r>
    <s v="2018-Q1"/>
    <x v="3"/>
    <d v="2018-01-01T00:00:00"/>
    <s v="2018"/>
    <x v="6"/>
    <m/>
    <s v="Yavapai"/>
    <x v="75"/>
    <s v="beaver_az"/>
    <s v="Ancestry Library Edition  all databases"/>
    <m/>
    <m/>
    <m/>
    <m/>
    <m/>
    <m/>
  </r>
  <r>
    <s v="2018-Q1"/>
    <x v="3"/>
    <d v="2018-01-01T00:00:00"/>
    <s v="2018"/>
    <x v="6"/>
    <m/>
    <s v="Yavapai"/>
    <x v="7"/>
    <s v="azblackcyn"/>
    <s v="Ancestry Library Edition  all databases"/>
    <m/>
    <m/>
    <m/>
    <m/>
    <m/>
    <m/>
  </r>
  <r>
    <s v="2018-Q1"/>
    <x v="3"/>
    <d v="2018-01-01T00:00:00"/>
    <s v="2018"/>
    <x v="6"/>
    <m/>
    <s v="Pinal"/>
    <x v="11"/>
    <s v="azcasagrande"/>
    <s v="Ancestry Library Edition  all databases"/>
    <m/>
    <m/>
    <m/>
    <m/>
    <m/>
    <m/>
  </r>
  <r>
    <s v="2018-Q1"/>
    <x v="3"/>
    <d v="2018-01-01T00:00:00"/>
    <s v="2018"/>
    <x v="6"/>
    <m/>
    <s v="Maricopa"/>
    <x v="12"/>
    <s v="chandler_main"/>
    <s v="Ancestry Library Edition  all databases"/>
    <m/>
    <n v="282"/>
    <n v="27"/>
    <n v="73"/>
    <n v="145"/>
    <m/>
  </r>
  <r>
    <s v="2018-Q1"/>
    <x v="3"/>
    <d v="2018-01-01T00:00:00"/>
    <s v="2018"/>
    <x v="6"/>
    <m/>
    <s v="Cochise"/>
    <x v="14"/>
    <s v="azccldo"/>
    <s v="Ancestry Library Edition  all databases"/>
    <m/>
    <n v="136"/>
    <n v="6"/>
    <n v="1"/>
    <n v="20"/>
    <m/>
  </r>
  <r>
    <s v="2018-Q1"/>
    <x v="3"/>
    <d v="2018-01-01T00:00:00"/>
    <s v="2018"/>
    <x v="6"/>
    <m/>
    <s v="Yavapai"/>
    <x v="69"/>
    <s v="azcentennial"/>
    <s v="Ancestry Library Edition  all databases"/>
    <m/>
    <m/>
    <m/>
    <m/>
    <m/>
    <m/>
  </r>
  <r>
    <s v="2018-Q1"/>
    <x v="3"/>
    <d v="2018-01-01T00:00:00"/>
    <s v="2018"/>
    <x v="6"/>
    <m/>
    <s v="Apache"/>
    <x v="15"/>
    <s v="azconcho"/>
    <s v="Ancestry Library Edition  all databases"/>
    <m/>
    <n v="5"/>
    <n v="2"/>
    <m/>
    <m/>
    <m/>
  </r>
  <r>
    <s v="2018-Q1"/>
    <x v="3"/>
    <d v="2018-01-01T00:00:00"/>
    <s v="2018"/>
    <x v="6"/>
    <m/>
    <s v="Pinal"/>
    <x v="17"/>
    <s v="azcollidge"/>
    <s v="Ancestry Library Edition  all databases"/>
    <m/>
    <m/>
    <m/>
    <m/>
    <m/>
    <m/>
  </r>
  <r>
    <s v="2018-Q1"/>
    <x v="3"/>
    <d v="2018-01-01T00:00:00"/>
    <s v="2018"/>
    <x v="6"/>
    <m/>
    <s v="La Paz"/>
    <x v="80"/>
    <s v="azlapazcs"/>
    <s v="Ancestry Library Edition  all databases"/>
    <m/>
    <m/>
    <m/>
    <m/>
    <m/>
    <m/>
  </r>
  <r>
    <s v="2018-Q1"/>
    <x v="3"/>
    <d v="2018-01-01T00:00:00"/>
    <s v="2018"/>
    <x v="6"/>
    <m/>
    <s v="Yavapai"/>
    <x v="10"/>
    <s v="azcampverde"/>
    <s v="Ancestry Library Edition  all databases"/>
    <m/>
    <n v="39"/>
    <n v="1"/>
    <n v="8"/>
    <n v="37"/>
    <m/>
  </r>
  <r>
    <s v="2018-Q1"/>
    <x v="3"/>
    <d v="2018-01-01T00:00:00"/>
    <s v="2018"/>
    <x v="6"/>
    <m/>
    <s v="Yavapai"/>
    <x v="70"/>
    <s v="azchinovalley"/>
    <s v="Ancestry Library Edition  all databases"/>
    <m/>
    <m/>
    <m/>
    <m/>
    <m/>
    <m/>
  </r>
  <r>
    <s v="2018-Q1"/>
    <x v="3"/>
    <d v="2018-01-01T00:00:00"/>
    <s v="2018"/>
    <x v="6"/>
    <m/>
    <s v="Yavapai"/>
    <x v="16"/>
    <s v="azcongress"/>
    <s v="Ancestry Library Edition  all databases"/>
    <m/>
    <m/>
    <m/>
    <m/>
    <m/>
    <m/>
  </r>
  <r>
    <s v="2018-Q1"/>
    <x v="3"/>
    <d v="2018-01-01T00:00:00"/>
    <s v="2018"/>
    <x v="6"/>
    <m/>
    <s v="Yavapai"/>
    <x v="64"/>
    <s v="azcordeslakes"/>
    <s v="Ancestry Library Edition  all databases"/>
    <m/>
    <m/>
    <m/>
    <m/>
    <m/>
    <m/>
  </r>
  <r>
    <s v="2018-Q1"/>
    <x v="3"/>
    <d v="2018-01-01T00:00:00"/>
    <s v="2018"/>
    <x v="6"/>
    <m/>
    <s v="Yavapai"/>
    <x v="18"/>
    <s v="azcottonwood"/>
    <s v="Ancestry Library Edition  all databases"/>
    <m/>
    <m/>
    <m/>
    <n v="120"/>
    <n v="38"/>
    <m/>
  </r>
  <r>
    <s v="1900-Q1"/>
    <x v="4"/>
    <m/>
    <m/>
    <x v="6"/>
    <m/>
    <s v="Yavapai"/>
    <x v="19"/>
    <s v="azcrownking"/>
    <s v="Ancestry Library Edition  all databases"/>
    <m/>
    <n v="1"/>
    <n v="1"/>
    <m/>
    <m/>
    <m/>
  </r>
  <r>
    <s v="2018-Q1"/>
    <x v="3"/>
    <d v="2018-01-01T00:00:00"/>
    <s v="2018"/>
    <x v="6"/>
    <m/>
    <s v="Maricopa"/>
    <x v="20"/>
    <s v="desertfh_az"/>
    <s v="Ancestry Library Edition  all databases"/>
    <m/>
    <m/>
    <m/>
    <m/>
    <m/>
    <m/>
  </r>
  <r>
    <s v="2018-Q1"/>
    <x v="3"/>
    <d v="2018-01-01T00:00:00"/>
    <s v="2018"/>
    <x v="6"/>
    <m/>
    <s v="Yavapai"/>
    <x v="65"/>
    <s v="dewey_az"/>
    <s v="Ancestry Library Edition  all databases"/>
    <m/>
    <m/>
    <m/>
    <m/>
    <m/>
    <m/>
  </r>
  <r>
    <s v="2018-Q1"/>
    <x v="3"/>
    <d v="2018-01-01T00:00:00"/>
    <s v="2018"/>
    <x v="6"/>
    <m/>
    <s v="Greenlee"/>
    <x v="21"/>
    <s v="azduncan"/>
    <s v="Ancestry Library Edition  all databases"/>
    <m/>
    <m/>
    <m/>
    <m/>
    <m/>
    <m/>
  </r>
  <r>
    <s v="2018-Q1"/>
    <x v="3"/>
    <d v="2018-01-01T00:00:00"/>
    <s v="2018"/>
    <x v="6"/>
    <m/>
    <s v="Coconino"/>
    <x v="23"/>
    <s v="azflagstaff"/>
    <s v="Ancestry Library Edition  all databases"/>
    <m/>
    <n v="900"/>
    <n v="14"/>
    <n v="94"/>
    <n v="181"/>
    <m/>
  </r>
  <r>
    <s v="2018-Q1"/>
    <x v="3"/>
    <d v="2018-01-01T00:00:00"/>
    <s v="2018"/>
    <x v="6"/>
    <m/>
    <s v="Pinal"/>
    <x v="24"/>
    <s v="azflorence"/>
    <s v="Ancestry Library Edition  all databases"/>
    <m/>
    <m/>
    <m/>
    <m/>
    <m/>
    <m/>
  </r>
  <r>
    <s v="2018-Q1"/>
    <x v="3"/>
    <d v="2018-01-01T00:00:00"/>
    <s v="2018"/>
    <x v="6"/>
    <m/>
    <s v="Maricopa"/>
    <x v="76"/>
    <s v="mcdowell_az"/>
    <s v="Ancestry Library Edition  all databases"/>
    <m/>
    <m/>
    <m/>
    <m/>
    <m/>
    <m/>
  </r>
  <r>
    <s v="2018-Q1"/>
    <x v="3"/>
    <d v="2018-01-01T00:00:00"/>
    <s v="2018"/>
    <x v="6"/>
    <m/>
    <s v="Gila"/>
    <x v="25"/>
    <s v="azgcldo"/>
    <s v="Ancestry Library Edition  all databases"/>
    <m/>
    <m/>
    <m/>
    <m/>
    <m/>
    <m/>
  </r>
  <r>
    <s v="2018-Q1"/>
    <x v="3"/>
    <d v="2018-01-01T00:00:00"/>
    <s v="2018"/>
    <x v="6"/>
    <m/>
    <s v="Maricopa"/>
    <x v="26"/>
    <s v="glendale_main"/>
    <s v="Ancestry Library Edition  all databases"/>
    <m/>
    <n v="414"/>
    <n v="23"/>
    <n v="195"/>
    <n v="521"/>
    <m/>
  </r>
  <r>
    <s v="2018-Q1"/>
    <x v="3"/>
    <d v="2018-01-01T00:00:00"/>
    <s v="2018"/>
    <x v="6"/>
    <m/>
    <s v="Gila"/>
    <x v="27"/>
    <s v="azglobe"/>
    <s v="Ancestry Library Edition  all databases"/>
    <m/>
    <m/>
    <m/>
    <m/>
    <m/>
    <m/>
  </r>
  <r>
    <s v="2018-Q1"/>
    <x v="3"/>
    <d v="2018-01-01T00:00:00"/>
    <s v="2018"/>
    <x v="6"/>
    <m/>
    <s v="Apache"/>
    <x v="28"/>
    <s v="azgreer"/>
    <s v="Ancestry Library Edition  all databases"/>
    <m/>
    <m/>
    <m/>
    <m/>
    <m/>
    <m/>
  </r>
  <r>
    <s v="2018-Q1"/>
    <x v="3"/>
    <d v="2018-01-01T00:00:00"/>
    <s v="2018"/>
    <x v="6"/>
    <m/>
    <s v="Navajo"/>
    <x v="87"/>
    <s v="hopi"/>
    <s v="Ancestry Library Edition  all databases"/>
    <m/>
    <n v="74"/>
    <n v="1"/>
    <m/>
    <n v="17"/>
    <m/>
  </r>
  <r>
    <s v="2018-Q1"/>
    <x v="3"/>
    <d v="2018-01-01T00:00:00"/>
    <s v="2018"/>
    <x v="6"/>
    <m/>
    <s v="Gila"/>
    <x v="30"/>
    <s v="azpinestrawb"/>
    <s v="Ancestry Library Edition  all databases"/>
    <m/>
    <m/>
    <m/>
    <m/>
    <m/>
    <m/>
  </r>
  <r>
    <s v="2018-Q1"/>
    <x v="3"/>
    <d v="2018-01-01T00:00:00"/>
    <s v="2018"/>
    <x v="6"/>
    <m/>
    <s v="Pinal"/>
    <x v="66"/>
    <s v="irahayes_az"/>
    <s v="Ancestry Library Edition  all databases"/>
    <m/>
    <m/>
    <m/>
    <m/>
    <m/>
    <m/>
  </r>
  <r>
    <s v="2018-Q1"/>
    <x v="3"/>
    <d v="2018-01-01T00:00:00"/>
    <s v="2018"/>
    <x v="6"/>
    <m/>
    <s v="Pinal"/>
    <x v="32"/>
    <s v="azmaricopacom"/>
    <s v="Ancestry Library Edition  all databases"/>
    <m/>
    <m/>
    <m/>
    <m/>
    <m/>
    <m/>
  </r>
  <r>
    <s v="2018-Q1"/>
    <x v="3"/>
    <d v="2018-01-01T00:00:00"/>
    <s v="2018"/>
    <x v="6"/>
    <m/>
    <s v="Maricopa"/>
    <x v="33"/>
    <s v="maricopa_main"/>
    <s v="Ancestry Library Edition  all databases"/>
    <m/>
    <n v="3635"/>
    <n v="137"/>
    <n v="1808"/>
    <n v="3409"/>
    <m/>
  </r>
  <r>
    <s v="2018-Q1"/>
    <x v="3"/>
    <d v="2018-01-01T00:00:00"/>
    <s v="2018"/>
    <x v="6"/>
    <m/>
    <s v="Maricopa"/>
    <x v="35"/>
    <s v="mesa86532"/>
    <s v="Ancestry Library Edition  all databases"/>
    <m/>
    <n v="883"/>
    <n v="37"/>
    <n v="335"/>
    <n v="567"/>
    <m/>
  </r>
  <r>
    <s v="2018-Q1"/>
    <x v="3"/>
    <d v="2018-01-01T00:00:00"/>
    <s v="2018"/>
    <x v="6"/>
    <m/>
    <s v="Gila"/>
    <x v="73"/>
    <s v="azmiami"/>
    <s v="Ancestry Library Edition  all databases"/>
    <m/>
    <m/>
    <m/>
    <m/>
    <m/>
    <m/>
  </r>
  <r>
    <s v="2018-Q1"/>
    <x v="3"/>
    <d v="2018-01-01T00:00:00"/>
    <s v="2018"/>
    <x v="6"/>
    <m/>
    <s v="Mohave"/>
    <x v="36"/>
    <s v="azmohave"/>
    <s v="Ancestry Library Edition  all databases"/>
    <m/>
    <n v="1080"/>
    <n v="47"/>
    <n v="210"/>
    <n v="549"/>
    <m/>
  </r>
  <r>
    <s v="2018-Q1"/>
    <x v="3"/>
    <d v="2018-01-01T00:00:00"/>
    <s v="2018"/>
    <x v="6"/>
    <m/>
    <s v="Yavapai"/>
    <x v="34"/>
    <s v="azmayer"/>
    <s v="Ancestry Library Edition  all databases"/>
    <m/>
    <m/>
    <m/>
    <m/>
    <m/>
    <m/>
  </r>
  <r>
    <s v="2018-Q1"/>
    <x v="3"/>
    <d v="2018-01-01T00:00:00"/>
    <s v="2018"/>
    <x v="6"/>
    <m/>
    <s v="Greenlee"/>
    <x v="74"/>
    <s v="azmorenci"/>
    <s v="Ancestry Library Edition  all databases"/>
    <m/>
    <m/>
    <m/>
    <m/>
    <m/>
    <m/>
  </r>
  <r>
    <s v="2018-Q1"/>
    <x v="3"/>
    <d v="2018-01-01T00:00:00"/>
    <s v="2018"/>
    <x v="6"/>
    <m/>
    <s v="Navajo"/>
    <x v="37"/>
    <s v="azncldo"/>
    <s v="Ancestry Library Edition  all databases"/>
    <m/>
    <n v="113"/>
    <n v="9"/>
    <n v="23"/>
    <n v="46"/>
    <m/>
  </r>
  <r>
    <s v="2018-Q1"/>
    <x v="3"/>
    <d v="2018-01-01T00:00:00"/>
    <s v="2018"/>
    <x v="6"/>
    <m/>
    <s v="Pinal"/>
    <x v="38"/>
    <s v="azoracle"/>
    <s v="Ancestry Library Edition  all databases"/>
    <m/>
    <m/>
    <m/>
    <m/>
    <m/>
    <m/>
  </r>
  <r>
    <s v="2018-Q1"/>
    <x v="3"/>
    <d v="2018-01-01T00:00:00"/>
    <s v="2018"/>
    <x v="6"/>
    <m/>
    <s v="Coconino"/>
    <x v="81"/>
    <s v="azpage"/>
    <s v="Ancestry Library Edition  all databases"/>
    <m/>
    <m/>
    <m/>
    <m/>
    <m/>
    <m/>
  </r>
  <r>
    <s v="2018-Q1"/>
    <x v="3"/>
    <d v="2018-01-01T00:00:00"/>
    <s v="2018"/>
    <x v="6"/>
    <m/>
    <s v="La Paz"/>
    <x v="39"/>
    <s v="azparker"/>
    <s v="Ancestry Library Edition  all databases"/>
    <m/>
    <m/>
    <m/>
    <m/>
    <m/>
    <m/>
  </r>
  <r>
    <s v="2018-Q1"/>
    <x v="3"/>
    <d v="2018-01-01T00:00:00"/>
    <s v="2018"/>
    <x v="6"/>
    <m/>
    <s v="Gila"/>
    <x v="41"/>
    <s v="azpayson"/>
    <s v="Ancestry Library Edition  all databases"/>
    <m/>
    <n v="152"/>
    <n v="7"/>
    <n v="40"/>
    <n v="79"/>
    <m/>
  </r>
  <r>
    <s v="2018-Q1"/>
    <x v="3"/>
    <d v="2018-01-01T00:00:00"/>
    <s v="2018"/>
    <x v="6"/>
    <m/>
    <s v="Maricopa"/>
    <x v="42"/>
    <s v="peor29132"/>
    <s v="Ancestry Library Edition  all databases"/>
    <m/>
    <n v="159"/>
    <n v="9"/>
    <n v="102"/>
    <n v="141"/>
    <m/>
  </r>
  <r>
    <s v="2018-Q1"/>
    <x v="3"/>
    <d v="2018-01-01T00:00:00"/>
    <s v="2018"/>
    <x v="6"/>
    <m/>
    <s v="Maricopa"/>
    <x v="43"/>
    <s v="phx_main"/>
    <s v="Ancestry Library Edition  all databases"/>
    <m/>
    <n v="1928"/>
    <n v="113"/>
    <n v="1039"/>
    <n v="1023"/>
    <m/>
  </r>
  <r>
    <s v="2018-Q1"/>
    <x v="3"/>
    <d v="2018-01-01T00:00:00"/>
    <s v="2018"/>
    <x v="6"/>
    <m/>
    <s v="Pima"/>
    <x v="44"/>
    <s v="azpcld"/>
    <s v="Ancestry Library Edition  all databases"/>
    <m/>
    <n v="1938"/>
    <n v="134"/>
    <n v="784"/>
    <n v="993"/>
    <m/>
  </r>
  <r>
    <s v="2018-Q1"/>
    <x v="3"/>
    <d v="2018-01-01T00:00:00"/>
    <s v="2018"/>
    <x v="6"/>
    <m/>
    <s v="Pinal"/>
    <x v="45"/>
    <s v="pinal_az"/>
    <s v="Ancestry Library Edition  all databases"/>
    <m/>
    <n v="259"/>
    <n v="14"/>
    <n v="64"/>
    <n v="114"/>
    <m/>
  </r>
  <r>
    <s v="2018-Q1"/>
    <x v="3"/>
    <d v="2018-01-01T00:00:00"/>
    <s v="2018"/>
    <x v="6"/>
    <m/>
    <s v="Yavapai"/>
    <x v="82"/>
    <s v="azpaulden"/>
    <s v="Ancestry Library Edition  all databases"/>
    <m/>
    <n v="15"/>
    <n v="3"/>
    <n v="23"/>
    <n v="41"/>
    <m/>
  </r>
  <r>
    <s v="2018-Q1"/>
    <x v="3"/>
    <d v="2018-01-01T00:00:00"/>
    <s v="2018"/>
    <x v="6"/>
    <m/>
    <s v="Yavapai"/>
    <x v="46"/>
    <s v="azprescott"/>
    <s v="Ancestry Library Edition  all databases"/>
    <m/>
    <n v="254"/>
    <n v="14"/>
    <n v="193"/>
    <n v="115"/>
    <m/>
  </r>
  <r>
    <s v="2018-Q1"/>
    <x v="3"/>
    <d v="2018-01-01T00:00:00"/>
    <s v="2018"/>
    <x v="6"/>
    <m/>
    <s v="Yavapai"/>
    <x v="47"/>
    <s v="azprescottval"/>
    <s v="Ancestry Library Edition  all databases"/>
    <m/>
    <n v="272"/>
    <n v="7"/>
    <n v="77"/>
    <n v="103"/>
    <m/>
  </r>
  <r>
    <s v="2018-Q1"/>
    <x v="3"/>
    <d v="2018-01-01T00:00:00"/>
    <s v="2018"/>
    <x v="6"/>
    <m/>
    <s v="La Paz"/>
    <x v="88"/>
    <s v="azcoriver"/>
    <s v="Ancestry Library Edition  all databases"/>
    <m/>
    <m/>
    <m/>
    <m/>
    <m/>
    <m/>
  </r>
  <r>
    <s v="2018-Q1"/>
    <x v="3"/>
    <d v="2018-01-01T00:00:00"/>
    <s v="2018"/>
    <x v="6"/>
    <m/>
    <s v="Apache"/>
    <x v="48"/>
    <s v="azsprngr"/>
    <s v="Ancestry Library Edition  all databases"/>
    <m/>
    <n v="56"/>
    <n v="5"/>
    <n v="17"/>
    <n v="21"/>
    <m/>
  </r>
  <r>
    <s v="2018-Q1"/>
    <x v="3"/>
    <d v="2018-01-01T00:00:00"/>
    <s v="2018"/>
    <x v="6"/>
    <m/>
    <s v="Graham"/>
    <x v="49"/>
    <s v="azsaffordgcl"/>
    <s v="Ancestry Library Edition  all databases"/>
    <m/>
    <m/>
    <m/>
    <m/>
    <m/>
    <m/>
  </r>
  <r>
    <s v="2018-Q1"/>
    <x v="3"/>
    <d v="2018-01-01T00:00:00"/>
    <s v="2018"/>
    <x v="6"/>
    <m/>
    <s v="Gila"/>
    <x v="84"/>
    <s v="azsancarlos"/>
    <s v="Ancestry Library Edition  all databases"/>
    <m/>
    <m/>
    <m/>
    <m/>
    <m/>
    <m/>
  </r>
  <r>
    <s v="2018-Q1"/>
    <x v="3"/>
    <d v="2018-01-01T00:00:00"/>
    <s v="2018"/>
    <x v="6"/>
    <m/>
    <s v="Pinal"/>
    <x v="50"/>
    <s v="azsanmanuel"/>
    <s v="Ancestry Library Edition  all databases"/>
    <m/>
    <n v="43"/>
    <n v="4"/>
    <n v="17"/>
    <n v="26"/>
    <m/>
  </r>
  <r>
    <s v="2018-Q1"/>
    <x v="3"/>
    <d v="2018-01-01T00:00:00"/>
    <s v="2018"/>
    <x v="6"/>
    <m/>
    <s v="Pima"/>
    <x v="83"/>
    <s v="aztucson"/>
    <s v="Ancestry Library Edition  all databases"/>
    <m/>
    <m/>
    <m/>
    <m/>
    <m/>
    <m/>
  </r>
  <r>
    <s v="2018-Q1"/>
    <x v="3"/>
    <d v="2018-01-01T00:00:00"/>
    <s v="2018"/>
    <x v="6"/>
    <m/>
    <s v="Apache"/>
    <x v="51"/>
    <s v="azsanders"/>
    <s v="Ancestry Library Edition  all databases"/>
    <m/>
    <m/>
    <m/>
    <m/>
    <m/>
    <m/>
  </r>
  <r>
    <s v="2018-Q1"/>
    <x v="3"/>
    <d v="2018-01-01T00:00:00"/>
    <s v="2018"/>
    <x v="6"/>
    <m/>
    <s v="Maricopa"/>
    <x v="53"/>
    <s v="scottsdale_hq"/>
    <s v="Ancestry Library Edition  all databases"/>
    <m/>
    <n v="483"/>
    <n v="34"/>
    <n v="181"/>
    <n v="304"/>
    <m/>
  </r>
  <r>
    <s v="2018-Q1"/>
    <x v="3"/>
    <d v="2018-01-01T00:00:00"/>
    <s v="2018"/>
    <x v="6"/>
    <m/>
    <s v="Cochise"/>
    <x v="56"/>
    <s v="azsierrav"/>
    <s v="Ancestry Library Edition  all databases"/>
    <m/>
    <n v="160"/>
    <n v="3"/>
    <n v="69"/>
    <n v="82"/>
    <m/>
  </r>
  <r>
    <s v="2018-Q1"/>
    <x v="3"/>
    <d v="2018-01-01T00:00:00"/>
    <s v="2018"/>
    <x v="6"/>
    <m/>
    <s v="Maricopa"/>
    <x v="85"/>
    <s v="saltriver_az"/>
    <s v="Ancestry Library Edition  all databases"/>
    <m/>
    <m/>
    <m/>
    <m/>
    <m/>
    <m/>
  </r>
  <r>
    <s v="2018-Q1"/>
    <x v="3"/>
    <d v="2018-01-01T00:00:00"/>
    <s v="2018"/>
    <x v="6"/>
    <m/>
    <s v="Yavapai"/>
    <x v="54"/>
    <s v="azsedona"/>
    <s v="Ancestry Library Edition  all databases"/>
    <m/>
    <n v="16"/>
    <n v="3"/>
    <n v="1"/>
    <n v="6"/>
    <m/>
  </r>
  <r>
    <s v="2018-Q1"/>
    <x v="3"/>
    <d v="2018-01-01T00:00:00"/>
    <s v="2018"/>
    <x v="6"/>
    <m/>
    <s v="Yavapai"/>
    <x v="55"/>
    <s v="azseligman"/>
    <s v="Ancestry Library Edition  all databases"/>
    <m/>
    <m/>
    <m/>
    <m/>
    <m/>
    <m/>
  </r>
  <r>
    <s v="2018-Q1"/>
    <x v="3"/>
    <d v="2018-01-01T00:00:00"/>
    <s v="2018"/>
    <x v="6"/>
    <m/>
    <s v="Maricopa"/>
    <x v="57"/>
    <s v="tempe_main"/>
    <s v="Ancestry Library Edition  all databases"/>
    <m/>
    <m/>
    <m/>
    <n v="58"/>
    <n v="100"/>
    <m/>
  </r>
  <r>
    <s v="2018-Q1"/>
    <x v="3"/>
    <d v="2018-01-01T00:00:00"/>
    <s v="2018"/>
    <x v="6"/>
    <m/>
    <s v="Maricopa"/>
    <x v="58"/>
    <s v="toll30426"/>
    <s v="Ancestry Library Edition  all databases"/>
    <m/>
    <m/>
    <m/>
    <m/>
    <m/>
    <m/>
  </r>
  <r>
    <s v="2018-Q1"/>
    <x v="3"/>
    <d v="2018-01-01T00:00:00"/>
    <s v="2018"/>
    <x v="6"/>
    <m/>
    <s v="Gila"/>
    <x v="59"/>
    <s v="aztontobasin"/>
    <s v="Ancestry Library Edition  all databases"/>
    <m/>
    <m/>
    <m/>
    <m/>
    <m/>
    <m/>
  </r>
  <r>
    <s v="2018-Q1"/>
    <x v="3"/>
    <d v="2018-01-01T00:00:00"/>
    <s v="2018"/>
    <x v="6"/>
    <m/>
    <s v="Pima"/>
    <x v="86"/>
    <s v="azsellstohono"/>
    <s v="Ancestry Library Edition  all databases"/>
    <m/>
    <m/>
    <m/>
    <m/>
    <m/>
    <m/>
  </r>
  <r>
    <s v="2018-Q1"/>
    <x v="3"/>
    <d v="2018-01-01T00:00:00"/>
    <s v="2018"/>
    <x v="6"/>
    <m/>
    <s v="Apache"/>
    <x v="60"/>
    <s v="azvernon"/>
    <s v="Ancestry Library Edition  all databases"/>
    <m/>
    <m/>
    <m/>
    <m/>
    <m/>
    <m/>
  </r>
  <r>
    <s v="2018-Q1"/>
    <x v="3"/>
    <d v="2018-01-01T00:00:00"/>
    <s v="2018"/>
    <x v="6"/>
    <m/>
    <s v="Gila"/>
    <x v="78"/>
    <s v="azyoung"/>
    <s v="Ancestry Library Edition  all databases"/>
    <m/>
    <m/>
    <m/>
    <m/>
    <m/>
    <m/>
  </r>
  <r>
    <s v="2018-Q1"/>
    <x v="3"/>
    <d v="2018-01-01T00:00:00"/>
    <s v="2018"/>
    <x v="6"/>
    <m/>
    <s v="Yuma"/>
    <x v="63"/>
    <s v="azycldo"/>
    <s v="Ancestry Library Edition  all databases"/>
    <m/>
    <n v="196"/>
    <n v="21"/>
    <n v="156"/>
    <n v="116"/>
    <m/>
  </r>
  <r>
    <s v="2018-Q1"/>
    <x v="3"/>
    <d v="2018-01-01T00:00:00"/>
    <s v="2018"/>
    <x v="6"/>
    <m/>
    <s v="Yavapai"/>
    <x v="61"/>
    <s v="azyarnell"/>
    <s v="Ancestry Library Edition  all databases"/>
    <m/>
    <m/>
    <m/>
    <m/>
    <m/>
    <m/>
  </r>
  <r>
    <s v="2018-Q1"/>
    <x v="3"/>
    <d v="2018-01-01T00:00:00"/>
    <s v="2018"/>
    <x v="6"/>
    <m/>
    <s v="Yavapai"/>
    <x v="62"/>
    <s v="azyavapai"/>
    <s v="Ancestry Library Edition  all databases"/>
    <m/>
    <m/>
    <m/>
    <m/>
    <m/>
    <m/>
  </r>
</pivotCacheRecords>
</file>

<file path=xl/pivotCache/pivotCacheRecords2.xml><?xml version="1.0" encoding="utf-8"?>
<pivotCacheRecords xmlns="http://schemas.openxmlformats.org/spreadsheetml/2006/main" xmlns:r="http://schemas.openxmlformats.org/officeDocument/2006/relationships" count="2585">
  <r>
    <s v="N/A"/>
    <n v="1188"/>
    <s v="2014-Q3"/>
    <x v="0"/>
    <x v="0"/>
    <s v="2014"/>
    <x v="0"/>
    <n v="10327472"/>
    <x v="0"/>
    <x v="0"/>
    <s v="akchin_az"/>
    <x v="0"/>
    <n v="0"/>
    <n v="0"/>
    <n v="0"/>
    <n v="0"/>
    <n v="0"/>
    <n v="0"/>
  </r>
  <r>
    <n v="19"/>
    <e v="#N/A"/>
    <s v="2014-Q3"/>
    <x v="0"/>
    <x v="0"/>
    <s v="2014"/>
    <x v="0"/>
    <n v="10330461"/>
    <x v="1"/>
    <x v="1"/>
    <s v="azalpine"/>
    <x v="0"/>
    <n v="184"/>
    <n v="184"/>
    <n v="9"/>
    <n v="34"/>
    <n v="62"/>
    <n v="96"/>
  </r>
  <r>
    <n v="111"/>
    <n v="63208"/>
    <s v="2014-Q3"/>
    <x v="0"/>
    <x v="0"/>
    <s v="2014"/>
    <x v="0"/>
    <n v="10244406"/>
    <x v="0"/>
    <x v="2"/>
    <s v="azapachejct"/>
    <x v="0"/>
    <n v="0"/>
    <n v="0"/>
    <n v="0"/>
    <n v="0"/>
    <n v="0"/>
    <n v="0"/>
  </r>
  <r>
    <n v="10"/>
    <e v="#N/A"/>
    <s v="2014-Q3"/>
    <x v="0"/>
    <x v="0"/>
    <s v="2014"/>
    <x v="0"/>
    <n v="10253825"/>
    <x v="0"/>
    <x v="3"/>
    <s v="azarizonacity"/>
    <x v="0"/>
    <n v="0"/>
    <n v="0"/>
    <n v="0"/>
    <n v="0"/>
    <n v="0"/>
    <n v="0"/>
  </r>
  <r>
    <n v="0"/>
    <e v="#N/A"/>
    <s v="2014-Q3"/>
    <x v="0"/>
    <x v="0"/>
    <s v="2014"/>
    <x v="0"/>
    <n v="10253861"/>
    <x v="2"/>
    <x v="4"/>
    <s v="azstlib"/>
    <x v="0"/>
    <n v="50609"/>
    <n v="50609"/>
    <n v="1206"/>
    <n v="8988"/>
    <n v="22538"/>
    <n v="31526"/>
  </r>
  <r>
    <n v="10"/>
    <e v="#N/A"/>
    <s v="2014-Q3"/>
    <x v="0"/>
    <x v="0"/>
    <s v="2014"/>
    <x v="0"/>
    <n v="10264106"/>
    <x v="3"/>
    <x v="5"/>
    <s v="azashfork"/>
    <x v="0"/>
    <n v="0"/>
    <n v="0"/>
    <n v="0"/>
    <n v="0"/>
    <n v="0"/>
    <n v="0"/>
  </r>
  <r>
    <n v="80"/>
    <n v="22669"/>
    <s v="2014-Q3"/>
    <x v="0"/>
    <x v="0"/>
    <s v="2014"/>
    <x v="0"/>
    <n v="10265065"/>
    <x v="4"/>
    <x v="6"/>
    <s v="avondale_az"/>
    <x v="0"/>
    <n v="733"/>
    <n v="733"/>
    <n v="9"/>
    <n v="212"/>
    <n v="326"/>
    <n v="538"/>
  </r>
  <r>
    <n v="12"/>
    <e v="#N/A"/>
    <s v="2014-Q3"/>
    <x v="0"/>
    <x v="0"/>
    <s v="2014"/>
    <x v="0"/>
    <n v="10264108"/>
    <x v="3"/>
    <x v="7"/>
    <s v="azblackcyn"/>
    <x v="0"/>
    <n v="0"/>
    <n v="0"/>
    <n v="0"/>
    <n v="0"/>
    <n v="0"/>
    <n v="0"/>
  </r>
  <r>
    <n v="16"/>
    <e v="#N/A"/>
    <s v="2014-Q3"/>
    <x v="0"/>
    <x v="0"/>
    <s v="2014"/>
    <x v="0"/>
    <n v="10254563"/>
    <x v="5"/>
    <x v="8"/>
    <s v="azbouse"/>
    <x v="0"/>
    <n v="263"/>
    <n v="263"/>
    <n v="6"/>
    <n v="21"/>
    <n v="146"/>
    <n v="167"/>
  </r>
  <r>
    <n v="21"/>
    <s v="N/A"/>
    <s v="2014-Q3"/>
    <x v="0"/>
    <x v="0"/>
    <s v="2014"/>
    <x v="0"/>
    <n v="10249852"/>
    <x v="4"/>
    <x v="9"/>
    <s v="buckeye_az"/>
    <x v="0"/>
    <n v="0"/>
    <n v="0"/>
    <n v="0"/>
    <n v="0"/>
    <n v="0"/>
    <n v="0"/>
  </r>
  <r>
    <n v="14"/>
    <n v="3311"/>
    <s v="2014-Q3"/>
    <x v="0"/>
    <x v="0"/>
    <s v="2014"/>
    <x v="0"/>
    <n v="10264109"/>
    <x v="3"/>
    <x v="10"/>
    <s v="azcampverde"/>
    <x v="0"/>
    <n v="0"/>
    <n v="0"/>
    <n v="0"/>
    <n v="0"/>
    <n v="0"/>
    <n v="0"/>
  </r>
  <r>
    <n v="34"/>
    <n v="48762"/>
    <s v="2014-Q3"/>
    <x v="0"/>
    <x v="0"/>
    <s v="2014"/>
    <x v="0"/>
    <n v="10246505"/>
    <x v="0"/>
    <x v="11"/>
    <s v="azcasagrande"/>
    <x v="0"/>
    <n v="184"/>
    <n v="184"/>
    <n v="4"/>
    <n v="18"/>
    <n v="40"/>
    <n v="58"/>
  </r>
  <r>
    <n v="109"/>
    <n v="309229"/>
    <s v="2014-Q3"/>
    <x v="0"/>
    <x v="0"/>
    <s v="2014"/>
    <x v="0"/>
    <n v="10244426"/>
    <x v="4"/>
    <x v="12"/>
    <s v="chandler_main"/>
    <x v="0"/>
    <n v="2091"/>
    <n v="2091"/>
    <n v="29"/>
    <n v="367"/>
    <n v="722"/>
    <n v="1089"/>
  </r>
  <r>
    <n v="6"/>
    <n v="503"/>
    <s v="2014-Q3"/>
    <x v="0"/>
    <x v="0"/>
    <s v="2014"/>
    <x v="0"/>
    <n v="10370177"/>
    <x v="6"/>
    <x v="13"/>
    <s v="azclifton"/>
    <x v="0"/>
    <n v="50"/>
    <n v="50"/>
    <n v="2"/>
    <n v="4"/>
    <n v="5"/>
    <n v="10"/>
  </r>
  <r>
    <n v="25"/>
    <n v="1469"/>
    <s v="2014-Q3"/>
    <x v="0"/>
    <x v="0"/>
    <s v="2014"/>
    <x v="0"/>
    <n v="10266253"/>
    <x v="7"/>
    <x v="14"/>
    <s v="azccldo"/>
    <x v="0"/>
    <n v="16"/>
    <n v="16"/>
    <n v="3"/>
    <n v="3"/>
    <n v="7"/>
    <n v="10"/>
  </r>
  <r>
    <n v="12"/>
    <e v="#N/A"/>
    <s v="2014-Q3"/>
    <x v="0"/>
    <x v="0"/>
    <s v="2014"/>
    <x v="0"/>
    <n v="10330462"/>
    <x v="1"/>
    <x v="15"/>
    <s v="azconcho"/>
    <x v="0"/>
    <n v="38"/>
    <n v="38"/>
    <n v="1"/>
    <n v="1"/>
    <n v="5"/>
    <n v="6"/>
  </r>
  <r>
    <n v="8"/>
    <e v="#N/A"/>
    <s v="2014-Q3"/>
    <x v="0"/>
    <x v="0"/>
    <s v="2014"/>
    <x v="0"/>
    <n v="10264112"/>
    <x v="3"/>
    <x v="16"/>
    <s v="azcongress"/>
    <x v="0"/>
    <n v="0"/>
    <n v="0"/>
    <n v="0"/>
    <n v="0"/>
    <n v="0"/>
    <n v="0"/>
  </r>
  <r>
    <n v="27"/>
    <n v="9676"/>
    <s v="2014-Q3"/>
    <x v="0"/>
    <x v="0"/>
    <s v="2014"/>
    <x v="0"/>
    <n v="10253826"/>
    <x v="0"/>
    <x v="17"/>
    <s v="azcollidge"/>
    <x v="0"/>
    <n v="0"/>
    <n v="0"/>
    <n v="0"/>
    <n v="0"/>
    <n v="0"/>
    <n v="0"/>
  </r>
  <r>
    <n v="23"/>
    <n v="12610"/>
    <s v="2014-Q3"/>
    <x v="0"/>
    <x v="0"/>
    <s v="2014"/>
    <x v="0"/>
    <n v="10264116"/>
    <x v="3"/>
    <x v="18"/>
    <s v="azcottonwood"/>
    <x v="0"/>
    <n v="0"/>
    <n v="0"/>
    <n v="0"/>
    <n v="0"/>
    <n v="0"/>
    <n v="0"/>
  </r>
  <r>
    <n v="2"/>
    <e v="#N/A"/>
    <s v="2014-Q3"/>
    <x v="0"/>
    <x v="0"/>
    <s v="2014"/>
    <x v="0"/>
    <n v="10264117"/>
    <x v="3"/>
    <x v="19"/>
    <s v="azcrownking"/>
    <x v="0"/>
    <n v="0"/>
    <n v="0"/>
    <n v="0"/>
    <n v="0"/>
    <n v="0"/>
    <n v="0"/>
  </r>
  <r>
    <n v="23"/>
    <n v="7004"/>
    <s v="2014-Q3"/>
    <x v="0"/>
    <x v="0"/>
    <s v="2014"/>
    <x v="0"/>
    <n v="10265068"/>
    <x v="4"/>
    <x v="20"/>
    <s v="desertfh_az"/>
    <x v="0"/>
    <n v="134"/>
    <n v="134"/>
    <n v="4"/>
    <n v="1"/>
    <n v="559"/>
    <n v="560"/>
  </r>
  <r>
    <n v="5"/>
    <n v="1264"/>
    <s v="2014-Q3"/>
    <x v="0"/>
    <x v="0"/>
    <s v="2014"/>
    <x v="0"/>
    <n v="10370282"/>
    <x v="6"/>
    <x v="21"/>
    <s v="azduncan"/>
    <x v="0"/>
    <n v="0"/>
    <n v="0"/>
    <n v="0"/>
    <n v="0"/>
    <n v="0"/>
    <n v="0"/>
  </r>
  <r>
    <n v="20"/>
    <n v="3457"/>
    <s v="2014-Q3"/>
    <x v="0"/>
    <x v="0"/>
    <s v="2014"/>
    <x v="0"/>
    <n v="10253829"/>
    <x v="0"/>
    <x v="22"/>
    <s v="azeloy"/>
    <x v="0"/>
    <n v="0"/>
    <n v="0"/>
    <n v="0"/>
    <n v="0"/>
    <n v="0"/>
    <n v="0"/>
  </r>
  <r>
    <n v="78"/>
    <n v="72247"/>
    <s v="2014-Q3"/>
    <x v="0"/>
    <x v="0"/>
    <s v="2014"/>
    <x v="0"/>
    <n v="10244431"/>
    <x v="8"/>
    <x v="23"/>
    <s v="azflagstaff"/>
    <x v="0"/>
    <n v="823"/>
    <n v="823"/>
    <n v="16"/>
    <n v="64"/>
    <n v="308"/>
    <n v="372"/>
  </r>
  <r>
    <n v="51"/>
    <n v="12585"/>
    <s v="2014-Q3"/>
    <x v="0"/>
    <x v="0"/>
    <s v="2014"/>
    <x v="0"/>
    <n v="10253831"/>
    <x v="0"/>
    <x v="24"/>
    <s v="azflorence"/>
    <x v="0"/>
    <n v="205"/>
    <n v="205"/>
    <n v="8"/>
    <n v="49"/>
    <n v="127"/>
    <n v="176"/>
  </r>
  <r>
    <n v="0"/>
    <n v="72"/>
    <s v="2014-Q3"/>
    <x v="0"/>
    <x v="0"/>
    <s v="2014"/>
    <x v="0"/>
    <n v="10244433"/>
    <x v="9"/>
    <x v="25"/>
    <s v="azgcldo"/>
    <x v="0"/>
    <n v="76"/>
    <n v="76"/>
    <n v="3"/>
    <n v="24"/>
    <n v="33"/>
    <n v="57"/>
  </r>
  <r>
    <n v="83"/>
    <n v="102303"/>
    <s v="2014-Q3"/>
    <x v="0"/>
    <x v="0"/>
    <s v="2014"/>
    <x v="0"/>
    <n v="10241024"/>
    <x v="4"/>
    <x v="26"/>
    <s v="glendale_main"/>
    <x v="0"/>
    <n v="2658"/>
    <n v="2658"/>
    <n v="26"/>
    <n v="166"/>
    <n v="1237"/>
    <n v="1439"/>
  </r>
  <r>
    <n v="10"/>
    <n v="8295"/>
    <s v="2014-Q3"/>
    <x v="0"/>
    <x v="0"/>
    <s v="2014"/>
    <x v="0"/>
    <n v="10370285"/>
    <x v="9"/>
    <x v="27"/>
    <s v="azglobe"/>
    <x v="0"/>
    <n v="64"/>
    <n v="64"/>
    <n v="1"/>
    <n v="0"/>
    <n v="1"/>
    <n v="1"/>
  </r>
  <r>
    <n v="4"/>
    <e v="#N/A"/>
    <s v="2014-Q3"/>
    <x v="0"/>
    <x v="0"/>
    <s v="2014"/>
    <x v="0"/>
    <n v="10330756"/>
    <x v="1"/>
    <x v="28"/>
    <s v="azgreer"/>
    <x v="0"/>
    <n v="7"/>
    <n v="7"/>
    <n v="1"/>
    <n v="0"/>
    <n v="5"/>
    <n v="5"/>
  </r>
  <r>
    <n v="10"/>
    <n v="1518"/>
    <s v="2014-Q3"/>
    <x v="0"/>
    <x v="0"/>
    <s v="2014"/>
    <x v="0"/>
    <n v="10370288"/>
    <x v="9"/>
    <x v="29"/>
    <s v="azhayden"/>
    <x v="0"/>
    <n v="0"/>
    <n v="0"/>
    <n v="0"/>
    <n v="0"/>
    <n v="0"/>
    <n v="0"/>
  </r>
  <r>
    <n v="6"/>
    <n v="2991"/>
    <s v="2014-Q3"/>
    <x v="0"/>
    <x v="0"/>
    <s v="2014"/>
    <x v="0"/>
    <n v="10370292"/>
    <x v="9"/>
    <x v="30"/>
    <s v="azpinestrawb"/>
    <x v="0"/>
    <n v="46"/>
    <n v="46"/>
    <n v="4"/>
    <n v="12"/>
    <n v="37"/>
    <n v="49"/>
  </r>
  <r>
    <n v="5"/>
    <n v="663"/>
    <s v="2014-Q3"/>
    <x v="0"/>
    <x v="0"/>
    <s v="2014"/>
    <x v="0"/>
    <n v="10261867"/>
    <x v="3"/>
    <x v="31"/>
    <s v="azjerome"/>
    <x v="0"/>
    <n v="0"/>
    <n v="0"/>
    <n v="0"/>
    <n v="0"/>
    <n v="0"/>
    <n v="0"/>
  </r>
  <r>
    <n v="20"/>
    <n v="33183"/>
    <s v="2014-Q3"/>
    <x v="0"/>
    <x v="0"/>
    <s v="2014"/>
    <x v="0"/>
    <n v="10253838"/>
    <x v="0"/>
    <x v="32"/>
    <s v="azmaricopacom"/>
    <x v="0"/>
    <n v="42"/>
    <n v="42"/>
    <n v="2"/>
    <n v="18"/>
    <n v="19"/>
    <n v="37"/>
  </r>
  <r>
    <n v="396"/>
    <n v="145358"/>
    <s v="2014-Q3"/>
    <x v="0"/>
    <x v="0"/>
    <s v="2014"/>
    <x v="0"/>
    <n v="10245100"/>
    <x v="4"/>
    <x v="33"/>
    <s v="maricopa_main"/>
    <x v="0"/>
    <n v="11739"/>
    <n v="11739"/>
    <n v="281"/>
    <n v="2812"/>
    <n v="5472"/>
    <n v="8284"/>
  </r>
  <r>
    <n v="8"/>
    <e v="#N/A"/>
    <s v="2014-Q3"/>
    <x v="0"/>
    <x v="0"/>
    <s v="2014"/>
    <x v="0"/>
    <n v="10264120"/>
    <x v="3"/>
    <x v="34"/>
    <s v="azmayer"/>
    <x v="0"/>
    <n v="0"/>
    <n v="0"/>
    <n v="0"/>
    <n v="0"/>
    <n v="0"/>
    <n v="0"/>
  </r>
  <r>
    <n v="147"/>
    <n v="147983"/>
    <s v="2014-Q3"/>
    <x v="0"/>
    <x v="0"/>
    <s v="2014"/>
    <x v="0"/>
    <n v="10243706"/>
    <x v="4"/>
    <x v="35"/>
    <s v="mesa86532"/>
    <x v="0"/>
    <n v="672"/>
    <n v="672"/>
    <n v="23"/>
    <n v="23"/>
    <n v="166"/>
    <n v="189"/>
  </r>
  <r>
    <n v="239"/>
    <n v="87143"/>
    <s v="2014-Q3"/>
    <x v="0"/>
    <x v="0"/>
    <s v="2014"/>
    <x v="0"/>
    <n v="10244441"/>
    <x v="10"/>
    <x v="36"/>
    <s v="azmohave"/>
    <x v="0"/>
    <n v="2691"/>
    <n v="2691"/>
    <n v="61"/>
    <n v="55"/>
    <n v="2288"/>
    <n v="2343"/>
  </r>
  <r>
    <n v="45"/>
    <n v="2461"/>
    <s v="2014-Q3"/>
    <x v="0"/>
    <x v="0"/>
    <s v="2014"/>
    <x v="0"/>
    <n v="10244442"/>
    <x v="11"/>
    <x v="37"/>
    <s v="azncldo"/>
    <x v="0"/>
    <n v="1423"/>
    <n v="1423"/>
    <n v="46"/>
    <n v="327"/>
    <n v="632"/>
    <n v="959"/>
  </r>
  <r>
    <n v="9"/>
    <e v="#N/A"/>
    <s v="2014-Q3"/>
    <x v="0"/>
    <x v="0"/>
    <s v="2014"/>
    <x v="0"/>
    <n v="10253840"/>
    <x v="0"/>
    <x v="38"/>
    <s v="azoracle"/>
    <x v="0"/>
    <n v="0"/>
    <n v="0"/>
    <n v="0"/>
    <n v="0"/>
    <n v="0"/>
    <n v="0"/>
  </r>
  <r>
    <n v="20"/>
    <n v="10834"/>
    <s v="2014-Q3"/>
    <x v="0"/>
    <x v="0"/>
    <s v="2014"/>
    <x v="0"/>
    <n v="10370482"/>
    <x v="5"/>
    <x v="39"/>
    <s v="azparker"/>
    <x v="0"/>
    <n v="6"/>
    <n v="6"/>
    <n v="3"/>
    <n v="0"/>
    <n v="1"/>
    <n v="1"/>
  </r>
  <r>
    <n v="11"/>
    <n v="811"/>
    <s v="2014-Q3"/>
    <x v="0"/>
    <x v="0"/>
    <s v="2014"/>
    <x v="0"/>
    <n v="10370483"/>
    <x v="12"/>
    <x v="40"/>
    <s v="azpatagonia"/>
    <x v="0"/>
    <n v="35"/>
    <n v="35"/>
    <n v="2"/>
    <n v="0"/>
    <n v="10"/>
    <n v="10"/>
  </r>
  <r>
    <n v="14"/>
    <n v="13597"/>
    <s v="2014-Q3"/>
    <x v="0"/>
    <x v="0"/>
    <s v="2014"/>
    <x v="0"/>
    <n v="10370484"/>
    <x v="9"/>
    <x v="41"/>
    <s v="azpayson"/>
    <x v="0"/>
    <n v="77"/>
    <n v="77"/>
    <n v="2"/>
    <n v="10"/>
    <n v="47"/>
    <n v="57"/>
  </r>
  <r>
    <n v="38"/>
    <n v="109952"/>
    <s v="2014-Q3"/>
    <x v="0"/>
    <x v="0"/>
    <s v="2014"/>
    <x v="0"/>
    <n v="10244449"/>
    <x v="4"/>
    <x v="42"/>
    <s v="peor29132"/>
    <x v="0"/>
    <n v="767"/>
    <n v="767"/>
    <n v="3"/>
    <n v="1049"/>
    <n v="146"/>
    <n v="1195"/>
  </r>
  <r>
    <e v="#VALUE!"/>
    <n v="943450"/>
    <s v="2014-Q3"/>
    <x v="0"/>
    <x v="0"/>
    <s v="2014"/>
    <x v="0"/>
    <n v="10244822"/>
    <x v="4"/>
    <x v="43"/>
    <s v="phx_main"/>
    <x v="0"/>
    <n v="7273"/>
    <n v="7273"/>
    <n v="170"/>
    <n v="1789"/>
    <n v="3782"/>
    <n v="5571"/>
  </r>
  <r>
    <n v="622"/>
    <n v="405419"/>
    <s v="2014-Q3"/>
    <x v="0"/>
    <x v="0"/>
    <s v="2014"/>
    <x v="0"/>
    <n v="10244975"/>
    <x v="13"/>
    <x v="44"/>
    <s v="azpcld"/>
    <x v="0"/>
    <n v="7885"/>
    <n v="7885"/>
    <n v="230"/>
    <n v="624"/>
    <n v="2854"/>
    <n v="3478"/>
  </r>
  <r>
    <n v="4"/>
    <n v="8901"/>
    <s v="2014-Q3"/>
    <x v="0"/>
    <x v="0"/>
    <s v="2014"/>
    <x v="0"/>
    <n v="10246234"/>
    <x v="0"/>
    <x v="45"/>
    <s v="pinal_az"/>
    <x v="0"/>
    <n v="1327"/>
    <n v="1327"/>
    <n v="10"/>
    <n v="106"/>
    <n v="141"/>
    <n v="247"/>
  </r>
  <r>
    <n v="54"/>
    <n v="29416"/>
    <s v="2014-Q3"/>
    <x v="0"/>
    <x v="0"/>
    <s v="2014"/>
    <x v="0"/>
    <n v="10264121"/>
    <x v="3"/>
    <x v="46"/>
    <s v="azprescott"/>
    <x v="0"/>
    <n v="1314"/>
    <n v="1314"/>
    <n v="42"/>
    <n v="179"/>
    <n v="368"/>
    <n v="547"/>
  </r>
  <r>
    <n v="59"/>
    <n v="22616"/>
    <s v="2014-Q3"/>
    <x v="0"/>
    <x v="0"/>
    <s v="2014"/>
    <x v="0"/>
    <n v="10264185"/>
    <x v="3"/>
    <x v="47"/>
    <s v="azprescottval"/>
    <x v="0"/>
    <n v="0"/>
    <n v="0"/>
    <n v="0"/>
    <n v="0"/>
    <n v="0"/>
    <n v="0"/>
  </r>
  <r>
    <n v="40"/>
    <e v="#N/A"/>
    <s v="2014-Q3"/>
    <x v="0"/>
    <x v="0"/>
    <s v="2014"/>
    <x v="0"/>
    <n v="10330757"/>
    <x v="1"/>
    <x v="48"/>
    <s v="azsprngr"/>
    <x v="0"/>
    <n v="301"/>
    <n v="301"/>
    <n v="14"/>
    <n v="14"/>
    <n v="190"/>
    <n v="204"/>
  </r>
  <r>
    <n v="17"/>
    <n v="11980"/>
    <s v="2014-Q3"/>
    <x v="0"/>
    <x v="0"/>
    <s v="2014"/>
    <x v="0"/>
    <n v="10370489"/>
    <x v="14"/>
    <x v="49"/>
    <s v="azsaffordgcl"/>
    <x v="0"/>
    <n v="0"/>
    <n v="0"/>
    <n v="0"/>
    <n v="0"/>
    <n v="0"/>
    <n v="0"/>
  </r>
  <r>
    <n v="23"/>
    <e v="#N/A"/>
    <s v="2014-Q3"/>
    <x v="0"/>
    <x v="0"/>
    <s v="2014"/>
    <x v="0"/>
    <n v="10253842"/>
    <x v="0"/>
    <x v="50"/>
    <s v="azsanmanuel"/>
    <x v="0"/>
    <n v="0"/>
    <n v="0"/>
    <n v="0"/>
    <n v="0"/>
    <n v="0"/>
    <n v="0"/>
  </r>
  <r>
    <n v="17"/>
    <e v="#N/A"/>
    <s v="2014-Q3"/>
    <x v="0"/>
    <x v="0"/>
    <s v="2014"/>
    <x v="0"/>
    <n v="10330758"/>
    <x v="1"/>
    <x v="51"/>
    <s v="azsanders"/>
    <x v="0"/>
    <n v="41"/>
    <n v="41"/>
    <n v="4"/>
    <n v="23"/>
    <n v="37"/>
    <n v="60"/>
  </r>
  <r>
    <n v="38"/>
    <n v="23601"/>
    <s v="2014-Q3"/>
    <x v="0"/>
    <x v="0"/>
    <s v="2014"/>
    <x v="0"/>
    <n v="10370172"/>
    <x v="12"/>
    <x v="52"/>
    <s v="aznogales"/>
    <x v="0"/>
    <n v="0"/>
    <n v="0"/>
    <n v="0"/>
    <n v="0"/>
    <n v="0"/>
    <n v="0"/>
  </r>
  <r>
    <n v="87"/>
    <n v="174482"/>
    <s v="2014-Q3"/>
    <x v="0"/>
    <x v="0"/>
    <s v="2014"/>
    <x v="0"/>
    <n v="10245915"/>
    <x v="4"/>
    <x v="53"/>
    <s v="scottsdale_hq"/>
    <x v="0"/>
    <n v="678"/>
    <n v="678"/>
    <n v="27"/>
    <n v="42"/>
    <n v="317"/>
    <n v="359"/>
  </r>
  <r>
    <n v="32"/>
    <n v="11000"/>
    <s v="2014-Q3"/>
    <x v="0"/>
    <x v="0"/>
    <s v="2014"/>
    <x v="0"/>
    <n v="10264186"/>
    <x v="3"/>
    <x v="54"/>
    <s v="azsedona"/>
    <x v="0"/>
    <n v="0"/>
    <n v="0"/>
    <n v="0"/>
    <n v="0"/>
    <n v="0"/>
    <n v="0"/>
  </r>
  <r>
    <n v="5"/>
    <e v="#N/A"/>
    <s v="2014-Q3"/>
    <x v="0"/>
    <x v="0"/>
    <s v="2014"/>
    <x v="0"/>
    <n v="10264187"/>
    <x v="3"/>
    <x v="55"/>
    <s v="azseligman"/>
    <x v="0"/>
    <n v="0"/>
    <n v="0"/>
    <n v="0"/>
    <n v="0"/>
    <n v="0"/>
    <n v="0"/>
  </r>
  <r>
    <n v="28"/>
    <n v="32811"/>
    <s v="2014-Q3"/>
    <x v="0"/>
    <x v="0"/>
    <s v="2014"/>
    <x v="0"/>
    <n v="10254528"/>
    <x v="7"/>
    <x v="56"/>
    <s v="azsierrav"/>
    <x v="0"/>
    <n v="2009"/>
    <n v="2009"/>
    <n v="25"/>
    <n v="219"/>
    <n v="713"/>
    <n v="932"/>
  </r>
  <r>
    <n v="142"/>
    <n v="140708"/>
    <s v="2014-Q3"/>
    <x v="0"/>
    <x v="0"/>
    <s v="2014"/>
    <x v="0"/>
    <n v="10246788"/>
    <x v="4"/>
    <x v="57"/>
    <s v="tempe_main"/>
    <x v="0"/>
    <n v="1952"/>
    <n v="1952"/>
    <n v="29"/>
    <n v="213"/>
    <n v="439"/>
    <n v="652"/>
  </r>
  <r>
    <n v="12"/>
    <n v="4415"/>
    <s v="2014-Q3"/>
    <x v="0"/>
    <x v="0"/>
    <s v="2014"/>
    <x v="0"/>
    <n v="10265067"/>
    <x v="4"/>
    <x v="58"/>
    <s v="toll30426"/>
    <x v="0"/>
    <n v="0"/>
    <n v="0"/>
    <n v="0"/>
    <n v="0"/>
    <n v="0"/>
    <n v="0"/>
  </r>
  <r>
    <n v="8"/>
    <n v="2341"/>
    <s v="2014-Q3"/>
    <x v="0"/>
    <x v="0"/>
    <s v="2014"/>
    <x v="0"/>
    <n v="10370497"/>
    <x v="9"/>
    <x v="59"/>
    <s v="aztontobasin"/>
    <x v="0"/>
    <n v="0"/>
    <n v="0"/>
    <n v="0"/>
    <n v="0"/>
    <n v="0"/>
    <n v="0"/>
  </r>
  <r>
    <n v="8"/>
    <e v="#N/A"/>
    <s v="2014-Q3"/>
    <x v="0"/>
    <x v="0"/>
    <s v="2014"/>
    <x v="0"/>
    <n v="10330760"/>
    <x v="1"/>
    <x v="60"/>
    <s v="azvernon"/>
    <x v="0"/>
    <n v="0"/>
    <n v="0"/>
    <n v="0"/>
    <n v="0"/>
    <n v="0"/>
    <n v="0"/>
  </r>
  <r>
    <n v="7"/>
    <e v="#N/A"/>
    <s v="2014-Q3"/>
    <x v="0"/>
    <x v="0"/>
    <s v="2014"/>
    <x v="0"/>
    <n v="10264189"/>
    <x v="3"/>
    <x v="61"/>
    <s v="azyarnell"/>
    <x v="0"/>
    <n v="0"/>
    <n v="0"/>
    <n v="0"/>
    <n v="0"/>
    <n v="0"/>
    <n v="0"/>
  </r>
  <r>
    <n v="91"/>
    <n v="9301"/>
    <s v="2014-Q3"/>
    <x v="0"/>
    <x v="0"/>
    <s v="2014"/>
    <x v="0"/>
    <n v="10264105"/>
    <x v="3"/>
    <x v="62"/>
    <s v="azyavapai"/>
    <x v="0"/>
    <n v="0"/>
    <n v="0"/>
    <n v="0"/>
    <n v="0"/>
    <n v="0"/>
    <n v="0"/>
  </r>
  <r>
    <n v="434"/>
    <n v="111752"/>
    <s v="2014-Q3"/>
    <x v="0"/>
    <x v="0"/>
    <s v="2014"/>
    <x v="0"/>
    <n v="10245885"/>
    <x v="15"/>
    <x v="63"/>
    <s v="azycldo"/>
    <x v="0"/>
    <n v="2717"/>
    <n v="2717"/>
    <n v="101"/>
    <n v="504"/>
    <n v="1214"/>
    <n v="1718"/>
  </r>
  <r>
    <s v="N/A"/>
    <n v="1188"/>
    <s v="2014-Q3"/>
    <x v="0"/>
    <x v="1"/>
    <s v="2014"/>
    <x v="1"/>
    <n v="10327472"/>
    <x v="0"/>
    <x v="0"/>
    <s v="akchin_az"/>
    <x v="0"/>
    <n v="0"/>
    <n v="0"/>
    <n v="0"/>
    <n v="0"/>
    <n v="0"/>
    <n v="0"/>
  </r>
  <r>
    <n v="19"/>
    <e v="#N/A"/>
    <s v="2014-Q3"/>
    <x v="0"/>
    <x v="1"/>
    <s v="2014"/>
    <x v="1"/>
    <n v="10330461"/>
    <x v="1"/>
    <x v="1"/>
    <s v="azalpine"/>
    <x v="0"/>
    <n v="46"/>
    <n v="46"/>
    <n v="2"/>
    <n v="3"/>
    <n v="12"/>
    <n v="15"/>
  </r>
  <r>
    <n v="111"/>
    <n v="63208"/>
    <s v="2014-Q3"/>
    <x v="0"/>
    <x v="1"/>
    <s v="2014"/>
    <x v="1"/>
    <n v="10244406"/>
    <x v="0"/>
    <x v="2"/>
    <s v="azapachejct"/>
    <x v="0"/>
    <n v="1137"/>
    <n v="1137"/>
    <n v="24"/>
    <n v="106"/>
    <n v="642"/>
    <n v="748"/>
  </r>
  <r>
    <n v="10"/>
    <e v="#N/A"/>
    <s v="2014-Q3"/>
    <x v="0"/>
    <x v="1"/>
    <s v="2014"/>
    <x v="1"/>
    <n v="10253825"/>
    <x v="0"/>
    <x v="3"/>
    <s v="azarizonacity"/>
    <x v="0"/>
    <n v="0"/>
    <n v="0"/>
    <n v="0"/>
    <n v="0"/>
    <n v="0"/>
    <n v="0"/>
  </r>
  <r>
    <n v="0"/>
    <e v="#N/A"/>
    <s v="2014-Q3"/>
    <x v="0"/>
    <x v="1"/>
    <s v="2014"/>
    <x v="1"/>
    <n v="10253861"/>
    <x v="2"/>
    <x v="4"/>
    <s v="azstlib"/>
    <x v="0"/>
    <n v="60525"/>
    <n v="60525"/>
    <n v="1496"/>
    <n v="8420"/>
    <n v="23738"/>
    <n v="32158"/>
  </r>
  <r>
    <n v="10"/>
    <e v="#N/A"/>
    <s v="2014-Q3"/>
    <x v="0"/>
    <x v="1"/>
    <s v="2014"/>
    <x v="1"/>
    <n v="10264106"/>
    <x v="3"/>
    <x v="5"/>
    <s v="azashfork"/>
    <x v="0"/>
    <n v="0"/>
    <n v="0"/>
    <n v="0"/>
    <n v="0"/>
    <n v="0"/>
    <n v="0"/>
  </r>
  <r>
    <n v="80"/>
    <n v="22669"/>
    <s v="2014-Q3"/>
    <x v="0"/>
    <x v="1"/>
    <s v="2014"/>
    <x v="1"/>
    <n v="10265065"/>
    <x v="4"/>
    <x v="6"/>
    <s v="avondale_az"/>
    <x v="0"/>
    <n v="619"/>
    <n v="619"/>
    <n v="8"/>
    <n v="15"/>
    <n v="88"/>
    <n v="103"/>
  </r>
  <r>
    <n v="12"/>
    <e v="#N/A"/>
    <s v="2014-Q3"/>
    <x v="0"/>
    <x v="1"/>
    <s v="2014"/>
    <x v="1"/>
    <n v="10264108"/>
    <x v="3"/>
    <x v="7"/>
    <s v="azblackcyn"/>
    <x v="0"/>
    <n v="0"/>
    <n v="0"/>
    <n v="0"/>
    <n v="0"/>
    <n v="0"/>
    <n v="0"/>
  </r>
  <r>
    <n v="16"/>
    <e v="#N/A"/>
    <s v="2014-Q3"/>
    <x v="0"/>
    <x v="1"/>
    <s v="2014"/>
    <x v="1"/>
    <n v="10254563"/>
    <x v="5"/>
    <x v="8"/>
    <s v="azbouse"/>
    <x v="0"/>
    <n v="10"/>
    <n v="10"/>
    <n v="1"/>
    <n v="0"/>
    <n v="2"/>
    <n v="2"/>
  </r>
  <r>
    <n v="21"/>
    <s v="N/A"/>
    <s v="2014-Q3"/>
    <x v="0"/>
    <x v="1"/>
    <s v="2014"/>
    <x v="1"/>
    <n v="10249852"/>
    <x v="4"/>
    <x v="9"/>
    <s v="buckeye_az"/>
    <x v="0"/>
    <n v="0"/>
    <n v="0"/>
    <n v="0"/>
    <n v="0"/>
    <n v="0"/>
    <n v="0"/>
  </r>
  <r>
    <n v="14"/>
    <n v="3311"/>
    <s v="2014-Q3"/>
    <x v="0"/>
    <x v="1"/>
    <s v="2014"/>
    <x v="1"/>
    <n v="10264109"/>
    <x v="3"/>
    <x v="10"/>
    <s v="azcampverde"/>
    <x v="0"/>
    <n v="541"/>
    <n v="541"/>
    <n v="13"/>
    <n v="116"/>
    <n v="175"/>
    <n v="291"/>
  </r>
  <r>
    <n v="34"/>
    <n v="48762"/>
    <s v="2014-Q3"/>
    <x v="0"/>
    <x v="1"/>
    <s v="2014"/>
    <x v="1"/>
    <n v="10246505"/>
    <x v="0"/>
    <x v="11"/>
    <s v="azcasagrande"/>
    <x v="0"/>
    <n v="57"/>
    <n v="57"/>
    <n v="3"/>
    <n v="6"/>
    <n v="6"/>
    <n v="12"/>
  </r>
  <r>
    <n v="109"/>
    <n v="309229"/>
    <s v="2014-Q3"/>
    <x v="0"/>
    <x v="1"/>
    <s v="2014"/>
    <x v="1"/>
    <n v="10244426"/>
    <x v="4"/>
    <x v="12"/>
    <s v="chandler_main"/>
    <x v="0"/>
    <n v="1200"/>
    <n v="1200"/>
    <n v="31"/>
    <n v="101"/>
    <n v="405"/>
    <n v="506"/>
  </r>
  <r>
    <n v="6"/>
    <n v="503"/>
    <s v="2014-Q3"/>
    <x v="0"/>
    <x v="1"/>
    <s v="2014"/>
    <x v="1"/>
    <n v="10370177"/>
    <x v="6"/>
    <x v="13"/>
    <s v="azclifton"/>
    <x v="0"/>
    <n v="0"/>
    <n v="0"/>
    <n v="0"/>
    <n v="0"/>
    <n v="0"/>
    <n v="0"/>
  </r>
  <r>
    <n v="25"/>
    <n v="1469"/>
    <s v="2014-Q3"/>
    <x v="0"/>
    <x v="1"/>
    <s v="2014"/>
    <x v="1"/>
    <n v="10266253"/>
    <x v="7"/>
    <x v="14"/>
    <s v="azccldo"/>
    <x v="0"/>
    <n v="122"/>
    <n v="122"/>
    <n v="4"/>
    <n v="9"/>
    <n v="31"/>
    <n v="40"/>
  </r>
  <r>
    <n v="12"/>
    <e v="#N/A"/>
    <s v="2014-Q3"/>
    <x v="0"/>
    <x v="1"/>
    <s v="2014"/>
    <x v="1"/>
    <n v="10330462"/>
    <x v="1"/>
    <x v="15"/>
    <s v="azconcho"/>
    <x v="0"/>
    <n v="0"/>
    <n v="0"/>
    <n v="0"/>
    <n v="0"/>
    <n v="0"/>
    <n v="0"/>
  </r>
  <r>
    <n v="8"/>
    <e v="#N/A"/>
    <s v="2014-Q3"/>
    <x v="0"/>
    <x v="1"/>
    <s v="2014"/>
    <x v="1"/>
    <n v="10264112"/>
    <x v="3"/>
    <x v="16"/>
    <s v="azcongress"/>
    <x v="0"/>
    <n v="0"/>
    <n v="0"/>
    <n v="0"/>
    <n v="0"/>
    <n v="0"/>
    <n v="0"/>
  </r>
  <r>
    <n v="27"/>
    <n v="9676"/>
    <s v="2014-Q3"/>
    <x v="0"/>
    <x v="1"/>
    <s v="2014"/>
    <x v="1"/>
    <n v="10253826"/>
    <x v="0"/>
    <x v="17"/>
    <s v="azcollidge"/>
    <x v="0"/>
    <n v="0"/>
    <n v="0"/>
    <n v="0"/>
    <n v="0"/>
    <n v="0"/>
    <n v="0"/>
  </r>
  <r>
    <n v="23"/>
    <n v="12610"/>
    <s v="2014-Q3"/>
    <x v="0"/>
    <x v="1"/>
    <s v="2014"/>
    <x v="1"/>
    <n v="10264116"/>
    <x v="3"/>
    <x v="18"/>
    <s v="azcottonwood"/>
    <x v="0"/>
    <n v="0"/>
    <n v="0"/>
    <n v="0"/>
    <n v="0"/>
    <n v="0"/>
    <n v="0"/>
  </r>
  <r>
    <n v="2"/>
    <e v="#N/A"/>
    <s v="2014-Q3"/>
    <x v="0"/>
    <x v="1"/>
    <s v="2014"/>
    <x v="1"/>
    <n v="10264117"/>
    <x v="3"/>
    <x v="19"/>
    <s v="azcrownking"/>
    <x v="0"/>
    <n v="0"/>
    <n v="0"/>
    <n v="0"/>
    <n v="0"/>
    <n v="0"/>
    <n v="0"/>
  </r>
  <r>
    <n v="23"/>
    <n v="7004"/>
    <s v="2014-Q3"/>
    <x v="0"/>
    <x v="1"/>
    <s v="2014"/>
    <x v="1"/>
    <n v="10265068"/>
    <x v="4"/>
    <x v="20"/>
    <s v="desertfh_az"/>
    <x v="0"/>
    <n v="51"/>
    <n v="51"/>
    <n v="4"/>
    <n v="9"/>
    <n v="16"/>
    <n v="25"/>
  </r>
  <r>
    <n v="5"/>
    <n v="1264"/>
    <s v="2014-Q3"/>
    <x v="0"/>
    <x v="1"/>
    <s v="2014"/>
    <x v="1"/>
    <n v="10370282"/>
    <x v="6"/>
    <x v="21"/>
    <s v="azduncan"/>
    <x v="0"/>
    <n v="0"/>
    <n v="0"/>
    <n v="0"/>
    <n v="0"/>
    <n v="0"/>
    <n v="0"/>
  </r>
  <r>
    <n v="20"/>
    <n v="3457"/>
    <s v="2014-Q3"/>
    <x v="0"/>
    <x v="1"/>
    <s v="2014"/>
    <x v="1"/>
    <n v="10253829"/>
    <x v="0"/>
    <x v="22"/>
    <s v="azeloy"/>
    <x v="0"/>
    <n v="0"/>
    <n v="0"/>
    <n v="0"/>
    <n v="0"/>
    <n v="0"/>
    <n v="0"/>
  </r>
  <r>
    <n v="78"/>
    <n v="72247"/>
    <s v="2014-Q3"/>
    <x v="0"/>
    <x v="1"/>
    <s v="2014"/>
    <x v="1"/>
    <n v="10244431"/>
    <x v="8"/>
    <x v="23"/>
    <s v="azflagstaff"/>
    <x v="0"/>
    <n v="534"/>
    <n v="534"/>
    <n v="18"/>
    <n v="59"/>
    <n v="180"/>
    <n v="239"/>
  </r>
  <r>
    <n v="51"/>
    <n v="12585"/>
    <s v="2014-Q3"/>
    <x v="0"/>
    <x v="1"/>
    <s v="2014"/>
    <x v="1"/>
    <n v="10253831"/>
    <x v="0"/>
    <x v="24"/>
    <s v="azflorence"/>
    <x v="0"/>
    <n v="212"/>
    <n v="212"/>
    <n v="2"/>
    <n v="8"/>
    <n v="41"/>
    <n v="49"/>
  </r>
  <r>
    <n v="0"/>
    <n v="72"/>
    <s v="2014-Q3"/>
    <x v="0"/>
    <x v="1"/>
    <s v="2014"/>
    <x v="1"/>
    <n v="10244433"/>
    <x v="9"/>
    <x v="25"/>
    <s v="azgcldo"/>
    <x v="0"/>
    <n v="1"/>
    <n v="1"/>
    <n v="1"/>
    <n v="0"/>
    <n v="0"/>
    <n v="0"/>
  </r>
  <r>
    <n v="83"/>
    <n v="102303"/>
    <s v="2014-Q3"/>
    <x v="0"/>
    <x v="1"/>
    <s v="2014"/>
    <x v="1"/>
    <n v="10241024"/>
    <x v="4"/>
    <x v="26"/>
    <s v="glendale_main"/>
    <x v="0"/>
    <n v="1827"/>
    <n v="1827"/>
    <n v="23"/>
    <n v="47"/>
    <n v="949"/>
    <n v="996"/>
  </r>
  <r>
    <n v="10"/>
    <n v="8295"/>
    <s v="2014-Q3"/>
    <x v="0"/>
    <x v="1"/>
    <s v="2014"/>
    <x v="1"/>
    <n v="10370285"/>
    <x v="9"/>
    <x v="27"/>
    <s v="azglobe"/>
    <x v="0"/>
    <n v="0"/>
    <n v="0"/>
    <n v="0"/>
    <n v="0"/>
    <n v="0"/>
    <n v="0"/>
  </r>
  <r>
    <n v="4"/>
    <e v="#N/A"/>
    <s v="2014-Q3"/>
    <x v="0"/>
    <x v="1"/>
    <s v="2014"/>
    <x v="1"/>
    <n v="10330756"/>
    <x v="1"/>
    <x v="28"/>
    <s v="azgreer"/>
    <x v="0"/>
    <n v="0"/>
    <n v="0"/>
    <n v="0"/>
    <n v="0"/>
    <n v="0"/>
    <n v="0"/>
  </r>
  <r>
    <n v="10"/>
    <n v="1518"/>
    <s v="2014-Q3"/>
    <x v="0"/>
    <x v="1"/>
    <s v="2014"/>
    <x v="1"/>
    <n v="10370288"/>
    <x v="9"/>
    <x v="29"/>
    <s v="azhayden"/>
    <x v="0"/>
    <n v="0"/>
    <n v="0"/>
    <n v="0"/>
    <n v="0"/>
    <n v="0"/>
    <n v="0"/>
  </r>
  <r>
    <n v="6"/>
    <n v="2991"/>
    <s v="2014-Q3"/>
    <x v="0"/>
    <x v="1"/>
    <s v="2014"/>
    <x v="1"/>
    <n v="10370292"/>
    <x v="9"/>
    <x v="30"/>
    <s v="azpinestrawb"/>
    <x v="0"/>
    <n v="331"/>
    <n v="331"/>
    <n v="6"/>
    <n v="3"/>
    <n v="89"/>
    <n v="92"/>
  </r>
  <r>
    <n v="5"/>
    <n v="663"/>
    <s v="2014-Q3"/>
    <x v="0"/>
    <x v="1"/>
    <s v="2014"/>
    <x v="1"/>
    <n v="10261867"/>
    <x v="3"/>
    <x v="31"/>
    <s v="azjerome"/>
    <x v="0"/>
    <n v="0"/>
    <n v="0"/>
    <n v="0"/>
    <n v="0"/>
    <n v="0"/>
    <n v="0"/>
  </r>
  <r>
    <n v="20"/>
    <n v="33183"/>
    <s v="2014-Q3"/>
    <x v="0"/>
    <x v="1"/>
    <s v="2014"/>
    <x v="1"/>
    <n v="10253838"/>
    <x v="0"/>
    <x v="32"/>
    <s v="azmaricopacom"/>
    <x v="0"/>
    <n v="125"/>
    <n v="125"/>
    <n v="6"/>
    <n v="1"/>
    <n v="98"/>
    <n v="99"/>
  </r>
  <r>
    <n v="396"/>
    <n v="145358"/>
    <s v="2014-Q3"/>
    <x v="0"/>
    <x v="1"/>
    <s v="2014"/>
    <x v="1"/>
    <n v="10245100"/>
    <x v="4"/>
    <x v="33"/>
    <s v="maricopa_main"/>
    <x v="0"/>
    <n v="12468"/>
    <n v="12468"/>
    <n v="273"/>
    <n v="1558"/>
    <n v="4787"/>
    <n v="6345"/>
  </r>
  <r>
    <n v="8"/>
    <e v="#N/A"/>
    <s v="2014-Q3"/>
    <x v="0"/>
    <x v="1"/>
    <s v="2014"/>
    <x v="1"/>
    <n v="10264120"/>
    <x v="3"/>
    <x v="34"/>
    <s v="azmayer"/>
    <x v="0"/>
    <n v="0"/>
    <n v="0"/>
    <n v="0"/>
    <n v="0"/>
    <n v="0"/>
    <n v="0"/>
  </r>
  <r>
    <n v="147"/>
    <n v="147983"/>
    <s v="2014-Q3"/>
    <x v="0"/>
    <x v="1"/>
    <s v="2014"/>
    <x v="1"/>
    <n v="10243706"/>
    <x v="4"/>
    <x v="35"/>
    <s v="mesa86532"/>
    <x v="0"/>
    <n v="965"/>
    <n v="965"/>
    <n v="40"/>
    <n v="18"/>
    <n v="212"/>
    <n v="230"/>
  </r>
  <r>
    <n v="239"/>
    <n v="87143"/>
    <s v="2014-Q3"/>
    <x v="0"/>
    <x v="1"/>
    <s v="2014"/>
    <x v="1"/>
    <n v="10244441"/>
    <x v="10"/>
    <x v="36"/>
    <s v="azmohave"/>
    <x v="0"/>
    <n v="5059"/>
    <n v="5059"/>
    <n v="163"/>
    <n v="495"/>
    <n v="2313"/>
    <n v="2808"/>
  </r>
  <r>
    <n v="45"/>
    <n v="2461"/>
    <s v="2014-Q3"/>
    <x v="0"/>
    <x v="1"/>
    <s v="2014"/>
    <x v="1"/>
    <n v="10244442"/>
    <x v="11"/>
    <x v="37"/>
    <s v="azncldo"/>
    <x v="0"/>
    <n v="2079"/>
    <n v="2079"/>
    <n v="70"/>
    <n v="90"/>
    <n v="644"/>
    <n v="734"/>
  </r>
  <r>
    <n v="9"/>
    <e v="#N/A"/>
    <s v="2014-Q3"/>
    <x v="0"/>
    <x v="1"/>
    <s v="2014"/>
    <x v="1"/>
    <n v="10253840"/>
    <x v="0"/>
    <x v="38"/>
    <s v="azoracle"/>
    <x v="0"/>
    <n v="0"/>
    <n v="0"/>
    <n v="0"/>
    <n v="0"/>
    <n v="0"/>
    <n v="0"/>
  </r>
  <r>
    <n v="20"/>
    <n v="10834"/>
    <s v="2014-Q3"/>
    <x v="0"/>
    <x v="1"/>
    <s v="2014"/>
    <x v="1"/>
    <n v="10370482"/>
    <x v="5"/>
    <x v="39"/>
    <s v="azparker"/>
    <x v="0"/>
    <n v="0"/>
    <n v="0"/>
    <n v="0"/>
    <n v="0"/>
    <n v="0"/>
    <n v="0"/>
  </r>
  <r>
    <n v="11"/>
    <n v="811"/>
    <s v="2014-Q3"/>
    <x v="0"/>
    <x v="1"/>
    <s v="2014"/>
    <x v="1"/>
    <n v="10370483"/>
    <x v="12"/>
    <x v="40"/>
    <s v="azpatagonia"/>
    <x v="0"/>
    <n v="0"/>
    <n v="0"/>
    <n v="0"/>
    <n v="0"/>
    <n v="0"/>
    <n v="0"/>
  </r>
  <r>
    <n v="14"/>
    <n v="13597"/>
    <s v="2014-Q3"/>
    <x v="0"/>
    <x v="1"/>
    <s v="2014"/>
    <x v="1"/>
    <n v="10370484"/>
    <x v="9"/>
    <x v="41"/>
    <s v="azpayson"/>
    <x v="0"/>
    <n v="104"/>
    <n v="104"/>
    <n v="3"/>
    <n v="1"/>
    <n v="37"/>
    <n v="38"/>
  </r>
  <r>
    <n v="38"/>
    <n v="109952"/>
    <s v="2014-Q3"/>
    <x v="0"/>
    <x v="1"/>
    <s v="2014"/>
    <x v="1"/>
    <n v="10244449"/>
    <x v="4"/>
    <x v="42"/>
    <s v="peor29132"/>
    <x v="0"/>
    <n v="788"/>
    <n v="788"/>
    <n v="13"/>
    <n v="45"/>
    <n v="193"/>
    <n v="238"/>
  </r>
  <r>
    <e v="#VALUE!"/>
    <n v="943450"/>
    <s v="2014-Q3"/>
    <x v="0"/>
    <x v="1"/>
    <s v="2014"/>
    <x v="1"/>
    <n v="10244822"/>
    <x v="4"/>
    <x v="43"/>
    <s v="phx_main"/>
    <x v="0"/>
    <n v="8149"/>
    <n v="8149"/>
    <n v="173"/>
    <n v="2192"/>
    <n v="3151"/>
    <n v="5343"/>
  </r>
  <r>
    <n v="622"/>
    <n v="405419"/>
    <s v="2014-Q3"/>
    <x v="0"/>
    <x v="1"/>
    <s v="2014"/>
    <x v="1"/>
    <n v="10244975"/>
    <x v="13"/>
    <x v="44"/>
    <s v="azpcld"/>
    <x v="0"/>
    <n v="10296"/>
    <n v="10296"/>
    <n v="273"/>
    <n v="706"/>
    <n v="4156"/>
    <n v="4862"/>
  </r>
  <r>
    <n v="4"/>
    <n v="8901"/>
    <s v="2014-Q3"/>
    <x v="0"/>
    <x v="1"/>
    <s v="2014"/>
    <x v="1"/>
    <n v="10246234"/>
    <x v="0"/>
    <x v="45"/>
    <s v="pinal_az"/>
    <x v="0"/>
    <n v="1535"/>
    <n v="1535"/>
    <n v="13"/>
    <n v="197"/>
    <n v="894"/>
    <n v="1091"/>
  </r>
  <r>
    <n v="54"/>
    <n v="29416"/>
    <s v="2014-Q3"/>
    <x v="0"/>
    <x v="1"/>
    <s v="2014"/>
    <x v="1"/>
    <n v="10264121"/>
    <x v="3"/>
    <x v="46"/>
    <s v="azprescott"/>
    <x v="0"/>
    <n v="1073"/>
    <n v="1073"/>
    <n v="30"/>
    <n v="153"/>
    <n v="333"/>
    <n v="486"/>
  </r>
  <r>
    <n v="59"/>
    <n v="22616"/>
    <s v="2014-Q3"/>
    <x v="0"/>
    <x v="1"/>
    <s v="2014"/>
    <x v="1"/>
    <n v="10264185"/>
    <x v="3"/>
    <x v="47"/>
    <s v="azprescottval"/>
    <x v="0"/>
    <n v="0"/>
    <n v="0"/>
    <n v="0"/>
    <n v="0"/>
    <n v="0"/>
    <n v="0"/>
  </r>
  <r>
    <n v="40"/>
    <e v="#N/A"/>
    <s v="2014-Q3"/>
    <x v="0"/>
    <x v="1"/>
    <s v="2014"/>
    <x v="1"/>
    <n v="10330757"/>
    <x v="1"/>
    <x v="48"/>
    <s v="azsprngr"/>
    <x v="0"/>
    <n v="818"/>
    <n v="818"/>
    <n v="35"/>
    <n v="10"/>
    <n v="580"/>
    <n v="590"/>
  </r>
  <r>
    <n v="17"/>
    <n v="11980"/>
    <s v="2014-Q3"/>
    <x v="0"/>
    <x v="1"/>
    <s v="2014"/>
    <x v="1"/>
    <n v="10370489"/>
    <x v="14"/>
    <x v="49"/>
    <s v="azsaffordgcl"/>
    <x v="0"/>
    <n v="235"/>
    <n v="235"/>
    <n v="17"/>
    <n v="13"/>
    <n v="107"/>
    <n v="120"/>
  </r>
  <r>
    <n v="23"/>
    <e v="#N/A"/>
    <s v="2014-Q3"/>
    <x v="0"/>
    <x v="1"/>
    <s v="2014"/>
    <x v="1"/>
    <n v="10253842"/>
    <x v="0"/>
    <x v="50"/>
    <s v="azsanmanuel"/>
    <x v="0"/>
    <n v="97"/>
    <n v="97"/>
    <n v="3"/>
    <n v="2"/>
    <n v="20"/>
    <n v="22"/>
  </r>
  <r>
    <n v="17"/>
    <e v="#N/A"/>
    <s v="2014-Q3"/>
    <x v="0"/>
    <x v="1"/>
    <s v="2014"/>
    <x v="1"/>
    <n v="10330758"/>
    <x v="1"/>
    <x v="51"/>
    <s v="azsanders"/>
    <x v="0"/>
    <n v="0"/>
    <n v="0"/>
    <n v="0"/>
    <n v="0"/>
    <n v="0"/>
    <n v="0"/>
  </r>
  <r>
    <n v="38"/>
    <n v="23601"/>
    <s v="2014-Q3"/>
    <x v="0"/>
    <x v="1"/>
    <s v="2014"/>
    <x v="1"/>
    <n v="10370172"/>
    <x v="12"/>
    <x v="52"/>
    <s v="aznogales"/>
    <x v="0"/>
    <n v="0"/>
    <n v="0"/>
    <n v="0"/>
    <n v="0"/>
    <n v="0"/>
    <n v="0"/>
  </r>
  <r>
    <n v="87"/>
    <n v="174482"/>
    <s v="2014-Q3"/>
    <x v="0"/>
    <x v="1"/>
    <s v="2014"/>
    <x v="1"/>
    <n v="10245915"/>
    <x v="4"/>
    <x v="53"/>
    <s v="scottsdale_hq"/>
    <x v="0"/>
    <n v="4999"/>
    <n v="4999"/>
    <n v="88"/>
    <n v="524"/>
    <n v="1654"/>
    <n v="2178"/>
  </r>
  <r>
    <n v="32"/>
    <n v="11000"/>
    <s v="2014-Q3"/>
    <x v="0"/>
    <x v="1"/>
    <s v="2014"/>
    <x v="1"/>
    <n v="10264186"/>
    <x v="3"/>
    <x v="54"/>
    <s v="azsedona"/>
    <x v="0"/>
    <n v="228"/>
    <n v="228"/>
    <n v="88"/>
    <n v="31"/>
    <n v="34"/>
    <n v="65"/>
  </r>
  <r>
    <n v="5"/>
    <e v="#N/A"/>
    <s v="2014-Q3"/>
    <x v="0"/>
    <x v="1"/>
    <s v="2014"/>
    <x v="1"/>
    <n v="10264187"/>
    <x v="3"/>
    <x v="55"/>
    <s v="azseligman"/>
    <x v="0"/>
    <n v="0"/>
    <n v="0"/>
    <n v="0"/>
    <n v="0"/>
    <n v="0"/>
    <n v="0"/>
  </r>
  <r>
    <n v="28"/>
    <n v="32811"/>
    <s v="2014-Q3"/>
    <x v="0"/>
    <x v="1"/>
    <s v="2014"/>
    <x v="1"/>
    <n v="10254528"/>
    <x v="7"/>
    <x v="56"/>
    <s v="azsierrav"/>
    <x v="0"/>
    <n v="1019"/>
    <n v="1019"/>
    <n v="31"/>
    <n v="33"/>
    <n v="394"/>
    <n v="427"/>
  </r>
  <r>
    <n v="142"/>
    <n v="140708"/>
    <s v="2014-Q3"/>
    <x v="0"/>
    <x v="1"/>
    <s v="2014"/>
    <x v="1"/>
    <n v="10246788"/>
    <x v="4"/>
    <x v="57"/>
    <s v="tempe_main"/>
    <x v="0"/>
    <n v="304"/>
    <n v="304"/>
    <n v="5"/>
    <n v="43"/>
    <n v="72"/>
    <n v="115"/>
  </r>
  <r>
    <n v="12"/>
    <n v="4415"/>
    <s v="2014-Q3"/>
    <x v="0"/>
    <x v="1"/>
    <s v="2014"/>
    <x v="1"/>
    <n v="10265067"/>
    <x v="4"/>
    <x v="58"/>
    <s v="toll30426"/>
    <x v="0"/>
    <n v="0"/>
    <n v="0"/>
    <n v="0"/>
    <n v="0"/>
    <n v="0"/>
    <n v="0"/>
  </r>
  <r>
    <n v="8"/>
    <n v="2341"/>
    <s v="2014-Q3"/>
    <x v="0"/>
    <x v="1"/>
    <s v="2014"/>
    <x v="1"/>
    <n v="10370497"/>
    <x v="9"/>
    <x v="59"/>
    <s v="aztontobasin"/>
    <x v="0"/>
    <n v="0"/>
    <n v="0"/>
    <n v="0"/>
    <n v="0"/>
    <n v="0"/>
    <n v="0"/>
  </r>
  <r>
    <n v="8"/>
    <e v="#N/A"/>
    <s v="2014-Q3"/>
    <x v="0"/>
    <x v="1"/>
    <s v="2014"/>
    <x v="1"/>
    <n v="10330760"/>
    <x v="1"/>
    <x v="60"/>
    <s v="azvernon"/>
    <x v="0"/>
    <n v="0"/>
    <n v="0"/>
    <n v="0"/>
    <n v="0"/>
    <n v="0"/>
    <n v="0"/>
  </r>
  <r>
    <n v="7"/>
    <e v="#N/A"/>
    <s v="2014-Q3"/>
    <x v="0"/>
    <x v="1"/>
    <s v="2014"/>
    <x v="1"/>
    <n v="10264189"/>
    <x v="3"/>
    <x v="61"/>
    <s v="azyarnell"/>
    <x v="0"/>
    <n v="0"/>
    <n v="0"/>
    <n v="0"/>
    <n v="0"/>
    <n v="0"/>
    <n v="0"/>
  </r>
  <r>
    <n v="91"/>
    <n v="9301"/>
    <s v="2014-Q3"/>
    <x v="0"/>
    <x v="1"/>
    <s v="2014"/>
    <x v="1"/>
    <n v="10264105"/>
    <x v="3"/>
    <x v="62"/>
    <s v="azyavapai"/>
    <x v="0"/>
    <n v="0"/>
    <n v="0"/>
    <n v="0"/>
    <n v="0"/>
    <n v="0"/>
    <n v="0"/>
  </r>
  <r>
    <n v="434"/>
    <n v="111752"/>
    <s v="2014-Q3"/>
    <x v="0"/>
    <x v="1"/>
    <s v="2014"/>
    <x v="1"/>
    <n v="10245885"/>
    <x v="15"/>
    <x v="63"/>
    <s v="azycldo"/>
    <x v="0"/>
    <n v="3249"/>
    <n v="3249"/>
    <n v="98"/>
    <n v="1790"/>
    <n v="1308"/>
    <n v="3098"/>
  </r>
  <r>
    <s v="N/A"/>
    <n v="1188"/>
    <s v="2014-Q3"/>
    <x v="0"/>
    <x v="2"/>
    <s v="2014"/>
    <x v="2"/>
    <n v="10327472"/>
    <x v="0"/>
    <x v="0"/>
    <s v="akchin_az"/>
    <x v="0"/>
    <n v="0"/>
    <n v="0"/>
    <n v="0"/>
    <n v="0"/>
    <n v="0"/>
    <n v="0"/>
  </r>
  <r>
    <n v="19"/>
    <e v="#N/A"/>
    <s v="2014-Q3"/>
    <x v="0"/>
    <x v="2"/>
    <s v="2014"/>
    <x v="2"/>
    <n v="10330461"/>
    <x v="1"/>
    <x v="1"/>
    <s v="azalpine"/>
    <x v="0"/>
    <n v="80"/>
    <n v="80"/>
    <n v="6"/>
    <n v="8"/>
    <n v="38"/>
    <n v="46"/>
  </r>
  <r>
    <n v="111"/>
    <n v="63208"/>
    <s v="2014-Q3"/>
    <x v="0"/>
    <x v="2"/>
    <s v="2014"/>
    <x v="2"/>
    <n v="10244406"/>
    <x v="0"/>
    <x v="2"/>
    <s v="azapachejct"/>
    <x v="0"/>
    <n v="825"/>
    <n v="825"/>
    <n v="18"/>
    <n v="362"/>
    <n v="313"/>
    <n v="625"/>
  </r>
  <r>
    <n v="10"/>
    <e v="#N/A"/>
    <s v="2014-Q3"/>
    <x v="0"/>
    <x v="2"/>
    <s v="2014"/>
    <x v="2"/>
    <n v="10253825"/>
    <x v="0"/>
    <x v="3"/>
    <s v="azarizonacity"/>
    <x v="0"/>
    <n v="0"/>
    <n v="0"/>
    <n v="0"/>
    <n v="0"/>
    <n v="0"/>
    <n v="0"/>
  </r>
  <r>
    <n v="0"/>
    <e v="#N/A"/>
    <s v="2014-Q3"/>
    <x v="0"/>
    <x v="2"/>
    <s v="2014"/>
    <x v="2"/>
    <n v="10253861"/>
    <x v="2"/>
    <x v="4"/>
    <s v="azstlib"/>
    <x v="0"/>
    <n v="53368"/>
    <n v="53368"/>
    <n v="1250"/>
    <n v="11334"/>
    <n v="21356"/>
    <n v="32690"/>
  </r>
  <r>
    <n v="10"/>
    <e v="#N/A"/>
    <s v="2014-Q3"/>
    <x v="0"/>
    <x v="2"/>
    <s v="2014"/>
    <x v="2"/>
    <n v="10264106"/>
    <x v="3"/>
    <x v="5"/>
    <s v="azashfork"/>
    <x v="0"/>
    <n v="0"/>
    <n v="0"/>
    <n v="0"/>
    <n v="0"/>
    <n v="0"/>
    <n v="0"/>
  </r>
  <r>
    <n v="80"/>
    <n v="22669"/>
    <s v="2014-Q3"/>
    <x v="0"/>
    <x v="2"/>
    <s v="2014"/>
    <x v="2"/>
    <n v="10265065"/>
    <x v="4"/>
    <x v="6"/>
    <s v="avondale_az"/>
    <x v="0"/>
    <n v="784"/>
    <n v="784"/>
    <n v="10"/>
    <n v="924"/>
    <n v="254"/>
    <n v="1178"/>
  </r>
  <r>
    <n v="12"/>
    <e v="#N/A"/>
    <s v="2014-Q3"/>
    <x v="0"/>
    <x v="2"/>
    <s v="2014"/>
    <x v="2"/>
    <n v="10264108"/>
    <x v="3"/>
    <x v="7"/>
    <s v="azblackcyn"/>
    <x v="0"/>
    <n v="5"/>
    <n v="5"/>
    <n v="1"/>
    <n v="0"/>
    <n v="0"/>
    <n v="0"/>
  </r>
  <r>
    <n v="16"/>
    <e v="#N/A"/>
    <s v="2014-Q3"/>
    <x v="0"/>
    <x v="2"/>
    <s v="2014"/>
    <x v="2"/>
    <n v="10254563"/>
    <x v="5"/>
    <x v="8"/>
    <s v="azbouse"/>
    <x v="0"/>
    <n v="20"/>
    <n v="20"/>
    <n v="3"/>
    <n v="0"/>
    <n v="6"/>
    <n v="6"/>
  </r>
  <r>
    <n v="21"/>
    <s v="N/A"/>
    <s v="2014-Q3"/>
    <x v="0"/>
    <x v="2"/>
    <s v="2014"/>
    <x v="2"/>
    <n v="10249852"/>
    <x v="4"/>
    <x v="9"/>
    <s v="buckeye_az"/>
    <x v="0"/>
    <n v="0"/>
    <n v="0"/>
    <n v="0"/>
    <n v="0"/>
    <n v="0"/>
    <n v="0"/>
  </r>
  <r>
    <n v="14"/>
    <n v="3311"/>
    <s v="2014-Q3"/>
    <x v="0"/>
    <x v="2"/>
    <s v="2014"/>
    <x v="2"/>
    <n v="10264109"/>
    <x v="3"/>
    <x v="10"/>
    <s v="azcampverde"/>
    <x v="0"/>
    <n v="216"/>
    <n v="216"/>
    <n v="8"/>
    <n v="35"/>
    <n v="86"/>
    <n v="121"/>
  </r>
  <r>
    <n v="34"/>
    <n v="48762"/>
    <s v="2014-Q3"/>
    <x v="0"/>
    <x v="2"/>
    <s v="2014"/>
    <x v="2"/>
    <n v="10246505"/>
    <x v="0"/>
    <x v="11"/>
    <s v="azcasagrande"/>
    <x v="0"/>
    <n v="452"/>
    <n v="452"/>
    <n v="7"/>
    <n v="0"/>
    <n v="121"/>
    <n v="121"/>
  </r>
  <r>
    <n v="109"/>
    <n v="309229"/>
    <s v="2014-Q3"/>
    <x v="0"/>
    <x v="2"/>
    <s v="2014"/>
    <x v="2"/>
    <n v="10244426"/>
    <x v="4"/>
    <x v="12"/>
    <s v="chandler_main"/>
    <x v="0"/>
    <n v="1107"/>
    <n v="1107"/>
    <n v="31"/>
    <n v="190"/>
    <n v="342"/>
    <n v="532"/>
  </r>
  <r>
    <n v="6"/>
    <n v="503"/>
    <s v="2014-Q3"/>
    <x v="0"/>
    <x v="2"/>
    <s v="2014"/>
    <x v="2"/>
    <n v="10370177"/>
    <x v="6"/>
    <x v="13"/>
    <s v="azclifton"/>
    <x v="0"/>
    <n v="0"/>
    <n v="0"/>
    <n v="0"/>
    <n v="0"/>
    <n v="0"/>
    <n v="0"/>
  </r>
  <r>
    <n v="25"/>
    <n v="1469"/>
    <s v="2014-Q3"/>
    <x v="0"/>
    <x v="2"/>
    <s v="2014"/>
    <x v="2"/>
    <n v="10266253"/>
    <x v="7"/>
    <x v="14"/>
    <s v="azccldo"/>
    <x v="0"/>
    <n v="350"/>
    <n v="350"/>
    <n v="13"/>
    <n v="10"/>
    <n v="165"/>
    <n v="175"/>
  </r>
  <r>
    <n v="12"/>
    <e v="#N/A"/>
    <s v="2014-Q3"/>
    <x v="0"/>
    <x v="2"/>
    <s v="2014"/>
    <x v="2"/>
    <n v="10330462"/>
    <x v="1"/>
    <x v="15"/>
    <s v="azconcho"/>
    <x v="0"/>
    <n v="0"/>
    <n v="0"/>
    <n v="0"/>
    <n v="0"/>
    <n v="0"/>
    <n v="0"/>
  </r>
  <r>
    <n v="8"/>
    <e v="#N/A"/>
    <s v="2014-Q3"/>
    <x v="0"/>
    <x v="2"/>
    <s v="2014"/>
    <x v="2"/>
    <n v="10264112"/>
    <x v="3"/>
    <x v="16"/>
    <s v="azcongress"/>
    <x v="0"/>
    <n v="133"/>
    <n v="133"/>
    <n v="5"/>
    <n v="8"/>
    <n v="39"/>
    <n v="47"/>
  </r>
  <r>
    <n v="27"/>
    <n v="9676"/>
    <s v="2014-Q3"/>
    <x v="0"/>
    <x v="2"/>
    <s v="2014"/>
    <x v="2"/>
    <n v="10253826"/>
    <x v="0"/>
    <x v="17"/>
    <s v="azcollidge"/>
    <x v="0"/>
    <n v="0"/>
    <n v="0"/>
    <n v="0"/>
    <n v="0"/>
    <n v="0"/>
    <n v="0"/>
  </r>
  <r>
    <n v="23"/>
    <n v="12610"/>
    <s v="2014-Q3"/>
    <x v="0"/>
    <x v="2"/>
    <s v="2014"/>
    <x v="2"/>
    <n v="10264116"/>
    <x v="3"/>
    <x v="18"/>
    <s v="azcottonwood"/>
    <x v="0"/>
    <n v="245"/>
    <n v="245"/>
    <n v="15"/>
    <n v="22"/>
    <n v="48"/>
    <n v="70"/>
  </r>
  <r>
    <n v="2"/>
    <e v="#N/A"/>
    <s v="2014-Q3"/>
    <x v="0"/>
    <x v="2"/>
    <s v="2014"/>
    <x v="2"/>
    <n v="10264117"/>
    <x v="3"/>
    <x v="19"/>
    <s v="azcrownking"/>
    <x v="0"/>
    <n v="0"/>
    <n v="0"/>
    <n v="0"/>
    <n v="0"/>
    <n v="0"/>
    <n v="0"/>
  </r>
  <r>
    <n v="23"/>
    <n v="7004"/>
    <s v="2014-Q3"/>
    <x v="0"/>
    <x v="2"/>
    <s v="2014"/>
    <x v="2"/>
    <n v="10265068"/>
    <x v="4"/>
    <x v="20"/>
    <s v="desertfh_az"/>
    <x v="0"/>
    <n v="239"/>
    <n v="239"/>
    <n v="2"/>
    <n v="3"/>
    <n v="62"/>
    <n v="65"/>
  </r>
  <r>
    <n v="5"/>
    <n v="1264"/>
    <s v="2014-Q3"/>
    <x v="0"/>
    <x v="2"/>
    <s v="2014"/>
    <x v="2"/>
    <n v="10370282"/>
    <x v="6"/>
    <x v="21"/>
    <s v="azduncan"/>
    <x v="0"/>
    <n v="0"/>
    <n v="0"/>
    <n v="0"/>
    <n v="0"/>
    <n v="0"/>
    <n v="0"/>
  </r>
  <r>
    <n v="20"/>
    <n v="3457"/>
    <s v="2014-Q3"/>
    <x v="0"/>
    <x v="2"/>
    <s v="2014"/>
    <x v="2"/>
    <n v="10253829"/>
    <x v="0"/>
    <x v="22"/>
    <s v="azeloy"/>
    <x v="0"/>
    <n v="0"/>
    <n v="0"/>
    <n v="0"/>
    <n v="0"/>
    <n v="0"/>
    <n v="0"/>
  </r>
  <r>
    <n v="78"/>
    <n v="72247"/>
    <s v="2014-Q3"/>
    <x v="0"/>
    <x v="2"/>
    <s v="2014"/>
    <x v="2"/>
    <n v="10244431"/>
    <x v="8"/>
    <x v="23"/>
    <s v="azflagstaff"/>
    <x v="0"/>
    <n v="121"/>
    <n v="121"/>
    <n v="8"/>
    <n v="20"/>
    <n v="25"/>
    <n v="45"/>
  </r>
  <r>
    <n v="51"/>
    <n v="12585"/>
    <s v="2014-Q3"/>
    <x v="0"/>
    <x v="2"/>
    <s v="2014"/>
    <x v="2"/>
    <n v="10253831"/>
    <x v="0"/>
    <x v="24"/>
    <s v="azflorence"/>
    <x v="0"/>
    <n v="0"/>
    <n v="0"/>
    <n v="0"/>
    <n v="0"/>
    <n v="0"/>
    <n v="0"/>
  </r>
  <r>
    <n v="0"/>
    <n v="72"/>
    <s v="2014-Q3"/>
    <x v="0"/>
    <x v="2"/>
    <s v="2014"/>
    <x v="2"/>
    <n v="10244433"/>
    <x v="9"/>
    <x v="25"/>
    <s v="azgcldo"/>
    <x v="0"/>
    <n v="0"/>
    <n v="0"/>
    <n v="0"/>
    <n v="0"/>
    <n v="0"/>
    <n v="0"/>
  </r>
  <r>
    <n v="83"/>
    <n v="102303"/>
    <s v="2014-Q3"/>
    <x v="0"/>
    <x v="2"/>
    <s v="2014"/>
    <x v="2"/>
    <n v="10241024"/>
    <x v="4"/>
    <x v="26"/>
    <s v="glendale_main"/>
    <x v="0"/>
    <n v="1270"/>
    <n v="1270"/>
    <n v="22"/>
    <n v="51"/>
    <n v="373"/>
    <n v="424"/>
  </r>
  <r>
    <n v="10"/>
    <n v="8295"/>
    <s v="2014-Q3"/>
    <x v="0"/>
    <x v="2"/>
    <s v="2014"/>
    <x v="2"/>
    <n v="10370285"/>
    <x v="9"/>
    <x v="27"/>
    <s v="azglobe"/>
    <x v="0"/>
    <n v="132"/>
    <n v="132"/>
    <n v="5"/>
    <n v="7"/>
    <n v="65"/>
    <n v="72"/>
  </r>
  <r>
    <n v="4"/>
    <e v="#N/A"/>
    <s v="2014-Q3"/>
    <x v="0"/>
    <x v="2"/>
    <s v="2014"/>
    <x v="2"/>
    <n v="10330756"/>
    <x v="1"/>
    <x v="28"/>
    <s v="azgreer"/>
    <x v="0"/>
    <n v="0"/>
    <n v="0"/>
    <n v="0"/>
    <n v="0"/>
    <n v="0"/>
    <n v="0"/>
  </r>
  <r>
    <n v="10"/>
    <n v="1518"/>
    <s v="2014-Q3"/>
    <x v="0"/>
    <x v="2"/>
    <s v="2014"/>
    <x v="2"/>
    <n v="10370288"/>
    <x v="9"/>
    <x v="29"/>
    <s v="azhayden"/>
    <x v="0"/>
    <n v="0"/>
    <n v="0"/>
    <n v="0"/>
    <n v="0"/>
    <n v="0"/>
    <n v="0"/>
  </r>
  <r>
    <n v="6"/>
    <n v="2991"/>
    <s v="2014-Q3"/>
    <x v="0"/>
    <x v="2"/>
    <s v="2014"/>
    <x v="2"/>
    <n v="10370292"/>
    <x v="9"/>
    <x v="30"/>
    <s v="azpinestrawb"/>
    <x v="0"/>
    <n v="333"/>
    <n v="33"/>
    <n v="6"/>
    <n v="0"/>
    <n v="22"/>
    <n v="22"/>
  </r>
  <r>
    <n v="5"/>
    <n v="663"/>
    <s v="2014-Q3"/>
    <x v="0"/>
    <x v="2"/>
    <s v="2014"/>
    <x v="2"/>
    <n v="10261867"/>
    <x v="3"/>
    <x v="31"/>
    <s v="azjerome"/>
    <x v="0"/>
    <n v="52"/>
    <n v="52"/>
    <n v="2"/>
    <n v="7"/>
    <n v="18"/>
    <n v="25"/>
  </r>
  <r>
    <n v="20"/>
    <n v="33183"/>
    <s v="2014-Q3"/>
    <x v="0"/>
    <x v="2"/>
    <s v="2014"/>
    <x v="2"/>
    <n v="10253838"/>
    <x v="0"/>
    <x v="32"/>
    <s v="azmaricopacom"/>
    <x v="0"/>
    <n v="16"/>
    <n v="16"/>
    <n v="2"/>
    <n v="0"/>
    <n v="8"/>
    <n v="8"/>
  </r>
  <r>
    <n v="396"/>
    <n v="145358"/>
    <s v="2014-Q3"/>
    <x v="0"/>
    <x v="2"/>
    <s v="2014"/>
    <x v="2"/>
    <n v="10245100"/>
    <x v="4"/>
    <x v="33"/>
    <s v="maricopa_main"/>
    <x v="0"/>
    <n v="8451"/>
    <n v="8451"/>
    <n v="164"/>
    <n v="2775"/>
    <n v="2970"/>
    <n v="5745"/>
  </r>
  <r>
    <n v="8"/>
    <e v="#N/A"/>
    <s v="2014-Q3"/>
    <x v="0"/>
    <x v="2"/>
    <s v="2014"/>
    <x v="2"/>
    <n v="10264120"/>
    <x v="3"/>
    <x v="34"/>
    <s v="azmayer"/>
    <x v="0"/>
    <n v="0"/>
    <n v="0"/>
    <n v="0"/>
    <n v="0"/>
    <n v="0"/>
    <n v="0"/>
  </r>
  <r>
    <n v="147"/>
    <n v="147983"/>
    <s v="2014-Q3"/>
    <x v="0"/>
    <x v="2"/>
    <s v="2014"/>
    <x v="2"/>
    <n v="10243706"/>
    <x v="4"/>
    <x v="35"/>
    <s v="mesa86532"/>
    <x v="0"/>
    <n v="1214"/>
    <n v="1214"/>
    <n v="42"/>
    <n v="65"/>
    <n v="350"/>
    <n v="415"/>
  </r>
  <r>
    <n v="239"/>
    <n v="87143"/>
    <s v="2014-Q3"/>
    <x v="0"/>
    <x v="2"/>
    <s v="2014"/>
    <x v="2"/>
    <n v="10244441"/>
    <x v="10"/>
    <x v="36"/>
    <s v="azmohave"/>
    <x v="0"/>
    <n v="2619"/>
    <n v="2619"/>
    <n v="68"/>
    <n v="48"/>
    <n v="2348"/>
    <n v="2396"/>
  </r>
  <r>
    <n v="45"/>
    <n v="2461"/>
    <s v="2014-Q3"/>
    <x v="0"/>
    <x v="2"/>
    <s v="2014"/>
    <x v="2"/>
    <n v="10244442"/>
    <x v="11"/>
    <x v="37"/>
    <s v="azncldo"/>
    <x v="0"/>
    <n v="1705"/>
    <n v="1705"/>
    <n v="57"/>
    <n v="349"/>
    <n v="695"/>
    <n v="1044"/>
  </r>
  <r>
    <n v="9"/>
    <e v="#N/A"/>
    <s v="2014-Q3"/>
    <x v="0"/>
    <x v="2"/>
    <s v="2014"/>
    <x v="2"/>
    <n v="10253840"/>
    <x v="0"/>
    <x v="38"/>
    <s v="azoracle"/>
    <x v="0"/>
    <n v="0"/>
    <n v="0"/>
    <n v="0"/>
    <n v="0"/>
    <n v="0"/>
    <n v="0"/>
  </r>
  <r>
    <n v="20"/>
    <n v="10834"/>
    <s v="2014-Q3"/>
    <x v="0"/>
    <x v="2"/>
    <s v="2014"/>
    <x v="2"/>
    <n v="10370482"/>
    <x v="5"/>
    <x v="39"/>
    <s v="azparker"/>
    <x v="0"/>
    <n v="6"/>
    <n v="6"/>
    <n v="1"/>
    <n v="0"/>
    <n v="0"/>
    <n v="0"/>
  </r>
  <r>
    <n v="11"/>
    <n v="811"/>
    <s v="2014-Q3"/>
    <x v="0"/>
    <x v="2"/>
    <s v="2014"/>
    <x v="2"/>
    <n v="10370483"/>
    <x v="12"/>
    <x v="40"/>
    <s v="azpatagonia"/>
    <x v="0"/>
    <n v="0"/>
    <n v="0"/>
    <n v="0"/>
    <n v="0"/>
    <n v="0"/>
    <n v="0"/>
  </r>
  <r>
    <n v="14"/>
    <n v="13597"/>
    <s v="2014-Q3"/>
    <x v="0"/>
    <x v="2"/>
    <s v="2014"/>
    <x v="2"/>
    <n v="10370484"/>
    <x v="9"/>
    <x v="41"/>
    <s v="azpayson"/>
    <x v="0"/>
    <n v="244"/>
    <n v="244"/>
    <n v="12"/>
    <n v="13"/>
    <n v="82"/>
    <n v="95"/>
  </r>
  <r>
    <n v="38"/>
    <n v="109952"/>
    <s v="2014-Q3"/>
    <x v="0"/>
    <x v="2"/>
    <s v="2014"/>
    <x v="2"/>
    <n v="10244449"/>
    <x v="4"/>
    <x v="42"/>
    <s v="peor29132"/>
    <x v="0"/>
    <n v="826"/>
    <n v="826"/>
    <n v="16"/>
    <n v="45"/>
    <n v="257"/>
    <n v="302"/>
  </r>
  <r>
    <e v="#VALUE!"/>
    <n v="943450"/>
    <s v="2014-Q3"/>
    <x v="0"/>
    <x v="2"/>
    <s v="2014"/>
    <x v="2"/>
    <n v="10244822"/>
    <x v="4"/>
    <x v="43"/>
    <s v="phx_main"/>
    <x v="0"/>
    <n v="8446"/>
    <n v="8446"/>
    <n v="164"/>
    <n v="2927"/>
    <n v="2946"/>
    <n v="5873"/>
  </r>
  <r>
    <n v="622"/>
    <n v="405419"/>
    <s v="2014-Q3"/>
    <x v="0"/>
    <x v="2"/>
    <s v="2014"/>
    <x v="2"/>
    <n v="10244975"/>
    <x v="13"/>
    <x v="44"/>
    <s v="azpcld"/>
    <x v="0"/>
    <n v="9593"/>
    <n v="9593"/>
    <n v="239"/>
    <n v="1794"/>
    <n v="3716"/>
    <n v="5510"/>
  </r>
  <r>
    <n v="4"/>
    <n v="8901"/>
    <s v="2014-Q3"/>
    <x v="0"/>
    <x v="2"/>
    <s v="2014"/>
    <x v="2"/>
    <n v="10246234"/>
    <x v="0"/>
    <x v="45"/>
    <s v="pinal_az"/>
    <x v="0"/>
    <n v="920"/>
    <n v="920"/>
    <n v="17"/>
    <n v="40"/>
    <n v="327"/>
    <n v="367"/>
  </r>
  <r>
    <n v="54"/>
    <n v="29416"/>
    <s v="2014-Q3"/>
    <x v="0"/>
    <x v="2"/>
    <s v="2014"/>
    <x v="2"/>
    <n v="10264121"/>
    <x v="3"/>
    <x v="46"/>
    <s v="azprescott"/>
    <x v="0"/>
    <n v="434"/>
    <n v="434"/>
    <n v="13"/>
    <n v="88"/>
    <n v="137"/>
    <n v="225"/>
  </r>
  <r>
    <n v="59"/>
    <n v="22616"/>
    <s v="2014-Q3"/>
    <x v="0"/>
    <x v="2"/>
    <s v="2014"/>
    <x v="2"/>
    <n v="10264185"/>
    <x v="3"/>
    <x v="47"/>
    <s v="azprescottval"/>
    <x v="0"/>
    <n v="1178"/>
    <n v="1178"/>
    <n v="16"/>
    <n v="304"/>
    <n v="605"/>
    <n v="909"/>
  </r>
  <r>
    <n v="40"/>
    <e v="#N/A"/>
    <s v="2014-Q3"/>
    <x v="0"/>
    <x v="2"/>
    <s v="2014"/>
    <x v="2"/>
    <n v="10330757"/>
    <x v="1"/>
    <x v="48"/>
    <s v="azsprngr"/>
    <x v="0"/>
    <n v="510"/>
    <n v="510"/>
    <n v="29"/>
    <n v="16"/>
    <n v="365"/>
    <n v="379"/>
  </r>
  <r>
    <n v="17"/>
    <n v="11980"/>
    <s v="2014-Q3"/>
    <x v="0"/>
    <x v="2"/>
    <s v="2014"/>
    <x v="2"/>
    <n v="10370489"/>
    <x v="14"/>
    <x v="49"/>
    <s v="azsaffordgcl"/>
    <x v="0"/>
    <n v="502"/>
    <n v="502"/>
    <n v="10"/>
    <n v="48"/>
    <n v="147"/>
    <n v="195"/>
  </r>
  <r>
    <n v="23"/>
    <e v="#N/A"/>
    <s v="2014-Q3"/>
    <x v="0"/>
    <x v="2"/>
    <s v="2014"/>
    <x v="2"/>
    <n v="10253842"/>
    <x v="0"/>
    <x v="50"/>
    <s v="azsanmanuel"/>
    <x v="0"/>
    <n v="104"/>
    <n v="104"/>
    <n v="3"/>
    <n v="0"/>
    <n v="18"/>
    <n v="18"/>
  </r>
  <r>
    <n v="17"/>
    <e v="#N/A"/>
    <s v="2014-Q3"/>
    <x v="0"/>
    <x v="2"/>
    <s v="2014"/>
    <x v="2"/>
    <n v="10330758"/>
    <x v="1"/>
    <x v="51"/>
    <s v="azsanders"/>
    <x v="0"/>
    <n v="0"/>
    <n v="0"/>
    <n v="0"/>
    <n v="0"/>
    <n v="0"/>
    <n v="0"/>
  </r>
  <r>
    <n v="38"/>
    <n v="23601"/>
    <s v="2014-Q3"/>
    <x v="0"/>
    <x v="2"/>
    <s v="2014"/>
    <x v="2"/>
    <n v="10370172"/>
    <x v="12"/>
    <x v="52"/>
    <s v="aznogales"/>
    <x v="0"/>
    <n v="0"/>
    <n v="0"/>
    <n v="0"/>
    <n v="0"/>
    <n v="0"/>
    <n v="0"/>
  </r>
  <r>
    <n v="87"/>
    <n v="174482"/>
    <s v="2014-Q3"/>
    <x v="0"/>
    <x v="2"/>
    <s v="2014"/>
    <x v="2"/>
    <n v="10245915"/>
    <x v="4"/>
    <x v="53"/>
    <s v="scottsdale_hq"/>
    <x v="0"/>
    <n v="3338"/>
    <n v="3338"/>
    <n v="58"/>
    <n v="652"/>
    <n v="1576"/>
    <n v="2228"/>
  </r>
  <r>
    <n v="32"/>
    <n v="11000"/>
    <s v="2014-Q3"/>
    <x v="0"/>
    <x v="2"/>
    <s v="2014"/>
    <x v="2"/>
    <n v="10264186"/>
    <x v="3"/>
    <x v="54"/>
    <s v="azsedona"/>
    <x v="0"/>
    <n v="42"/>
    <n v="42"/>
    <n v="2"/>
    <n v="7"/>
    <n v="49"/>
    <n v="56"/>
  </r>
  <r>
    <n v="5"/>
    <e v="#N/A"/>
    <s v="2014-Q3"/>
    <x v="0"/>
    <x v="2"/>
    <s v="2014"/>
    <x v="2"/>
    <n v="10264187"/>
    <x v="3"/>
    <x v="55"/>
    <s v="azseligman"/>
    <x v="0"/>
    <n v="0"/>
    <n v="0"/>
    <n v="0"/>
    <n v="0"/>
    <n v="0"/>
    <n v="0"/>
  </r>
  <r>
    <n v="28"/>
    <n v="32811"/>
    <s v="2014-Q3"/>
    <x v="0"/>
    <x v="2"/>
    <s v="2014"/>
    <x v="2"/>
    <n v="10254528"/>
    <x v="7"/>
    <x v="56"/>
    <s v="azsierrav"/>
    <x v="0"/>
    <n v="1426"/>
    <n v="1426"/>
    <n v="17"/>
    <n v="69"/>
    <n v="331"/>
    <n v="400"/>
  </r>
  <r>
    <n v="142"/>
    <n v="140708"/>
    <s v="2014-Q3"/>
    <x v="0"/>
    <x v="2"/>
    <s v="2014"/>
    <x v="2"/>
    <n v="10246788"/>
    <x v="4"/>
    <x v="57"/>
    <s v="tempe_main"/>
    <x v="0"/>
    <n v="2110"/>
    <n v="2110"/>
    <n v="31"/>
    <n v="115"/>
    <n v="672"/>
    <n v="787"/>
  </r>
  <r>
    <n v="12"/>
    <n v="4415"/>
    <s v="2014-Q3"/>
    <x v="0"/>
    <x v="2"/>
    <s v="2014"/>
    <x v="2"/>
    <n v="10265067"/>
    <x v="4"/>
    <x v="58"/>
    <s v="toll30426"/>
    <x v="0"/>
    <n v="0"/>
    <n v="0"/>
    <n v="0"/>
    <n v="0"/>
    <n v="0"/>
    <n v="0"/>
  </r>
  <r>
    <n v="8"/>
    <n v="2341"/>
    <s v="2014-Q3"/>
    <x v="0"/>
    <x v="2"/>
    <s v="2014"/>
    <x v="2"/>
    <n v="10370497"/>
    <x v="9"/>
    <x v="59"/>
    <s v="aztontobasin"/>
    <x v="0"/>
    <n v="0"/>
    <n v="0"/>
    <n v="0"/>
    <n v="0"/>
    <n v="0"/>
    <n v="0"/>
  </r>
  <r>
    <n v="8"/>
    <e v="#N/A"/>
    <s v="2014-Q3"/>
    <x v="0"/>
    <x v="2"/>
    <s v="2014"/>
    <x v="2"/>
    <n v="10330760"/>
    <x v="1"/>
    <x v="60"/>
    <s v="azvernon"/>
    <x v="0"/>
    <n v="0"/>
    <n v="0"/>
    <n v="0"/>
    <n v="0"/>
    <n v="0"/>
    <n v="0"/>
  </r>
  <r>
    <n v="7"/>
    <e v="#N/A"/>
    <s v="2014-Q3"/>
    <x v="0"/>
    <x v="2"/>
    <s v="2014"/>
    <x v="2"/>
    <n v="10264189"/>
    <x v="3"/>
    <x v="61"/>
    <s v="azyarnell"/>
    <x v="0"/>
    <n v="264"/>
    <n v="264"/>
    <n v="21"/>
    <n v="21"/>
    <n v="286"/>
    <n v="307"/>
  </r>
  <r>
    <n v="91"/>
    <n v="9301"/>
    <s v="2014-Q3"/>
    <x v="0"/>
    <x v="2"/>
    <s v="2014"/>
    <x v="2"/>
    <n v="10264105"/>
    <x v="3"/>
    <x v="62"/>
    <s v="azyavapai"/>
    <x v="0"/>
    <n v="215"/>
    <n v="215"/>
    <n v="3"/>
    <n v="76"/>
    <n v="106"/>
    <n v="182"/>
  </r>
  <r>
    <n v="434"/>
    <n v="111752"/>
    <s v="2014-Q3"/>
    <x v="0"/>
    <x v="2"/>
    <s v="2014"/>
    <x v="2"/>
    <n v="10245885"/>
    <x v="15"/>
    <x v="63"/>
    <s v="azycldo"/>
    <x v="0"/>
    <n v="2840"/>
    <n v="2840"/>
    <n v="102"/>
    <n v="237"/>
    <n v="1388"/>
    <n v="1625"/>
  </r>
  <r>
    <s v="N/A"/>
    <n v="1188"/>
    <s v="2014-Q4"/>
    <x v="0"/>
    <x v="3"/>
    <s v="2014"/>
    <x v="3"/>
    <n v="10327472"/>
    <x v="0"/>
    <x v="0"/>
    <s v="akchin_az"/>
    <x v="0"/>
    <n v="103"/>
    <n v="103"/>
    <n v="6"/>
    <n v="1"/>
    <n v="3"/>
    <n v="4"/>
  </r>
  <r>
    <n v="19"/>
    <e v="#N/A"/>
    <s v="2014-Q4"/>
    <x v="0"/>
    <x v="3"/>
    <s v="2014"/>
    <x v="3"/>
    <n v="10330461"/>
    <x v="1"/>
    <x v="1"/>
    <s v="azalpine"/>
    <x v="0"/>
    <n v="123"/>
    <n v="123"/>
    <n v="7"/>
    <n v="19"/>
    <n v="58"/>
    <n v="77"/>
  </r>
  <r>
    <n v="111"/>
    <n v="63208"/>
    <s v="2014-Q4"/>
    <x v="0"/>
    <x v="3"/>
    <s v="2014"/>
    <x v="3"/>
    <n v="10244406"/>
    <x v="0"/>
    <x v="2"/>
    <s v="azapachejct"/>
    <x v="0"/>
    <n v="235"/>
    <n v="235"/>
    <n v="4"/>
    <n v="20"/>
    <n v="67"/>
    <n v="87"/>
  </r>
  <r>
    <n v="10"/>
    <e v="#N/A"/>
    <s v="2014-Q4"/>
    <x v="0"/>
    <x v="3"/>
    <s v="2014"/>
    <x v="3"/>
    <n v="10253825"/>
    <x v="0"/>
    <x v="3"/>
    <s v="azarizonacity"/>
    <x v="0"/>
    <n v="3"/>
    <n v="3"/>
    <n v="1"/>
    <n v="0"/>
    <n v="0"/>
    <n v="0"/>
  </r>
  <r>
    <n v="0"/>
    <e v="#N/A"/>
    <s v="2014-Q4"/>
    <x v="0"/>
    <x v="3"/>
    <s v="2014"/>
    <x v="3"/>
    <n v="10253861"/>
    <x v="2"/>
    <x v="4"/>
    <s v="azstlib"/>
    <x v="0"/>
    <n v="55119"/>
    <n v="55119"/>
    <n v="1249"/>
    <n v="8574"/>
    <n v="22286"/>
    <n v="30860"/>
  </r>
  <r>
    <n v="10"/>
    <e v="#N/A"/>
    <s v="2014-Q4"/>
    <x v="0"/>
    <x v="3"/>
    <s v="2014"/>
    <x v="3"/>
    <n v="10264106"/>
    <x v="3"/>
    <x v="5"/>
    <s v="azashfork"/>
    <x v="0"/>
    <n v="0"/>
    <n v="0"/>
    <n v="0"/>
    <n v="0"/>
    <n v="0"/>
    <n v="0"/>
  </r>
  <r>
    <n v="80"/>
    <n v="22669"/>
    <s v="2014-Q4"/>
    <x v="0"/>
    <x v="3"/>
    <s v="2014"/>
    <x v="3"/>
    <n v="10265065"/>
    <x v="4"/>
    <x v="6"/>
    <s v="avondale_az"/>
    <x v="0"/>
    <n v="545"/>
    <n v="545"/>
    <n v="5"/>
    <n v="31"/>
    <n v="137"/>
    <n v="168"/>
  </r>
  <r>
    <n v="12"/>
    <e v="#N/A"/>
    <s v="2014-Q4"/>
    <x v="0"/>
    <x v="3"/>
    <s v="2014"/>
    <x v="3"/>
    <n v="10264108"/>
    <x v="3"/>
    <x v="7"/>
    <s v="azblackcyn"/>
    <x v="0"/>
    <n v="117"/>
    <n v="117"/>
    <n v="6"/>
    <n v="83"/>
    <n v="79"/>
    <n v="162"/>
  </r>
  <r>
    <n v="16"/>
    <e v="#N/A"/>
    <s v="2014-Q4"/>
    <x v="0"/>
    <x v="3"/>
    <s v="2014"/>
    <x v="3"/>
    <n v="10254563"/>
    <x v="5"/>
    <x v="8"/>
    <s v="azbouse"/>
    <x v="0"/>
    <n v="134"/>
    <n v="134"/>
    <n v="6"/>
    <n v="10"/>
    <n v="265"/>
    <n v="275"/>
  </r>
  <r>
    <n v="21"/>
    <s v="N/A"/>
    <s v="2014-Q4"/>
    <x v="0"/>
    <x v="3"/>
    <s v="2014"/>
    <x v="3"/>
    <n v="10249852"/>
    <x v="4"/>
    <x v="9"/>
    <s v="buckeye_az"/>
    <x v="0"/>
    <n v="0"/>
    <n v="0"/>
    <n v="0"/>
    <n v="0"/>
    <n v="0"/>
    <n v="0"/>
  </r>
  <r>
    <n v="14"/>
    <n v="3311"/>
    <s v="2014-Q4"/>
    <x v="0"/>
    <x v="3"/>
    <s v="2014"/>
    <x v="3"/>
    <n v="10264109"/>
    <x v="3"/>
    <x v="10"/>
    <s v="azcampverde"/>
    <x v="0"/>
    <n v="251"/>
    <n v="251"/>
    <n v="7"/>
    <n v="33"/>
    <n v="76"/>
    <n v="109"/>
  </r>
  <r>
    <n v="34"/>
    <n v="48762"/>
    <s v="2014-Q4"/>
    <x v="0"/>
    <x v="3"/>
    <s v="2014"/>
    <x v="3"/>
    <n v="10246505"/>
    <x v="0"/>
    <x v="11"/>
    <s v="azcasagrande"/>
    <x v="0"/>
    <n v="1"/>
    <n v="1"/>
    <n v="1"/>
    <n v="0"/>
    <n v="4"/>
    <n v="4"/>
  </r>
  <r>
    <n v="109"/>
    <n v="309229"/>
    <s v="2014-Q4"/>
    <x v="0"/>
    <x v="3"/>
    <s v="2014"/>
    <x v="3"/>
    <n v="10244426"/>
    <x v="4"/>
    <x v="12"/>
    <s v="chandler_main"/>
    <x v="0"/>
    <n v="1728"/>
    <n v="1728"/>
    <n v="56"/>
    <n v="209"/>
    <n v="496"/>
    <n v="705"/>
  </r>
  <r>
    <n v="6"/>
    <n v="503"/>
    <s v="2014-Q4"/>
    <x v="0"/>
    <x v="3"/>
    <s v="2014"/>
    <x v="3"/>
    <n v="10370177"/>
    <x v="6"/>
    <x v="13"/>
    <s v="azclifton"/>
    <x v="0"/>
    <n v="0"/>
    <n v="0"/>
    <n v="0"/>
    <n v="0"/>
    <n v="0"/>
    <n v="0"/>
  </r>
  <r>
    <n v="25"/>
    <n v="1469"/>
    <s v="2014-Q4"/>
    <x v="0"/>
    <x v="3"/>
    <s v="2014"/>
    <x v="3"/>
    <n v="10266253"/>
    <x v="7"/>
    <x v="14"/>
    <s v="azccldo"/>
    <x v="0"/>
    <n v="588"/>
    <n v="588"/>
    <n v="9"/>
    <n v="23"/>
    <n v="273"/>
    <n v="296"/>
  </r>
  <r>
    <n v="12"/>
    <e v="#N/A"/>
    <s v="2014-Q4"/>
    <x v="0"/>
    <x v="3"/>
    <s v="2014"/>
    <x v="3"/>
    <n v="10330462"/>
    <x v="1"/>
    <x v="15"/>
    <s v="azconcho"/>
    <x v="0"/>
    <n v="0"/>
    <n v="0"/>
    <n v="0"/>
    <n v="0"/>
    <n v="0"/>
    <n v="0"/>
  </r>
  <r>
    <n v="8"/>
    <e v="#N/A"/>
    <s v="2014-Q4"/>
    <x v="0"/>
    <x v="3"/>
    <s v="2014"/>
    <x v="3"/>
    <n v="10264112"/>
    <x v="3"/>
    <x v="16"/>
    <s v="azcongress"/>
    <x v="0"/>
    <n v="40"/>
    <n v="40"/>
    <n v="1"/>
    <n v="4"/>
    <n v="23"/>
    <n v="27"/>
  </r>
  <r>
    <n v="27"/>
    <n v="9676"/>
    <s v="2014-Q4"/>
    <x v="0"/>
    <x v="3"/>
    <s v="2014"/>
    <x v="3"/>
    <n v="10253826"/>
    <x v="0"/>
    <x v="17"/>
    <s v="azcollidge"/>
    <x v="0"/>
    <n v="221"/>
    <n v="221"/>
    <n v="4"/>
    <n v="34"/>
    <n v="98"/>
    <n v="132"/>
  </r>
  <r>
    <n v="23"/>
    <n v="12610"/>
    <s v="2014-Q4"/>
    <x v="0"/>
    <x v="3"/>
    <s v="2014"/>
    <x v="3"/>
    <n v="10264116"/>
    <x v="3"/>
    <x v="18"/>
    <s v="azcottonwood"/>
    <x v="0"/>
    <n v="247"/>
    <n v="247"/>
    <n v="8"/>
    <n v="22"/>
    <n v="80"/>
    <n v="102"/>
  </r>
  <r>
    <n v="2"/>
    <e v="#N/A"/>
    <s v="2014-Q4"/>
    <x v="0"/>
    <x v="3"/>
    <s v="2014"/>
    <x v="3"/>
    <n v="10264117"/>
    <x v="3"/>
    <x v="19"/>
    <s v="azcrownking"/>
    <x v="0"/>
    <n v="0"/>
    <n v="0"/>
    <n v="0"/>
    <n v="0"/>
    <n v="0"/>
    <n v="0"/>
  </r>
  <r>
    <n v="23"/>
    <n v="7004"/>
    <s v="2014-Q4"/>
    <x v="0"/>
    <x v="3"/>
    <s v="2014"/>
    <x v="3"/>
    <n v="10265068"/>
    <x v="4"/>
    <x v="20"/>
    <s v="desertfh_az"/>
    <x v="0"/>
    <n v="0"/>
    <n v="0"/>
    <n v="0"/>
    <n v="0"/>
    <n v="0"/>
    <n v="0"/>
  </r>
  <r>
    <n v="5"/>
    <n v="1264"/>
    <s v="2014-Q4"/>
    <x v="0"/>
    <x v="3"/>
    <s v="2014"/>
    <x v="3"/>
    <n v="10370282"/>
    <x v="6"/>
    <x v="21"/>
    <s v="azduncan"/>
    <x v="0"/>
    <n v="1"/>
    <n v="1"/>
    <n v="1"/>
    <n v="0"/>
    <n v="0"/>
    <n v="0"/>
  </r>
  <r>
    <n v="20"/>
    <n v="3457"/>
    <s v="2014-Q4"/>
    <x v="0"/>
    <x v="3"/>
    <s v="2014"/>
    <x v="3"/>
    <n v="10253829"/>
    <x v="0"/>
    <x v="22"/>
    <s v="azeloy"/>
    <x v="0"/>
    <n v="0"/>
    <n v="0"/>
    <n v="0"/>
    <n v="0"/>
    <n v="0"/>
    <n v="0"/>
  </r>
  <r>
    <n v="78"/>
    <n v="72247"/>
    <s v="2014-Q4"/>
    <x v="0"/>
    <x v="3"/>
    <s v="2014"/>
    <x v="3"/>
    <n v="10244431"/>
    <x v="8"/>
    <x v="23"/>
    <s v="azflagstaff"/>
    <x v="0"/>
    <n v="439"/>
    <n v="439"/>
    <n v="16"/>
    <n v="105"/>
    <n v="120"/>
    <n v="225"/>
  </r>
  <r>
    <n v="51"/>
    <n v="12585"/>
    <s v="2014-Q4"/>
    <x v="0"/>
    <x v="3"/>
    <s v="2014"/>
    <x v="3"/>
    <n v="10253831"/>
    <x v="0"/>
    <x v="24"/>
    <s v="azflorence"/>
    <x v="0"/>
    <n v="0"/>
    <n v="0"/>
    <n v="0"/>
    <n v="0"/>
    <n v="0"/>
    <n v="0"/>
  </r>
  <r>
    <n v="0"/>
    <n v="72"/>
    <s v="2014-Q4"/>
    <x v="0"/>
    <x v="3"/>
    <s v="2014"/>
    <x v="3"/>
    <n v="10244433"/>
    <x v="9"/>
    <x v="25"/>
    <s v="azgcldo"/>
    <x v="0"/>
    <n v="69"/>
    <n v="69"/>
    <n v="6"/>
    <n v="45"/>
    <n v="1"/>
    <n v="46"/>
  </r>
  <r>
    <n v="83"/>
    <n v="102303"/>
    <s v="2014-Q4"/>
    <x v="0"/>
    <x v="3"/>
    <s v="2014"/>
    <x v="3"/>
    <n v="10241024"/>
    <x v="4"/>
    <x v="26"/>
    <s v="glendale_main"/>
    <x v="0"/>
    <n v="439"/>
    <n v="439"/>
    <n v="10"/>
    <n v="105"/>
    <n v="120"/>
    <n v="225"/>
  </r>
  <r>
    <n v="10"/>
    <n v="8295"/>
    <s v="2014-Q4"/>
    <x v="0"/>
    <x v="3"/>
    <s v="2014"/>
    <x v="3"/>
    <n v="10370285"/>
    <x v="9"/>
    <x v="27"/>
    <s v="azglobe"/>
    <x v="0"/>
    <n v="0"/>
    <n v="0"/>
    <n v="0"/>
    <n v="0"/>
    <n v="0"/>
    <n v="0"/>
  </r>
  <r>
    <n v="4"/>
    <e v="#N/A"/>
    <s v="2014-Q4"/>
    <x v="0"/>
    <x v="3"/>
    <s v="2014"/>
    <x v="3"/>
    <n v="10330756"/>
    <x v="1"/>
    <x v="28"/>
    <s v="azgreer"/>
    <x v="0"/>
    <n v="0"/>
    <n v="0"/>
    <n v="0"/>
    <n v="0"/>
    <n v="0"/>
    <n v="0"/>
  </r>
  <r>
    <n v="10"/>
    <n v="1518"/>
    <s v="2014-Q4"/>
    <x v="0"/>
    <x v="3"/>
    <s v="2014"/>
    <x v="3"/>
    <n v="10370288"/>
    <x v="9"/>
    <x v="29"/>
    <s v="azhayden"/>
    <x v="0"/>
    <n v="9"/>
    <n v="9"/>
    <n v="2"/>
    <n v="0"/>
    <n v="3"/>
    <n v="3"/>
  </r>
  <r>
    <n v="6"/>
    <n v="2991"/>
    <s v="2014-Q4"/>
    <x v="0"/>
    <x v="3"/>
    <s v="2014"/>
    <x v="3"/>
    <n v="10370292"/>
    <x v="9"/>
    <x v="30"/>
    <s v="azpinestrawb"/>
    <x v="0"/>
    <n v="0"/>
    <n v="0"/>
    <n v="0"/>
    <n v="0"/>
    <n v="0"/>
    <n v="0"/>
  </r>
  <r>
    <n v="5"/>
    <n v="663"/>
    <s v="2014-Q4"/>
    <x v="0"/>
    <x v="3"/>
    <s v="2014"/>
    <x v="3"/>
    <n v="10261867"/>
    <x v="3"/>
    <x v="31"/>
    <s v="azjerome"/>
    <x v="0"/>
    <n v="5"/>
    <n v="5"/>
    <n v="1"/>
    <n v="0"/>
    <n v="8"/>
    <n v="8"/>
  </r>
  <r>
    <n v="20"/>
    <n v="33183"/>
    <s v="2014-Q4"/>
    <x v="0"/>
    <x v="3"/>
    <s v="2014"/>
    <x v="3"/>
    <n v="10253838"/>
    <x v="0"/>
    <x v="32"/>
    <s v="azmaricopacom"/>
    <x v="0"/>
    <n v="57"/>
    <n v="57"/>
    <n v="1"/>
    <n v="0"/>
    <n v="8"/>
    <n v="8"/>
  </r>
  <r>
    <n v="396"/>
    <n v="145358"/>
    <s v="2014-Q4"/>
    <x v="0"/>
    <x v="3"/>
    <s v="2014"/>
    <x v="3"/>
    <n v="10245100"/>
    <x v="4"/>
    <x v="33"/>
    <s v="maricopa_main"/>
    <x v="0"/>
    <n v="9687"/>
    <n v="9687"/>
    <n v="212"/>
    <n v="1767"/>
    <n v="3543"/>
    <n v="5310"/>
  </r>
  <r>
    <n v="8"/>
    <e v="#N/A"/>
    <s v="2014-Q4"/>
    <x v="0"/>
    <x v="3"/>
    <s v="2014"/>
    <x v="3"/>
    <n v="10264120"/>
    <x v="3"/>
    <x v="34"/>
    <s v="azmayer"/>
    <x v="0"/>
    <n v="8"/>
    <n v="8"/>
    <n v="2"/>
    <n v="1"/>
    <n v="0"/>
    <n v="1"/>
  </r>
  <r>
    <n v="147"/>
    <n v="147983"/>
    <s v="2014-Q4"/>
    <x v="0"/>
    <x v="3"/>
    <s v="2014"/>
    <x v="3"/>
    <n v="10243706"/>
    <x v="4"/>
    <x v="35"/>
    <s v="mesa86532"/>
    <x v="0"/>
    <n v="2203"/>
    <n v="2203"/>
    <n v="36"/>
    <n v="64"/>
    <n v="1011"/>
    <n v="1075"/>
  </r>
  <r>
    <n v="239"/>
    <n v="87143"/>
    <s v="2014-Q4"/>
    <x v="0"/>
    <x v="3"/>
    <s v="2014"/>
    <x v="3"/>
    <n v="10244441"/>
    <x v="10"/>
    <x v="36"/>
    <s v="azmohave"/>
    <x v="0"/>
    <n v="4240"/>
    <n v="4240"/>
    <n v="81"/>
    <n v="140"/>
    <n v="2706"/>
    <n v="2846"/>
  </r>
  <r>
    <n v="45"/>
    <n v="2461"/>
    <s v="2014-Q4"/>
    <x v="0"/>
    <x v="3"/>
    <s v="2014"/>
    <x v="3"/>
    <n v="10244442"/>
    <x v="11"/>
    <x v="37"/>
    <s v="azncldo"/>
    <x v="0"/>
    <n v="478"/>
    <n v="478"/>
    <n v="18"/>
    <n v="52"/>
    <n v="193"/>
    <n v="245"/>
  </r>
  <r>
    <n v="9"/>
    <e v="#N/A"/>
    <s v="2014-Q4"/>
    <x v="0"/>
    <x v="3"/>
    <s v="2014"/>
    <x v="3"/>
    <n v="10253840"/>
    <x v="0"/>
    <x v="38"/>
    <s v="azoracle"/>
    <x v="0"/>
    <n v="0"/>
    <n v="0"/>
    <n v="0"/>
    <n v="0"/>
    <n v="0"/>
    <n v="0"/>
  </r>
  <r>
    <n v="20"/>
    <n v="10834"/>
    <s v="2014-Q4"/>
    <x v="0"/>
    <x v="3"/>
    <s v="2014"/>
    <x v="3"/>
    <n v="10370482"/>
    <x v="5"/>
    <x v="39"/>
    <s v="azparker"/>
    <x v="0"/>
    <n v="0"/>
    <n v="0"/>
    <n v="0"/>
    <n v="0"/>
    <n v="0"/>
    <n v="0"/>
  </r>
  <r>
    <n v="11"/>
    <n v="811"/>
    <s v="2014-Q4"/>
    <x v="0"/>
    <x v="3"/>
    <s v="2014"/>
    <x v="3"/>
    <n v="10370483"/>
    <x v="12"/>
    <x v="40"/>
    <s v="azpatagonia"/>
    <x v="0"/>
    <n v="0"/>
    <n v="0"/>
    <n v="0"/>
    <n v="0"/>
    <n v="0"/>
    <n v="0"/>
  </r>
  <r>
    <n v="14"/>
    <n v="13597"/>
    <s v="2014-Q4"/>
    <x v="0"/>
    <x v="3"/>
    <s v="2014"/>
    <x v="3"/>
    <n v="10370484"/>
    <x v="9"/>
    <x v="41"/>
    <s v="azpayson"/>
    <x v="0"/>
    <n v="131"/>
    <n v="131"/>
    <n v="5"/>
    <n v="1"/>
    <n v="9"/>
    <n v="10"/>
  </r>
  <r>
    <n v="38"/>
    <n v="109952"/>
    <s v="2014-Q4"/>
    <x v="0"/>
    <x v="3"/>
    <s v="2014"/>
    <x v="3"/>
    <n v="10244449"/>
    <x v="4"/>
    <x v="42"/>
    <s v="peor29132"/>
    <x v="0"/>
    <n v="1491"/>
    <n v="1491"/>
    <n v="20"/>
    <n v="102"/>
    <n v="440"/>
    <n v="542"/>
  </r>
  <r>
    <e v="#VALUE!"/>
    <n v="943450"/>
    <s v="2014-Q4"/>
    <x v="0"/>
    <x v="3"/>
    <s v="2014"/>
    <x v="3"/>
    <n v="10244822"/>
    <x v="4"/>
    <x v="43"/>
    <s v="phx_main"/>
    <x v="0"/>
    <n v="11072"/>
    <n v="11072"/>
    <n v="221"/>
    <n v="3070"/>
    <n v="4638"/>
    <n v="7708"/>
  </r>
  <r>
    <n v="622"/>
    <n v="405419"/>
    <s v="2014-Q4"/>
    <x v="0"/>
    <x v="3"/>
    <s v="2014"/>
    <x v="3"/>
    <n v="10244975"/>
    <x v="13"/>
    <x v="44"/>
    <s v="azpcld"/>
    <x v="0"/>
    <n v="7252"/>
    <n v="7252"/>
    <n v="191"/>
    <n v="916"/>
    <n v="2832"/>
    <n v="3748"/>
  </r>
  <r>
    <n v="4"/>
    <n v="8901"/>
    <s v="2014-Q4"/>
    <x v="0"/>
    <x v="3"/>
    <s v="2014"/>
    <x v="3"/>
    <n v="10246234"/>
    <x v="0"/>
    <x v="45"/>
    <s v="pinal_az"/>
    <x v="0"/>
    <n v="2453"/>
    <n v="2453"/>
    <n v="46"/>
    <n v="163"/>
    <n v="828"/>
    <n v="991"/>
  </r>
  <r>
    <n v="54"/>
    <n v="29416"/>
    <s v="2014-Q4"/>
    <x v="0"/>
    <x v="3"/>
    <s v="2014"/>
    <x v="3"/>
    <n v="10264121"/>
    <x v="3"/>
    <x v="46"/>
    <s v="azprescott"/>
    <x v="0"/>
    <n v="1538"/>
    <n v="1538"/>
    <n v="22"/>
    <n v="177"/>
    <n v="514"/>
    <n v="691"/>
  </r>
  <r>
    <n v="59"/>
    <n v="22616"/>
    <s v="2014-Q4"/>
    <x v="0"/>
    <x v="3"/>
    <s v="2014"/>
    <x v="3"/>
    <n v="10264185"/>
    <x v="3"/>
    <x v="47"/>
    <s v="azprescottval"/>
    <x v="0"/>
    <n v="962"/>
    <n v="962"/>
    <n v="15"/>
    <n v="242"/>
    <n v="432"/>
    <n v="674"/>
  </r>
  <r>
    <n v="40"/>
    <e v="#N/A"/>
    <s v="2014-Q4"/>
    <x v="0"/>
    <x v="3"/>
    <s v="2014"/>
    <x v="3"/>
    <n v="10330757"/>
    <x v="1"/>
    <x v="48"/>
    <s v="azsprngr"/>
    <x v="0"/>
    <n v="253"/>
    <n v="253"/>
    <n v="23"/>
    <n v="23"/>
    <n v="126"/>
    <n v="149"/>
  </r>
  <r>
    <n v="17"/>
    <n v="11980"/>
    <s v="2014-Q4"/>
    <x v="0"/>
    <x v="3"/>
    <s v="2014"/>
    <x v="3"/>
    <n v="10370489"/>
    <x v="14"/>
    <x v="49"/>
    <s v="azsaffordgcl"/>
    <x v="0"/>
    <n v="58"/>
    <n v="58"/>
    <n v="8"/>
    <n v="3"/>
    <n v="22"/>
    <n v="25"/>
  </r>
  <r>
    <n v="23"/>
    <e v="#N/A"/>
    <s v="2014-Q4"/>
    <x v="0"/>
    <x v="3"/>
    <s v="2014"/>
    <x v="3"/>
    <n v="10253842"/>
    <x v="0"/>
    <x v="50"/>
    <s v="azsanmanuel"/>
    <x v="0"/>
    <n v="0"/>
    <n v="0"/>
    <n v="0"/>
    <n v="0"/>
    <n v="0"/>
    <n v="0"/>
  </r>
  <r>
    <n v="17"/>
    <e v="#N/A"/>
    <s v="2014-Q4"/>
    <x v="0"/>
    <x v="3"/>
    <s v="2014"/>
    <x v="3"/>
    <n v="10330758"/>
    <x v="1"/>
    <x v="51"/>
    <s v="azsanders"/>
    <x v="0"/>
    <n v="0"/>
    <n v="0"/>
    <n v="2"/>
    <n v="3"/>
    <n v="0"/>
    <n v="3"/>
  </r>
  <r>
    <n v="38"/>
    <n v="23601"/>
    <s v="2014-Q4"/>
    <x v="0"/>
    <x v="3"/>
    <s v="2014"/>
    <x v="3"/>
    <n v="10370172"/>
    <x v="12"/>
    <x v="52"/>
    <s v="aznogales"/>
    <x v="0"/>
    <n v="0"/>
    <n v="0"/>
    <n v="0"/>
    <n v="0"/>
    <n v="0"/>
    <n v="0"/>
  </r>
  <r>
    <n v="87"/>
    <n v="174482"/>
    <s v="2014-Q4"/>
    <x v="0"/>
    <x v="3"/>
    <s v="2014"/>
    <x v="3"/>
    <n v="10245915"/>
    <x v="4"/>
    <x v="53"/>
    <s v="scottsdale_hq"/>
    <x v="0"/>
    <n v="3126"/>
    <n v="3126"/>
    <n v="47"/>
    <n v="279"/>
    <n v="1263"/>
    <n v="1542"/>
  </r>
  <r>
    <n v="32"/>
    <n v="11000"/>
    <s v="2014-Q4"/>
    <x v="0"/>
    <x v="3"/>
    <s v="2014"/>
    <x v="3"/>
    <n v="10264186"/>
    <x v="3"/>
    <x v="54"/>
    <s v="azsedona"/>
    <x v="0"/>
    <n v="29"/>
    <n v="29"/>
    <n v="2"/>
    <n v="4"/>
    <n v="11"/>
    <n v="15"/>
  </r>
  <r>
    <n v="5"/>
    <e v="#N/A"/>
    <s v="2014-Q4"/>
    <x v="0"/>
    <x v="3"/>
    <s v="2014"/>
    <x v="3"/>
    <n v="10264187"/>
    <x v="3"/>
    <x v="55"/>
    <s v="azseligman"/>
    <x v="0"/>
    <n v="7"/>
    <n v="7"/>
    <n v="1"/>
    <n v="0"/>
    <n v="1"/>
    <n v="1"/>
  </r>
  <r>
    <n v="28"/>
    <n v="32811"/>
    <s v="2014-Q4"/>
    <x v="0"/>
    <x v="3"/>
    <s v="2014"/>
    <x v="3"/>
    <n v="10254528"/>
    <x v="7"/>
    <x v="56"/>
    <s v="azsierrav"/>
    <x v="0"/>
    <n v="154"/>
    <n v="154"/>
    <n v="3"/>
    <n v="12"/>
    <n v="14"/>
    <n v="26"/>
  </r>
  <r>
    <n v="142"/>
    <n v="140708"/>
    <s v="2014-Q4"/>
    <x v="0"/>
    <x v="3"/>
    <s v="2014"/>
    <x v="3"/>
    <n v="10246788"/>
    <x v="4"/>
    <x v="57"/>
    <s v="tempe_main"/>
    <x v="0"/>
    <n v="305"/>
    <n v="305"/>
    <n v="13"/>
    <n v="67"/>
    <n v="125"/>
    <n v="192"/>
  </r>
  <r>
    <n v="12"/>
    <n v="4415"/>
    <s v="2014-Q4"/>
    <x v="0"/>
    <x v="3"/>
    <s v="2014"/>
    <x v="3"/>
    <n v="10265067"/>
    <x v="4"/>
    <x v="58"/>
    <s v="toll30426"/>
    <x v="0"/>
    <n v="294"/>
    <n v="294"/>
    <n v="6"/>
    <n v="39"/>
    <n v="74"/>
    <n v="113"/>
  </r>
  <r>
    <n v="8"/>
    <n v="2341"/>
    <s v="2014-Q4"/>
    <x v="0"/>
    <x v="3"/>
    <s v="2014"/>
    <x v="3"/>
    <n v="10370497"/>
    <x v="9"/>
    <x v="59"/>
    <s v="aztontobasin"/>
    <x v="0"/>
    <n v="28"/>
    <n v="28"/>
    <n v="1"/>
    <n v="0"/>
    <n v="0"/>
    <n v="0"/>
  </r>
  <r>
    <n v="8"/>
    <e v="#N/A"/>
    <s v="2014-Q4"/>
    <x v="0"/>
    <x v="3"/>
    <s v="2014"/>
    <x v="3"/>
    <n v="10330760"/>
    <x v="1"/>
    <x v="60"/>
    <s v="azvernon"/>
    <x v="0"/>
    <n v="1"/>
    <n v="1"/>
    <n v="1"/>
    <n v="0"/>
    <n v="0"/>
    <n v="0"/>
  </r>
  <r>
    <n v="7"/>
    <e v="#N/A"/>
    <s v="2014-Q4"/>
    <x v="0"/>
    <x v="3"/>
    <s v="2014"/>
    <x v="3"/>
    <n v="10264189"/>
    <x v="3"/>
    <x v="61"/>
    <s v="azyarnell"/>
    <x v="0"/>
    <n v="392"/>
    <n v="392"/>
    <n v="8"/>
    <n v="37"/>
    <n v="115"/>
    <n v="152"/>
  </r>
  <r>
    <n v="91"/>
    <n v="9301"/>
    <s v="2014-Q4"/>
    <x v="0"/>
    <x v="3"/>
    <s v="2014"/>
    <x v="3"/>
    <n v="10264105"/>
    <x v="3"/>
    <x v="62"/>
    <s v="azyavapai"/>
    <x v="0"/>
    <n v="0"/>
    <n v="0"/>
    <n v="0"/>
    <n v="0"/>
    <n v="0"/>
    <n v="0"/>
  </r>
  <r>
    <n v="434"/>
    <n v="111752"/>
    <s v="2014-Q4"/>
    <x v="0"/>
    <x v="3"/>
    <s v="2014"/>
    <x v="3"/>
    <n v="10245885"/>
    <x v="15"/>
    <x v="63"/>
    <s v="azycldo"/>
    <x v="0"/>
    <n v="3409"/>
    <n v="3409"/>
    <n v="102"/>
    <n v="520"/>
    <n v="1335"/>
    <n v="1855"/>
  </r>
  <r>
    <s v="N/A"/>
    <n v="1188"/>
    <s v="2014-Q4"/>
    <x v="0"/>
    <x v="4"/>
    <s v="2014"/>
    <x v="4"/>
    <n v="10327472"/>
    <x v="0"/>
    <x v="0"/>
    <s v="akchin_az"/>
    <x v="0"/>
    <n v="82"/>
    <n v="82"/>
    <n v="5"/>
    <n v="7"/>
    <n v="31"/>
    <n v="38"/>
  </r>
  <r>
    <n v="19"/>
    <e v="#N/A"/>
    <s v="2014-Q4"/>
    <x v="0"/>
    <x v="4"/>
    <s v="2014"/>
    <x v="4"/>
    <n v="10330461"/>
    <x v="1"/>
    <x v="1"/>
    <s v="azalpine"/>
    <x v="0"/>
    <n v="0"/>
    <n v="0"/>
    <n v="0"/>
    <n v="0"/>
    <n v="0"/>
    <n v="0"/>
  </r>
  <r>
    <n v="111"/>
    <n v="63208"/>
    <s v="2014-Q4"/>
    <x v="0"/>
    <x v="4"/>
    <s v="2014"/>
    <x v="4"/>
    <n v="10244406"/>
    <x v="0"/>
    <x v="2"/>
    <s v="azapachejct"/>
    <x v="0"/>
    <n v="1278"/>
    <n v="1278"/>
    <n v="22"/>
    <n v="463"/>
    <n v="643"/>
    <n v="1106"/>
  </r>
  <r>
    <n v="10"/>
    <e v="#N/A"/>
    <s v="2014-Q4"/>
    <x v="0"/>
    <x v="4"/>
    <s v="2014"/>
    <x v="4"/>
    <n v="10253825"/>
    <x v="0"/>
    <x v="3"/>
    <s v="azarizonacity"/>
    <x v="0"/>
    <n v="0"/>
    <n v="0"/>
    <n v="0"/>
    <n v="0"/>
    <n v="0"/>
    <n v="0"/>
  </r>
  <r>
    <n v="0"/>
    <e v="#N/A"/>
    <s v="2014-Q4"/>
    <x v="0"/>
    <x v="4"/>
    <s v="2014"/>
    <x v="4"/>
    <n v="10253861"/>
    <x v="2"/>
    <x v="4"/>
    <s v="azstlib"/>
    <x v="0"/>
    <n v="43963"/>
    <n v="43963"/>
    <n v="951"/>
    <n v="5667"/>
    <n v="17542"/>
    <n v="23209"/>
  </r>
  <r>
    <n v="10"/>
    <e v="#N/A"/>
    <s v="2014-Q4"/>
    <x v="0"/>
    <x v="4"/>
    <s v="2014"/>
    <x v="4"/>
    <n v="10264106"/>
    <x v="3"/>
    <x v="5"/>
    <s v="azashfork"/>
    <x v="0"/>
    <n v="0"/>
    <n v="0"/>
    <n v="0"/>
    <n v="0"/>
    <n v="0"/>
    <n v="0"/>
  </r>
  <r>
    <n v="80"/>
    <n v="22669"/>
    <s v="2014-Q4"/>
    <x v="0"/>
    <x v="4"/>
    <s v="2014"/>
    <x v="4"/>
    <n v="10265065"/>
    <x v="4"/>
    <x v="6"/>
    <s v="avondale_az"/>
    <x v="0"/>
    <n v="3"/>
    <n v="3"/>
    <n v="1"/>
    <n v="0"/>
    <n v="1"/>
    <n v="1"/>
  </r>
  <r>
    <n v="12"/>
    <e v="#N/A"/>
    <s v="2014-Q4"/>
    <x v="0"/>
    <x v="4"/>
    <s v="2014"/>
    <x v="4"/>
    <n v="10264108"/>
    <x v="3"/>
    <x v="7"/>
    <s v="azblackcyn"/>
    <x v="0"/>
    <n v="36"/>
    <n v="36"/>
    <n v="1"/>
    <n v="0"/>
    <n v="4"/>
    <n v="4"/>
  </r>
  <r>
    <n v="16"/>
    <e v="#N/A"/>
    <s v="2014-Q4"/>
    <x v="0"/>
    <x v="4"/>
    <s v="2014"/>
    <x v="4"/>
    <n v="10254563"/>
    <x v="5"/>
    <x v="8"/>
    <s v="azbouse"/>
    <x v="0"/>
    <n v="3"/>
    <n v="3"/>
    <n v="1"/>
    <n v="0"/>
    <n v="1"/>
    <n v="1"/>
  </r>
  <r>
    <n v="21"/>
    <s v="N/A"/>
    <s v="2014-Q4"/>
    <x v="0"/>
    <x v="4"/>
    <s v="2014"/>
    <x v="4"/>
    <n v="10249852"/>
    <x v="4"/>
    <x v="9"/>
    <s v="buckeye_az"/>
    <x v="0"/>
    <n v="0"/>
    <n v="0"/>
    <n v="0"/>
    <n v="0"/>
    <n v="0"/>
    <n v="0"/>
  </r>
  <r>
    <n v="14"/>
    <n v="3311"/>
    <s v="2014-Q4"/>
    <x v="0"/>
    <x v="4"/>
    <s v="2014"/>
    <x v="4"/>
    <n v="10264109"/>
    <x v="3"/>
    <x v="10"/>
    <s v="azcampverde"/>
    <x v="0"/>
    <n v="6"/>
    <n v="6"/>
    <n v="1"/>
    <n v="0"/>
    <n v="2"/>
    <n v="2"/>
  </r>
  <r>
    <n v="34"/>
    <n v="48762"/>
    <s v="2014-Q4"/>
    <x v="0"/>
    <x v="4"/>
    <s v="2014"/>
    <x v="4"/>
    <n v="10246505"/>
    <x v="0"/>
    <x v="11"/>
    <s v="azcasagrande"/>
    <x v="0"/>
    <n v="70"/>
    <n v="70"/>
    <n v="3"/>
    <n v="0"/>
    <n v="5"/>
    <n v="5"/>
  </r>
  <r>
    <n v="109"/>
    <n v="309229"/>
    <s v="2014-Q4"/>
    <x v="0"/>
    <x v="4"/>
    <s v="2014"/>
    <x v="4"/>
    <n v="10244426"/>
    <x v="4"/>
    <x v="12"/>
    <s v="chandler_main"/>
    <x v="0"/>
    <n v="1144"/>
    <n v="1144"/>
    <n v="22"/>
    <n v="119"/>
    <n v="380"/>
    <n v="499"/>
  </r>
  <r>
    <n v="6"/>
    <n v="503"/>
    <s v="2014-Q4"/>
    <x v="0"/>
    <x v="4"/>
    <s v="2014"/>
    <x v="4"/>
    <n v="10370177"/>
    <x v="6"/>
    <x v="13"/>
    <s v="azclifton"/>
    <x v="0"/>
    <n v="0"/>
    <n v="0"/>
    <n v="0"/>
    <n v="0"/>
    <n v="0"/>
    <n v="0"/>
  </r>
  <r>
    <n v="25"/>
    <n v="1469"/>
    <s v="2014-Q4"/>
    <x v="0"/>
    <x v="4"/>
    <s v="2014"/>
    <x v="4"/>
    <n v="10266253"/>
    <x v="7"/>
    <x v="14"/>
    <s v="azccldo"/>
    <x v="0"/>
    <n v="240"/>
    <n v="240"/>
    <n v="7"/>
    <n v="37"/>
    <n v="140"/>
    <n v="177"/>
  </r>
  <r>
    <n v="12"/>
    <e v="#N/A"/>
    <s v="2014-Q4"/>
    <x v="0"/>
    <x v="4"/>
    <s v="2014"/>
    <x v="4"/>
    <n v="10330462"/>
    <x v="1"/>
    <x v="15"/>
    <s v="azconcho"/>
    <x v="0"/>
    <n v="26"/>
    <n v="26"/>
    <n v="1"/>
    <n v="0"/>
    <n v="1"/>
    <n v="1"/>
  </r>
  <r>
    <n v="8"/>
    <e v="#N/A"/>
    <s v="2014-Q4"/>
    <x v="0"/>
    <x v="4"/>
    <s v="2014"/>
    <x v="4"/>
    <n v="10264112"/>
    <x v="3"/>
    <x v="16"/>
    <s v="azcongress"/>
    <x v="0"/>
    <n v="2"/>
    <n v="2"/>
    <n v="1"/>
    <n v="0"/>
    <n v="0"/>
    <n v="0"/>
  </r>
  <r>
    <n v="27"/>
    <n v="9676"/>
    <s v="2014-Q4"/>
    <x v="0"/>
    <x v="4"/>
    <s v="2014"/>
    <x v="4"/>
    <n v="10253826"/>
    <x v="0"/>
    <x v="17"/>
    <s v="azcollidge"/>
    <x v="0"/>
    <n v="0"/>
    <n v="0"/>
    <n v="0"/>
    <n v="0"/>
    <n v="0"/>
    <n v="0"/>
  </r>
  <r>
    <n v="23"/>
    <n v="12610"/>
    <s v="2014-Q4"/>
    <x v="0"/>
    <x v="4"/>
    <s v="2014"/>
    <x v="4"/>
    <n v="10264116"/>
    <x v="3"/>
    <x v="18"/>
    <s v="azcottonwood"/>
    <x v="0"/>
    <n v="423"/>
    <n v="423"/>
    <n v="13"/>
    <n v="38"/>
    <n v="163"/>
    <n v="201"/>
  </r>
  <r>
    <n v="2"/>
    <e v="#N/A"/>
    <s v="2014-Q4"/>
    <x v="0"/>
    <x v="4"/>
    <s v="2014"/>
    <x v="4"/>
    <n v="10264117"/>
    <x v="3"/>
    <x v="19"/>
    <s v="azcrownking"/>
    <x v="0"/>
    <n v="18"/>
    <n v="18"/>
    <n v="3"/>
    <n v="1"/>
    <n v="5"/>
    <n v="6"/>
  </r>
  <r>
    <n v="23"/>
    <n v="7004"/>
    <s v="2014-Q4"/>
    <x v="0"/>
    <x v="4"/>
    <s v="2014"/>
    <x v="4"/>
    <n v="10265068"/>
    <x v="4"/>
    <x v="20"/>
    <s v="desertfh_az"/>
    <x v="0"/>
    <n v="0"/>
    <n v="0"/>
    <n v="0"/>
    <n v="0"/>
    <n v="0"/>
    <n v="0"/>
  </r>
  <r>
    <n v="5"/>
    <n v="1264"/>
    <s v="2014-Q4"/>
    <x v="0"/>
    <x v="4"/>
    <s v="2014"/>
    <x v="4"/>
    <n v="10370282"/>
    <x v="6"/>
    <x v="21"/>
    <s v="azduncan"/>
    <x v="0"/>
    <n v="0"/>
    <n v="0"/>
    <n v="0"/>
    <n v="0"/>
    <n v="0"/>
    <n v="0"/>
  </r>
  <r>
    <n v="20"/>
    <n v="3457"/>
    <s v="2014-Q4"/>
    <x v="0"/>
    <x v="4"/>
    <s v="2014"/>
    <x v="4"/>
    <n v="10253829"/>
    <x v="0"/>
    <x v="22"/>
    <s v="azeloy"/>
    <x v="0"/>
    <n v="0"/>
    <n v="0"/>
    <n v="0"/>
    <n v="0"/>
    <n v="0"/>
    <n v="0"/>
  </r>
  <r>
    <n v="78"/>
    <n v="72247"/>
    <s v="2014-Q4"/>
    <x v="0"/>
    <x v="4"/>
    <s v="2014"/>
    <x v="4"/>
    <n v="10244431"/>
    <x v="8"/>
    <x v="23"/>
    <s v="azflagstaff"/>
    <x v="0"/>
    <n v="334"/>
    <n v="334"/>
    <n v="15"/>
    <n v="60"/>
    <n v="158"/>
    <n v="218"/>
  </r>
  <r>
    <n v="51"/>
    <n v="12585"/>
    <s v="2014-Q4"/>
    <x v="0"/>
    <x v="4"/>
    <s v="2014"/>
    <x v="4"/>
    <n v="10253831"/>
    <x v="0"/>
    <x v="24"/>
    <s v="azflorence"/>
    <x v="0"/>
    <n v="0"/>
    <n v="0"/>
    <n v="0"/>
    <n v="0"/>
    <n v="0"/>
    <n v="0"/>
  </r>
  <r>
    <n v="0"/>
    <n v="72"/>
    <s v="2014-Q4"/>
    <x v="0"/>
    <x v="4"/>
    <s v="2014"/>
    <x v="4"/>
    <n v="10244433"/>
    <x v="9"/>
    <x v="25"/>
    <s v="azgcldo"/>
    <x v="0"/>
    <n v="0"/>
    <n v="0"/>
    <n v="0"/>
    <n v="0"/>
    <n v="0"/>
    <n v="0"/>
  </r>
  <r>
    <n v="83"/>
    <n v="102303"/>
    <s v="2014-Q4"/>
    <x v="0"/>
    <x v="4"/>
    <s v="2014"/>
    <x v="4"/>
    <n v="10241024"/>
    <x v="4"/>
    <x v="26"/>
    <s v="glendale_main"/>
    <x v="0"/>
    <n v="386"/>
    <n v="386"/>
    <n v="8"/>
    <n v="106"/>
    <n v="120"/>
    <n v="226"/>
  </r>
  <r>
    <n v="10"/>
    <n v="8295"/>
    <s v="2014-Q4"/>
    <x v="0"/>
    <x v="4"/>
    <s v="2014"/>
    <x v="4"/>
    <n v="10370285"/>
    <x v="9"/>
    <x v="27"/>
    <s v="azglobe"/>
    <x v="0"/>
    <n v="0"/>
    <n v="0"/>
    <n v="0"/>
    <n v="0"/>
    <n v="0"/>
    <n v="0"/>
  </r>
  <r>
    <n v="4"/>
    <e v="#N/A"/>
    <s v="2014-Q4"/>
    <x v="0"/>
    <x v="4"/>
    <s v="2014"/>
    <x v="4"/>
    <n v="10330756"/>
    <x v="1"/>
    <x v="28"/>
    <s v="azgreer"/>
    <x v="0"/>
    <n v="0"/>
    <n v="0"/>
    <n v="0"/>
    <n v="0"/>
    <n v="0"/>
    <n v="0"/>
  </r>
  <r>
    <n v="10"/>
    <n v="1518"/>
    <s v="2014-Q4"/>
    <x v="0"/>
    <x v="4"/>
    <s v="2014"/>
    <x v="4"/>
    <n v="10370288"/>
    <x v="9"/>
    <x v="29"/>
    <s v="azhayden"/>
    <x v="0"/>
    <n v="0"/>
    <n v="0"/>
    <n v="0"/>
    <n v="0"/>
    <n v="0"/>
    <n v="0"/>
  </r>
  <r>
    <n v="6"/>
    <n v="2991"/>
    <s v="2014-Q4"/>
    <x v="0"/>
    <x v="4"/>
    <s v="2014"/>
    <x v="4"/>
    <n v="10370292"/>
    <x v="9"/>
    <x v="30"/>
    <s v="azpinestrawb"/>
    <x v="0"/>
    <n v="0"/>
    <n v="0"/>
    <n v="0"/>
    <n v="0"/>
    <n v="0"/>
    <n v="0"/>
  </r>
  <r>
    <n v="5"/>
    <n v="663"/>
    <s v="2014-Q4"/>
    <x v="0"/>
    <x v="4"/>
    <s v="2014"/>
    <x v="4"/>
    <n v="10261867"/>
    <x v="3"/>
    <x v="31"/>
    <s v="azjerome"/>
    <x v="0"/>
    <n v="0"/>
    <n v="0"/>
    <n v="0"/>
    <n v="0"/>
    <n v="0"/>
    <n v="0"/>
  </r>
  <r>
    <n v="20"/>
    <n v="33183"/>
    <s v="2014-Q4"/>
    <x v="0"/>
    <x v="4"/>
    <s v="2014"/>
    <x v="4"/>
    <n v="10253838"/>
    <x v="0"/>
    <x v="32"/>
    <s v="azmaricopacom"/>
    <x v="0"/>
    <n v="243"/>
    <n v="243"/>
    <n v="3"/>
    <n v="27"/>
    <n v="111"/>
    <n v="138"/>
  </r>
  <r>
    <n v="396"/>
    <n v="145358"/>
    <s v="2014-Q4"/>
    <x v="0"/>
    <x v="4"/>
    <s v="2014"/>
    <x v="4"/>
    <n v="10245100"/>
    <x v="4"/>
    <x v="33"/>
    <s v="maricopa_main"/>
    <x v="0"/>
    <n v="11387"/>
    <n v="11387"/>
    <n v="191"/>
    <n v="1686"/>
    <n v="4304"/>
    <n v="5990"/>
  </r>
  <r>
    <n v="8"/>
    <e v="#N/A"/>
    <s v="2014-Q4"/>
    <x v="0"/>
    <x v="4"/>
    <s v="2014"/>
    <x v="4"/>
    <n v="10264120"/>
    <x v="3"/>
    <x v="34"/>
    <s v="azmayer"/>
    <x v="0"/>
    <n v="0"/>
    <n v="0"/>
    <n v="0"/>
    <n v="0"/>
    <n v="0"/>
    <n v="0"/>
  </r>
  <r>
    <n v="147"/>
    <n v="147983"/>
    <s v="2014-Q4"/>
    <x v="0"/>
    <x v="4"/>
    <s v="2014"/>
    <x v="4"/>
    <n v="10243706"/>
    <x v="4"/>
    <x v="35"/>
    <s v="mesa86532"/>
    <x v="0"/>
    <n v="2467"/>
    <n v="2467"/>
    <n v="39"/>
    <n v="91"/>
    <n v="1022"/>
    <n v="1113"/>
  </r>
  <r>
    <n v="239"/>
    <n v="87143"/>
    <s v="2014-Q4"/>
    <x v="0"/>
    <x v="4"/>
    <s v="2014"/>
    <x v="4"/>
    <n v="10244441"/>
    <x v="10"/>
    <x v="36"/>
    <s v="azmohave"/>
    <x v="0"/>
    <n v="2389"/>
    <n v="2389"/>
    <n v="55"/>
    <n v="106"/>
    <n v="1284"/>
    <n v="1390"/>
  </r>
  <r>
    <n v="45"/>
    <n v="2461"/>
    <s v="2014-Q4"/>
    <x v="0"/>
    <x v="4"/>
    <s v="2014"/>
    <x v="4"/>
    <n v="10244442"/>
    <x v="11"/>
    <x v="37"/>
    <s v="azncldo"/>
    <x v="0"/>
    <n v="726"/>
    <n v="726"/>
    <n v="22"/>
    <n v="56"/>
    <n v="221"/>
    <n v="277"/>
  </r>
  <r>
    <n v="9"/>
    <e v="#N/A"/>
    <s v="2014-Q4"/>
    <x v="0"/>
    <x v="4"/>
    <s v="2014"/>
    <x v="4"/>
    <n v="10253840"/>
    <x v="0"/>
    <x v="38"/>
    <s v="azoracle"/>
    <x v="0"/>
    <n v="0"/>
    <n v="0"/>
    <n v="0"/>
    <n v="0"/>
    <n v="0"/>
    <n v="0"/>
  </r>
  <r>
    <n v="20"/>
    <n v="10834"/>
    <s v="2014-Q4"/>
    <x v="0"/>
    <x v="4"/>
    <s v="2014"/>
    <x v="4"/>
    <n v="10370482"/>
    <x v="5"/>
    <x v="39"/>
    <s v="azparker"/>
    <x v="0"/>
    <n v="0"/>
    <n v="0"/>
    <n v="0"/>
    <n v="0"/>
    <n v="0"/>
    <n v="0"/>
  </r>
  <r>
    <n v="11"/>
    <n v="811"/>
    <s v="2014-Q4"/>
    <x v="0"/>
    <x v="4"/>
    <s v="2014"/>
    <x v="4"/>
    <n v="10370483"/>
    <x v="12"/>
    <x v="40"/>
    <s v="azpatagonia"/>
    <x v="0"/>
    <n v="0"/>
    <n v="0"/>
    <n v="0"/>
    <n v="0"/>
    <n v="0"/>
    <n v="0"/>
  </r>
  <r>
    <n v="14"/>
    <n v="13597"/>
    <s v="2014-Q4"/>
    <x v="0"/>
    <x v="4"/>
    <s v="2014"/>
    <x v="4"/>
    <n v="10370484"/>
    <x v="9"/>
    <x v="41"/>
    <s v="azpayson"/>
    <x v="0"/>
    <n v="377"/>
    <n v="377"/>
    <n v="15"/>
    <n v="15"/>
    <n v="101"/>
    <n v="116"/>
  </r>
  <r>
    <n v="38"/>
    <n v="109952"/>
    <s v="2014-Q4"/>
    <x v="0"/>
    <x v="4"/>
    <s v="2014"/>
    <x v="4"/>
    <n v="10244449"/>
    <x v="4"/>
    <x v="42"/>
    <s v="peor29132"/>
    <x v="0"/>
    <n v="1916"/>
    <n v="1916"/>
    <n v="31"/>
    <n v="110"/>
    <n v="604"/>
    <n v="714"/>
  </r>
  <r>
    <e v="#VALUE!"/>
    <n v="943450"/>
    <s v="2014-Q4"/>
    <x v="0"/>
    <x v="4"/>
    <s v="2014"/>
    <x v="4"/>
    <n v="10244822"/>
    <x v="4"/>
    <x v="43"/>
    <s v="phx_main"/>
    <x v="0"/>
    <n v="4230"/>
    <n v="4230"/>
    <n v="112"/>
    <n v="599"/>
    <n v="1951"/>
    <n v="2550"/>
  </r>
  <r>
    <n v="622"/>
    <n v="405419"/>
    <s v="2014-Q4"/>
    <x v="0"/>
    <x v="4"/>
    <s v="2014"/>
    <x v="4"/>
    <n v="10244975"/>
    <x v="13"/>
    <x v="44"/>
    <s v="azpcld"/>
    <x v="0"/>
    <n v="7659"/>
    <n v="7659"/>
    <n v="188"/>
    <n v="872"/>
    <n v="3262"/>
    <n v="4134"/>
  </r>
  <r>
    <n v="4"/>
    <n v="8901"/>
    <s v="2014-Q4"/>
    <x v="0"/>
    <x v="4"/>
    <s v="2014"/>
    <x v="4"/>
    <n v="10246234"/>
    <x v="0"/>
    <x v="45"/>
    <s v="pinal_az"/>
    <x v="0"/>
    <n v="1271"/>
    <n v="1271"/>
    <n v="28"/>
    <n v="65"/>
    <n v="420"/>
    <n v="485"/>
  </r>
  <r>
    <n v="54"/>
    <n v="29416"/>
    <s v="2014-Q4"/>
    <x v="0"/>
    <x v="4"/>
    <s v="2014"/>
    <x v="4"/>
    <n v="10264121"/>
    <x v="3"/>
    <x v="46"/>
    <s v="azprescott"/>
    <x v="0"/>
    <n v="659"/>
    <n v="659"/>
    <n v="14"/>
    <n v="45"/>
    <n v="247"/>
    <n v="292"/>
  </r>
  <r>
    <n v="59"/>
    <n v="22616"/>
    <s v="2014-Q4"/>
    <x v="0"/>
    <x v="4"/>
    <s v="2014"/>
    <x v="4"/>
    <n v="10264185"/>
    <x v="3"/>
    <x v="47"/>
    <s v="azprescottval"/>
    <x v="0"/>
    <n v="859"/>
    <n v="859"/>
    <n v="7"/>
    <n v="303"/>
    <n v="283"/>
    <n v="586"/>
  </r>
  <r>
    <n v="40"/>
    <e v="#N/A"/>
    <s v="2014-Q4"/>
    <x v="0"/>
    <x v="4"/>
    <s v="2014"/>
    <x v="4"/>
    <n v="10330757"/>
    <x v="1"/>
    <x v="48"/>
    <s v="azsprngr"/>
    <x v="0"/>
    <n v="293"/>
    <n v="293"/>
    <n v="12"/>
    <n v="7"/>
    <n v="75"/>
    <n v="82"/>
  </r>
  <r>
    <n v="17"/>
    <n v="11980"/>
    <s v="2014-Q4"/>
    <x v="0"/>
    <x v="4"/>
    <s v="2014"/>
    <x v="4"/>
    <n v="10370489"/>
    <x v="14"/>
    <x v="49"/>
    <s v="azsaffordgcl"/>
    <x v="0"/>
    <n v="2"/>
    <n v="2"/>
    <n v="1"/>
    <n v="0"/>
    <n v="1"/>
    <n v="1"/>
  </r>
  <r>
    <n v="23"/>
    <e v="#N/A"/>
    <s v="2014-Q4"/>
    <x v="0"/>
    <x v="4"/>
    <s v="2014"/>
    <x v="4"/>
    <n v="10253842"/>
    <x v="0"/>
    <x v="50"/>
    <s v="azsanmanuel"/>
    <x v="0"/>
    <n v="0"/>
    <n v="0"/>
    <n v="0"/>
    <n v="0"/>
    <n v="0"/>
    <n v="0"/>
  </r>
  <r>
    <n v="17"/>
    <e v="#N/A"/>
    <s v="2014-Q4"/>
    <x v="0"/>
    <x v="4"/>
    <s v="2014"/>
    <x v="4"/>
    <n v="10330758"/>
    <x v="1"/>
    <x v="51"/>
    <s v="azsanders"/>
    <x v="0"/>
    <n v="0"/>
    <n v="0"/>
    <n v="0"/>
    <n v="0"/>
    <n v="0"/>
    <n v="0"/>
  </r>
  <r>
    <n v="38"/>
    <n v="23601"/>
    <s v="2014-Q4"/>
    <x v="0"/>
    <x v="4"/>
    <s v="2014"/>
    <x v="4"/>
    <n v="10370172"/>
    <x v="12"/>
    <x v="52"/>
    <s v="aznogales"/>
    <x v="0"/>
    <n v="0"/>
    <n v="0"/>
    <n v="0"/>
    <n v="0"/>
    <n v="0"/>
    <n v="0"/>
  </r>
  <r>
    <n v="87"/>
    <n v="174482"/>
    <s v="2014-Q4"/>
    <x v="0"/>
    <x v="4"/>
    <s v="2014"/>
    <x v="4"/>
    <n v="10245915"/>
    <x v="4"/>
    <x v="53"/>
    <s v="scottsdale_hq"/>
    <x v="0"/>
    <n v="2933"/>
    <n v="2933"/>
    <n v="56"/>
    <n v="335"/>
    <n v="1055"/>
    <n v="1390"/>
  </r>
  <r>
    <n v="32"/>
    <n v="11000"/>
    <s v="2014-Q4"/>
    <x v="0"/>
    <x v="4"/>
    <s v="2014"/>
    <x v="4"/>
    <n v="10264186"/>
    <x v="3"/>
    <x v="54"/>
    <s v="azsedona"/>
    <x v="0"/>
    <n v="18"/>
    <n v="18"/>
    <n v="1"/>
    <n v="1"/>
    <n v="4"/>
    <n v="5"/>
  </r>
  <r>
    <n v="5"/>
    <e v="#N/A"/>
    <s v="2014-Q4"/>
    <x v="0"/>
    <x v="4"/>
    <s v="2014"/>
    <x v="4"/>
    <n v="10264187"/>
    <x v="3"/>
    <x v="55"/>
    <s v="azseligman"/>
    <x v="0"/>
    <n v="160"/>
    <n v="160"/>
    <n v="1"/>
    <n v="1"/>
    <n v="106"/>
    <n v="107"/>
  </r>
  <r>
    <n v="28"/>
    <n v="32811"/>
    <s v="2014-Q4"/>
    <x v="0"/>
    <x v="4"/>
    <s v="2014"/>
    <x v="4"/>
    <n v="10254528"/>
    <x v="7"/>
    <x v="56"/>
    <s v="azsierrav"/>
    <x v="0"/>
    <n v="243"/>
    <n v="243"/>
    <n v="8"/>
    <n v="27"/>
    <n v="84"/>
    <n v="111"/>
  </r>
  <r>
    <n v="142"/>
    <n v="140708"/>
    <s v="2014-Q4"/>
    <x v="0"/>
    <x v="4"/>
    <s v="2014"/>
    <x v="4"/>
    <n v="10246788"/>
    <x v="4"/>
    <x v="57"/>
    <s v="tempe_main"/>
    <x v="0"/>
    <n v="876"/>
    <n v="876"/>
    <n v="19"/>
    <n v="187"/>
    <n v="174"/>
    <n v="361"/>
  </r>
  <r>
    <n v="12"/>
    <n v="4415"/>
    <s v="2014-Q4"/>
    <x v="0"/>
    <x v="4"/>
    <s v="2014"/>
    <x v="4"/>
    <n v="10265067"/>
    <x v="4"/>
    <x v="58"/>
    <s v="toll30426"/>
    <x v="0"/>
    <n v="61"/>
    <n v="61"/>
    <n v="4"/>
    <n v="8"/>
    <n v="14"/>
    <n v="22"/>
  </r>
  <r>
    <n v="8"/>
    <n v="2341"/>
    <s v="2014-Q4"/>
    <x v="0"/>
    <x v="4"/>
    <s v="2014"/>
    <x v="4"/>
    <n v="10370497"/>
    <x v="9"/>
    <x v="59"/>
    <s v="aztontobasin"/>
    <x v="0"/>
    <n v="0"/>
    <n v="0"/>
    <n v="0"/>
    <n v="0"/>
    <n v="0"/>
    <n v="0"/>
  </r>
  <r>
    <n v="8"/>
    <e v="#N/A"/>
    <s v="2014-Q4"/>
    <x v="0"/>
    <x v="4"/>
    <s v="2014"/>
    <x v="4"/>
    <n v="10330760"/>
    <x v="1"/>
    <x v="60"/>
    <s v="azvernon"/>
    <x v="0"/>
    <n v="34"/>
    <n v="34"/>
    <n v="2"/>
    <n v="0"/>
    <n v="17"/>
    <n v="17"/>
  </r>
  <r>
    <n v="7"/>
    <e v="#N/A"/>
    <s v="2014-Q4"/>
    <x v="0"/>
    <x v="4"/>
    <s v="2014"/>
    <x v="4"/>
    <n v="10264189"/>
    <x v="3"/>
    <x v="61"/>
    <s v="azyarnell"/>
    <x v="0"/>
    <n v="0"/>
    <n v="0"/>
    <n v="0"/>
    <n v="0"/>
    <n v="0"/>
    <n v="0"/>
  </r>
  <r>
    <n v="91"/>
    <n v="9301"/>
    <s v="2014-Q4"/>
    <x v="0"/>
    <x v="4"/>
    <s v="2014"/>
    <x v="4"/>
    <n v="10264105"/>
    <x v="3"/>
    <x v="62"/>
    <s v="azyavapai"/>
    <x v="0"/>
    <n v="0"/>
    <n v="0"/>
    <n v="0"/>
    <n v="0"/>
    <n v="0"/>
    <n v="0"/>
  </r>
  <r>
    <n v="434"/>
    <n v="111752"/>
    <s v="2014-Q4"/>
    <x v="0"/>
    <x v="4"/>
    <s v="2014"/>
    <x v="4"/>
    <n v="10245885"/>
    <x v="15"/>
    <x v="63"/>
    <s v="azycldo"/>
    <x v="0"/>
    <n v="1109"/>
    <n v="1109"/>
    <n v="38"/>
    <n v="295"/>
    <n v="548"/>
    <n v="843"/>
  </r>
  <r>
    <s v="N/A"/>
    <n v="1188"/>
    <s v="2014-Q4"/>
    <x v="0"/>
    <x v="5"/>
    <s v="2014"/>
    <x v="5"/>
    <n v="10327472"/>
    <x v="0"/>
    <x v="0"/>
    <s v="akchin_az"/>
    <x v="0"/>
    <n v="0"/>
    <n v="0"/>
    <n v="0"/>
    <n v="0"/>
    <n v="0"/>
    <n v="0"/>
  </r>
  <r>
    <n v="19"/>
    <e v="#N/A"/>
    <s v="2014-Q4"/>
    <x v="0"/>
    <x v="5"/>
    <s v="2014"/>
    <x v="5"/>
    <n v="10330461"/>
    <x v="1"/>
    <x v="1"/>
    <s v="azalpine"/>
    <x v="0"/>
    <n v="0"/>
    <n v="0"/>
    <n v="0"/>
    <n v="0"/>
    <n v="0"/>
    <n v="0"/>
  </r>
  <r>
    <n v="111"/>
    <n v="63208"/>
    <s v="2014-Q4"/>
    <x v="0"/>
    <x v="5"/>
    <s v="2014"/>
    <x v="5"/>
    <n v="10244406"/>
    <x v="0"/>
    <x v="2"/>
    <s v="azapachejct"/>
    <x v="0"/>
    <n v="1274"/>
    <n v="1274"/>
    <n v="17"/>
    <n v="315"/>
    <n v="420"/>
    <n v="735"/>
  </r>
  <r>
    <n v="10"/>
    <e v="#N/A"/>
    <s v="2014-Q4"/>
    <x v="0"/>
    <x v="5"/>
    <s v="2014"/>
    <x v="5"/>
    <n v="10253825"/>
    <x v="0"/>
    <x v="3"/>
    <s v="azarizonacity"/>
    <x v="0"/>
    <n v="0"/>
    <n v="0"/>
    <n v="0"/>
    <n v="0"/>
    <n v="0"/>
    <n v="0"/>
  </r>
  <r>
    <n v="0"/>
    <e v="#N/A"/>
    <s v="2014-Q4"/>
    <x v="0"/>
    <x v="5"/>
    <s v="2014"/>
    <x v="5"/>
    <n v="10253861"/>
    <x v="2"/>
    <x v="4"/>
    <s v="azstlib"/>
    <x v="0"/>
    <n v="31510"/>
    <n v="31510"/>
    <n v="894"/>
    <n v="10550"/>
    <n v="11421"/>
    <n v="21971"/>
  </r>
  <r>
    <n v="10"/>
    <e v="#N/A"/>
    <s v="2014-Q4"/>
    <x v="0"/>
    <x v="5"/>
    <s v="2014"/>
    <x v="5"/>
    <n v="10264106"/>
    <x v="3"/>
    <x v="5"/>
    <s v="azashfork"/>
    <x v="0"/>
    <n v="0"/>
    <n v="0"/>
    <n v="0"/>
    <n v="0"/>
    <n v="0"/>
    <n v="0"/>
  </r>
  <r>
    <n v="80"/>
    <n v="22669"/>
    <s v="2014-Q4"/>
    <x v="0"/>
    <x v="5"/>
    <s v="2014"/>
    <x v="5"/>
    <n v="10265065"/>
    <x v="4"/>
    <x v="6"/>
    <s v="avondale_az"/>
    <x v="0"/>
    <n v="69"/>
    <n v="69"/>
    <n v="6"/>
    <n v="81"/>
    <n v="35"/>
    <n v="116"/>
  </r>
  <r>
    <n v="12"/>
    <e v="#N/A"/>
    <s v="2014-Q4"/>
    <x v="0"/>
    <x v="5"/>
    <s v="2014"/>
    <x v="5"/>
    <n v="10264108"/>
    <x v="3"/>
    <x v="7"/>
    <s v="azblackcyn"/>
    <x v="0"/>
    <n v="9"/>
    <n v="9"/>
    <n v="1"/>
    <n v="1"/>
    <n v="1"/>
    <n v="2"/>
  </r>
  <r>
    <n v="16"/>
    <e v="#N/A"/>
    <s v="2014-Q4"/>
    <x v="0"/>
    <x v="5"/>
    <s v="2014"/>
    <x v="5"/>
    <n v="10254563"/>
    <x v="5"/>
    <x v="8"/>
    <s v="azbouse"/>
    <x v="0"/>
    <n v="0"/>
    <n v="0"/>
    <n v="0"/>
    <n v="0"/>
    <n v="0"/>
    <n v="0"/>
  </r>
  <r>
    <n v="21"/>
    <s v="N/A"/>
    <s v="2014-Q4"/>
    <x v="0"/>
    <x v="5"/>
    <s v="2014"/>
    <x v="5"/>
    <n v="10249852"/>
    <x v="4"/>
    <x v="9"/>
    <s v="buckeye_az"/>
    <x v="0"/>
    <n v="14"/>
    <n v="14"/>
    <n v="2"/>
    <n v="6"/>
    <n v="0"/>
    <n v="6"/>
  </r>
  <r>
    <n v="14"/>
    <n v="3311"/>
    <s v="2014-Q4"/>
    <x v="0"/>
    <x v="5"/>
    <s v="2014"/>
    <x v="5"/>
    <n v="10264109"/>
    <x v="3"/>
    <x v="10"/>
    <s v="azcampverde"/>
    <x v="0"/>
    <n v="10"/>
    <n v="10"/>
    <n v="1"/>
    <n v="1"/>
    <n v="1"/>
    <n v="2"/>
  </r>
  <r>
    <n v="34"/>
    <n v="48762"/>
    <s v="2014-Q4"/>
    <x v="0"/>
    <x v="5"/>
    <s v="2014"/>
    <x v="5"/>
    <n v="10246505"/>
    <x v="0"/>
    <x v="11"/>
    <s v="azcasagrande"/>
    <x v="0"/>
    <n v="0"/>
    <n v="0"/>
    <n v="0"/>
    <n v="0"/>
    <n v="0"/>
    <n v="0"/>
  </r>
  <r>
    <n v="109"/>
    <n v="309229"/>
    <s v="2014-Q4"/>
    <x v="0"/>
    <x v="5"/>
    <s v="2014"/>
    <x v="5"/>
    <n v="10244426"/>
    <x v="4"/>
    <x v="12"/>
    <s v="chandler_main"/>
    <x v="0"/>
    <n v="789"/>
    <n v="789"/>
    <n v="21"/>
    <n v="115"/>
    <n v="317"/>
    <n v="432"/>
  </r>
  <r>
    <n v="6"/>
    <n v="503"/>
    <s v="2014-Q4"/>
    <x v="0"/>
    <x v="5"/>
    <s v="2014"/>
    <x v="5"/>
    <n v="10370177"/>
    <x v="6"/>
    <x v="13"/>
    <s v="azclifton"/>
    <x v="0"/>
    <n v="0"/>
    <n v="0"/>
    <n v="0"/>
    <n v="0"/>
    <n v="0"/>
    <n v="0"/>
  </r>
  <r>
    <n v="25"/>
    <n v="1469"/>
    <s v="2014-Q4"/>
    <x v="0"/>
    <x v="5"/>
    <s v="2014"/>
    <x v="5"/>
    <n v="10266253"/>
    <x v="7"/>
    <x v="14"/>
    <s v="azccldo"/>
    <x v="0"/>
    <n v="288"/>
    <n v="288"/>
    <n v="12"/>
    <n v="13"/>
    <n v="128"/>
    <n v="141"/>
  </r>
  <r>
    <n v="12"/>
    <e v="#N/A"/>
    <s v="2014-Q4"/>
    <x v="0"/>
    <x v="5"/>
    <s v="2014"/>
    <x v="5"/>
    <n v="10330462"/>
    <x v="1"/>
    <x v="15"/>
    <s v="azconcho"/>
    <x v="0"/>
    <n v="0"/>
    <n v="0"/>
    <n v="0"/>
    <n v="0"/>
    <n v="0"/>
    <n v="0"/>
  </r>
  <r>
    <n v="8"/>
    <e v="#N/A"/>
    <s v="2014-Q4"/>
    <x v="0"/>
    <x v="5"/>
    <s v="2014"/>
    <x v="5"/>
    <n v="10264112"/>
    <x v="3"/>
    <x v="16"/>
    <s v="azcongress"/>
    <x v="0"/>
    <n v="2"/>
    <n v="2"/>
    <n v="1"/>
    <n v="0"/>
    <n v="0"/>
    <n v="0"/>
  </r>
  <r>
    <n v="27"/>
    <n v="9676"/>
    <s v="2014-Q4"/>
    <x v="0"/>
    <x v="5"/>
    <s v="2014"/>
    <x v="5"/>
    <n v="10253826"/>
    <x v="0"/>
    <x v="17"/>
    <s v="azcollidge"/>
    <x v="0"/>
    <n v="243"/>
    <n v="243"/>
    <n v="9"/>
    <n v="15"/>
    <n v="561"/>
    <n v="576"/>
  </r>
  <r>
    <n v="23"/>
    <n v="12610"/>
    <s v="2014-Q4"/>
    <x v="0"/>
    <x v="5"/>
    <s v="2014"/>
    <x v="5"/>
    <n v="10264116"/>
    <x v="3"/>
    <x v="18"/>
    <s v="azcottonwood"/>
    <x v="0"/>
    <n v="19"/>
    <n v="19"/>
    <n v="3"/>
    <n v="4"/>
    <n v="0"/>
    <n v="4"/>
  </r>
  <r>
    <n v="2"/>
    <e v="#N/A"/>
    <s v="2014-Q4"/>
    <x v="0"/>
    <x v="5"/>
    <s v="2014"/>
    <x v="5"/>
    <n v="10264117"/>
    <x v="3"/>
    <x v="19"/>
    <s v="azcrownking"/>
    <x v="0"/>
    <n v="0"/>
    <n v="0"/>
    <n v="0"/>
    <n v="0"/>
    <n v="0"/>
    <n v="0"/>
  </r>
  <r>
    <n v="23"/>
    <n v="7004"/>
    <s v="2014-Q4"/>
    <x v="0"/>
    <x v="5"/>
    <s v="2014"/>
    <x v="5"/>
    <n v="10265068"/>
    <x v="4"/>
    <x v="20"/>
    <s v="desertfh_az"/>
    <x v="0"/>
    <n v="50"/>
    <n v="50"/>
    <n v="1"/>
    <n v="27"/>
    <n v="20"/>
    <n v="47"/>
  </r>
  <r>
    <n v="5"/>
    <n v="1264"/>
    <s v="2014-Q4"/>
    <x v="0"/>
    <x v="5"/>
    <s v="2014"/>
    <x v="5"/>
    <n v="10370282"/>
    <x v="6"/>
    <x v="21"/>
    <s v="azduncan"/>
    <x v="0"/>
    <n v="0"/>
    <n v="0"/>
    <n v="0"/>
    <n v="0"/>
    <n v="0"/>
    <n v="0"/>
  </r>
  <r>
    <n v="20"/>
    <n v="3457"/>
    <s v="2014-Q4"/>
    <x v="0"/>
    <x v="5"/>
    <s v="2014"/>
    <x v="5"/>
    <n v="10253829"/>
    <x v="0"/>
    <x v="22"/>
    <s v="azeloy"/>
    <x v="0"/>
    <n v="5"/>
    <n v="5"/>
    <n v="1"/>
    <n v="1"/>
    <n v="0"/>
    <n v="1"/>
  </r>
  <r>
    <n v="78"/>
    <n v="72247"/>
    <s v="2014-Q4"/>
    <x v="0"/>
    <x v="5"/>
    <s v="2014"/>
    <x v="5"/>
    <n v="10244431"/>
    <x v="8"/>
    <x v="23"/>
    <s v="azflagstaff"/>
    <x v="0"/>
    <n v="339"/>
    <n v="339"/>
    <n v="24"/>
    <n v="49"/>
    <n v="75"/>
    <n v="124"/>
  </r>
  <r>
    <n v="51"/>
    <n v="12585"/>
    <s v="2014-Q4"/>
    <x v="0"/>
    <x v="5"/>
    <s v="2014"/>
    <x v="5"/>
    <n v="10253831"/>
    <x v="0"/>
    <x v="24"/>
    <s v="azflorence"/>
    <x v="0"/>
    <n v="0"/>
    <n v="0"/>
    <n v="0"/>
    <n v="0"/>
    <n v="0"/>
    <n v="0"/>
  </r>
  <r>
    <n v="0"/>
    <n v="72"/>
    <s v="2014-Q4"/>
    <x v="0"/>
    <x v="5"/>
    <s v="2014"/>
    <x v="5"/>
    <n v="10244433"/>
    <x v="9"/>
    <x v="25"/>
    <s v="azgcldo"/>
    <x v="0"/>
    <n v="0"/>
    <n v="0"/>
    <n v="0"/>
    <n v="0"/>
    <n v="0"/>
    <n v="0"/>
  </r>
  <r>
    <n v="83"/>
    <n v="102303"/>
    <s v="2014-Q4"/>
    <x v="0"/>
    <x v="5"/>
    <s v="2014"/>
    <x v="5"/>
    <n v="10241024"/>
    <x v="4"/>
    <x v="26"/>
    <s v="glendale_main"/>
    <x v="0"/>
    <n v="3062"/>
    <n v="3062"/>
    <n v="47"/>
    <n v="2241"/>
    <n v="665"/>
    <n v="2906"/>
  </r>
  <r>
    <n v="10"/>
    <n v="8295"/>
    <s v="2014-Q4"/>
    <x v="0"/>
    <x v="5"/>
    <s v="2014"/>
    <x v="5"/>
    <n v="10370285"/>
    <x v="9"/>
    <x v="27"/>
    <s v="azglobe"/>
    <x v="0"/>
    <n v="0"/>
    <n v="0"/>
    <n v="0"/>
    <n v="0"/>
    <n v="0"/>
    <n v="0"/>
  </r>
  <r>
    <n v="4"/>
    <e v="#N/A"/>
    <s v="2014-Q4"/>
    <x v="0"/>
    <x v="5"/>
    <s v="2014"/>
    <x v="5"/>
    <n v="10330756"/>
    <x v="1"/>
    <x v="28"/>
    <s v="azgreer"/>
    <x v="0"/>
    <n v="0"/>
    <n v="0"/>
    <n v="0"/>
    <n v="0"/>
    <n v="0"/>
    <n v="0"/>
  </r>
  <r>
    <n v="10"/>
    <n v="1518"/>
    <s v="2014-Q4"/>
    <x v="0"/>
    <x v="5"/>
    <s v="2014"/>
    <x v="5"/>
    <n v="10370288"/>
    <x v="9"/>
    <x v="29"/>
    <s v="azhayden"/>
    <x v="0"/>
    <n v="0"/>
    <n v="0"/>
    <n v="0"/>
    <n v="0"/>
    <n v="0"/>
    <n v="0"/>
  </r>
  <r>
    <n v="6"/>
    <n v="2991"/>
    <s v="2014-Q4"/>
    <x v="0"/>
    <x v="5"/>
    <s v="2014"/>
    <x v="5"/>
    <n v="10370292"/>
    <x v="9"/>
    <x v="30"/>
    <s v="azpinestrawb"/>
    <x v="0"/>
    <n v="0"/>
    <n v="0"/>
    <n v="0"/>
    <n v="0"/>
    <n v="0"/>
    <n v="0"/>
  </r>
  <r>
    <n v="5"/>
    <n v="663"/>
    <s v="2014-Q4"/>
    <x v="0"/>
    <x v="5"/>
    <s v="2014"/>
    <x v="5"/>
    <n v="10261867"/>
    <x v="3"/>
    <x v="31"/>
    <s v="azjerome"/>
    <x v="0"/>
    <n v="0"/>
    <n v="0"/>
    <n v="0"/>
    <n v="0"/>
    <n v="0"/>
    <n v="0"/>
  </r>
  <r>
    <n v="20"/>
    <n v="33183"/>
    <s v="2014-Q4"/>
    <x v="0"/>
    <x v="5"/>
    <s v="2014"/>
    <x v="5"/>
    <n v="10253838"/>
    <x v="0"/>
    <x v="32"/>
    <s v="azmaricopacom"/>
    <x v="0"/>
    <n v="0"/>
    <n v="0"/>
    <n v="0"/>
    <n v="0"/>
    <n v="0"/>
    <n v="0"/>
  </r>
  <r>
    <n v="396"/>
    <n v="145358"/>
    <s v="2014-Q4"/>
    <x v="0"/>
    <x v="5"/>
    <s v="2014"/>
    <x v="5"/>
    <n v="10245100"/>
    <x v="4"/>
    <x v="33"/>
    <s v="maricopa_main"/>
    <x v="0"/>
    <n v="7482"/>
    <n v="7482"/>
    <n v="142"/>
    <n v="2498"/>
    <n v="2368"/>
    <n v="4866"/>
  </r>
  <r>
    <n v="8"/>
    <e v="#N/A"/>
    <s v="2014-Q4"/>
    <x v="0"/>
    <x v="5"/>
    <s v="2014"/>
    <x v="5"/>
    <n v="10264120"/>
    <x v="3"/>
    <x v="34"/>
    <s v="azmayer"/>
    <x v="0"/>
    <n v="0"/>
    <n v="0"/>
    <n v="0"/>
    <n v="0"/>
    <n v="0"/>
    <n v="0"/>
  </r>
  <r>
    <n v="147"/>
    <n v="147983"/>
    <s v="2014-Q4"/>
    <x v="0"/>
    <x v="5"/>
    <s v="2014"/>
    <x v="5"/>
    <n v="10243706"/>
    <x v="4"/>
    <x v="35"/>
    <s v="mesa86532"/>
    <x v="0"/>
    <n v="1630"/>
    <n v="1630"/>
    <n v="46"/>
    <n v="163"/>
    <n v="278"/>
    <n v="441"/>
  </r>
  <r>
    <n v="239"/>
    <n v="87143"/>
    <s v="2014-Q4"/>
    <x v="0"/>
    <x v="5"/>
    <s v="2014"/>
    <x v="5"/>
    <n v="10244441"/>
    <x v="10"/>
    <x v="36"/>
    <s v="azmohave"/>
    <x v="0"/>
    <n v="2118"/>
    <n v="2118"/>
    <n v="57"/>
    <n v="225"/>
    <n v="1561"/>
    <n v="1786"/>
  </r>
  <r>
    <n v="45"/>
    <n v="2461"/>
    <s v="2014-Q4"/>
    <x v="0"/>
    <x v="5"/>
    <s v="2014"/>
    <x v="5"/>
    <n v="10244442"/>
    <x v="11"/>
    <x v="37"/>
    <s v="azncldo"/>
    <x v="0"/>
    <n v="208"/>
    <n v="208"/>
    <n v="20"/>
    <n v="10"/>
    <n v="86"/>
    <n v="96"/>
  </r>
  <r>
    <n v="9"/>
    <e v="#N/A"/>
    <s v="2014-Q4"/>
    <x v="0"/>
    <x v="5"/>
    <s v="2014"/>
    <x v="5"/>
    <n v="10253840"/>
    <x v="0"/>
    <x v="38"/>
    <s v="azoracle"/>
    <x v="0"/>
    <n v="0"/>
    <n v="0"/>
    <n v="0"/>
    <n v="0"/>
    <n v="0"/>
    <n v="0"/>
  </r>
  <r>
    <n v="20"/>
    <n v="10834"/>
    <s v="2014-Q4"/>
    <x v="0"/>
    <x v="5"/>
    <s v="2014"/>
    <x v="5"/>
    <n v="10370482"/>
    <x v="5"/>
    <x v="39"/>
    <s v="azparker"/>
    <x v="0"/>
    <n v="0"/>
    <n v="0"/>
    <n v="0"/>
    <n v="0"/>
    <n v="0"/>
    <n v="0"/>
  </r>
  <r>
    <n v="11"/>
    <n v="811"/>
    <s v="2014-Q4"/>
    <x v="0"/>
    <x v="5"/>
    <s v="2014"/>
    <x v="5"/>
    <n v="10370483"/>
    <x v="12"/>
    <x v="40"/>
    <s v="azpatagonia"/>
    <x v="0"/>
    <n v="0"/>
    <n v="0"/>
    <n v="0"/>
    <n v="0"/>
    <n v="0"/>
    <n v="0"/>
  </r>
  <r>
    <n v="14"/>
    <n v="13597"/>
    <s v="2014-Q4"/>
    <x v="0"/>
    <x v="5"/>
    <s v="2014"/>
    <x v="5"/>
    <n v="10370484"/>
    <x v="9"/>
    <x v="41"/>
    <s v="azpayson"/>
    <x v="0"/>
    <n v="9"/>
    <n v="9"/>
    <n v="1"/>
    <n v="4"/>
    <n v="3"/>
    <n v="7"/>
  </r>
  <r>
    <n v="38"/>
    <n v="109952"/>
    <s v="2014-Q4"/>
    <x v="0"/>
    <x v="5"/>
    <s v="2014"/>
    <x v="5"/>
    <n v="10244449"/>
    <x v="4"/>
    <x v="42"/>
    <s v="peor29132"/>
    <x v="0"/>
    <n v="362"/>
    <n v="362"/>
    <n v="12"/>
    <n v="49"/>
    <n v="76"/>
    <n v="125"/>
  </r>
  <r>
    <e v="#VALUE!"/>
    <n v="943450"/>
    <s v="2014-Q4"/>
    <x v="0"/>
    <x v="5"/>
    <s v="2014"/>
    <x v="5"/>
    <n v="10244822"/>
    <x v="4"/>
    <x v="43"/>
    <s v="phx_main"/>
    <x v="0"/>
    <n v="3079"/>
    <n v="3079"/>
    <n v="121"/>
    <n v="1575"/>
    <n v="1407"/>
    <n v="2982"/>
  </r>
  <r>
    <n v="622"/>
    <n v="405419"/>
    <s v="2014-Q4"/>
    <x v="0"/>
    <x v="5"/>
    <s v="2014"/>
    <x v="5"/>
    <n v="10244975"/>
    <x v="13"/>
    <x v="44"/>
    <s v="azpcld"/>
    <x v="0"/>
    <n v="4728"/>
    <n v="4728"/>
    <n v="126"/>
    <n v="1066"/>
    <n v="1575"/>
    <n v="2641"/>
  </r>
  <r>
    <n v="4"/>
    <n v="8901"/>
    <s v="2014-Q4"/>
    <x v="0"/>
    <x v="5"/>
    <s v="2014"/>
    <x v="5"/>
    <n v="10246234"/>
    <x v="0"/>
    <x v="45"/>
    <s v="pinal_az"/>
    <x v="0"/>
    <n v="453"/>
    <n v="453"/>
    <n v="24"/>
    <n v="87"/>
    <n v="136"/>
    <n v="223"/>
  </r>
  <r>
    <n v="54"/>
    <n v="29416"/>
    <s v="2014-Q4"/>
    <x v="0"/>
    <x v="5"/>
    <s v="2014"/>
    <x v="5"/>
    <n v="10264121"/>
    <x v="3"/>
    <x v="46"/>
    <s v="azprescott"/>
    <x v="0"/>
    <n v="517"/>
    <n v="517"/>
    <n v="25"/>
    <n v="221"/>
    <n v="81"/>
    <n v="302"/>
  </r>
  <r>
    <n v="59"/>
    <n v="22616"/>
    <s v="2014-Q4"/>
    <x v="0"/>
    <x v="5"/>
    <s v="2014"/>
    <x v="5"/>
    <n v="10264185"/>
    <x v="3"/>
    <x v="47"/>
    <s v="azprescottval"/>
    <x v="0"/>
    <n v="721"/>
    <n v="721"/>
    <n v="16"/>
    <n v="1067"/>
    <n v="186"/>
    <n v="1253"/>
  </r>
  <r>
    <n v="40"/>
    <e v="#N/A"/>
    <s v="2014-Q4"/>
    <x v="0"/>
    <x v="5"/>
    <s v="2014"/>
    <x v="5"/>
    <n v="10330757"/>
    <x v="1"/>
    <x v="48"/>
    <s v="azsprngr"/>
    <x v="0"/>
    <n v="270"/>
    <n v="270"/>
    <n v="14"/>
    <n v="8"/>
    <n v="113"/>
    <n v="121"/>
  </r>
  <r>
    <n v="17"/>
    <n v="11980"/>
    <s v="2014-Q4"/>
    <x v="0"/>
    <x v="5"/>
    <s v="2014"/>
    <x v="5"/>
    <n v="10370489"/>
    <x v="14"/>
    <x v="49"/>
    <s v="azsaffordgcl"/>
    <x v="0"/>
    <n v="3"/>
    <n v="3"/>
    <n v="1"/>
    <n v="1"/>
    <n v="1"/>
    <n v="2"/>
  </r>
  <r>
    <n v="23"/>
    <e v="#N/A"/>
    <s v="2014-Q4"/>
    <x v="0"/>
    <x v="5"/>
    <s v="2014"/>
    <x v="5"/>
    <n v="10253842"/>
    <x v="0"/>
    <x v="50"/>
    <s v="azsanmanuel"/>
    <x v="0"/>
    <n v="8"/>
    <n v="8"/>
    <n v="2"/>
    <n v="0"/>
    <n v="0"/>
    <n v="0"/>
  </r>
  <r>
    <n v="17"/>
    <e v="#N/A"/>
    <s v="2014-Q4"/>
    <x v="0"/>
    <x v="5"/>
    <s v="2014"/>
    <x v="5"/>
    <n v="10330758"/>
    <x v="1"/>
    <x v="51"/>
    <s v="azsanders"/>
    <x v="0"/>
    <n v="0"/>
    <n v="0"/>
    <n v="0"/>
    <n v="0"/>
    <n v="0"/>
    <n v="0"/>
  </r>
  <r>
    <n v="38"/>
    <n v="23601"/>
    <s v="2014-Q4"/>
    <x v="0"/>
    <x v="5"/>
    <s v="2014"/>
    <x v="5"/>
    <n v="10370172"/>
    <x v="12"/>
    <x v="52"/>
    <s v="aznogales"/>
    <x v="0"/>
    <n v="112"/>
    <n v="112"/>
    <n v="5"/>
    <n v="14"/>
    <n v="26"/>
    <n v="40"/>
  </r>
  <r>
    <n v="87"/>
    <n v="174482"/>
    <s v="2014-Q4"/>
    <x v="0"/>
    <x v="5"/>
    <s v="2014"/>
    <x v="5"/>
    <n v="10245915"/>
    <x v="4"/>
    <x v="53"/>
    <s v="scottsdale_hq"/>
    <x v="0"/>
    <n v="966"/>
    <n v="966"/>
    <n v="42"/>
    <n v="167"/>
    <n v="304"/>
    <n v="471"/>
  </r>
  <r>
    <n v="32"/>
    <n v="11000"/>
    <s v="2014-Q4"/>
    <x v="0"/>
    <x v="5"/>
    <s v="2014"/>
    <x v="5"/>
    <n v="10264186"/>
    <x v="3"/>
    <x v="54"/>
    <s v="azsedona"/>
    <x v="0"/>
    <n v="24"/>
    <n v="24"/>
    <n v="2"/>
    <n v="4"/>
    <n v="1"/>
    <n v="5"/>
  </r>
  <r>
    <n v="5"/>
    <e v="#N/A"/>
    <s v="2014-Q4"/>
    <x v="0"/>
    <x v="5"/>
    <s v="2014"/>
    <x v="5"/>
    <n v="10264187"/>
    <x v="3"/>
    <x v="55"/>
    <s v="azseligman"/>
    <x v="0"/>
    <n v="0"/>
    <n v="0"/>
    <n v="0"/>
    <n v="0"/>
    <n v="0"/>
    <n v="0"/>
  </r>
  <r>
    <n v="28"/>
    <n v="32811"/>
    <s v="2014-Q4"/>
    <x v="0"/>
    <x v="5"/>
    <s v="2014"/>
    <x v="5"/>
    <n v="10254528"/>
    <x v="7"/>
    <x v="56"/>
    <s v="azsierrav"/>
    <x v="0"/>
    <n v="265"/>
    <n v="265"/>
    <n v="6"/>
    <n v="3"/>
    <n v="120"/>
    <n v="123"/>
  </r>
  <r>
    <n v="142"/>
    <n v="140708"/>
    <s v="2014-Q4"/>
    <x v="0"/>
    <x v="5"/>
    <s v="2014"/>
    <x v="5"/>
    <n v="10246788"/>
    <x v="4"/>
    <x v="57"/>
    <s v="tempe_main"/>
    <x v="0"/>
    <n v="927"/>
    <n v="927"/>
    <n v="19"/>
    <n v="120"/>
    <n v="167"/>
    <n v="287"/>
  </r>
  <r>
    <n v="12"/>
    <n v="4415"/>
    <s v="2014-Q4"/>
    <x v="0"/>
    <x v="5"/>
    <s v="2014"/>
    <x v="5"/>
    <n v="10265067"/>
    <x v="4"/>
    <x v="58"/>
    <s v="toll30426"/>
    <x v="0"/>
    <n v="0"/>
    <n v="0"/>
    <n v="0"/>
    <n v="0"/>
    <n v="0"/>
    <n v="0"/>
  </r>
  <r>
    <n v="8"/>
    <n v="2341"/>
    <s v="2014-Q4"/>
    <x v="0"/>
    <x v="5"/>
    <s v="2014"/>
    <x v="5"/>
    <n v="10370497"/>
    <x v="9"/>
    <x v="59"/>
    <s v="aztontobasin"/>
    <x v="0"/>
    <n v="0"/>
    <n v="0"/>
    <n v="0"/>
    <n v="0"/>
    <n v="0"/>
    <n v="0"/>
  </r>
  <r>
    <n v="8"/>
    <e v="#N/A"/>
    <s v="2014-Q4"/>
    <x v="0"/>
    <x v="5"/>
    <s v="2014"/>
    <x v="5"/>
    <n v="10330760"/>
    <x v="1"/>
    <x v="60"/>
    <s v="azvernon"/>
    <x v="0"/>
    <n v="0"/>
    <n v="0"/>
    <n v="0"/>
    <n v="0"/>
    <n v="0"/>
    <n v="0"/>
  </r>
  <r>
    <n v="7"/>
    <e v="#N/A"/>
    <s v="2014-Q4"/>
    <x v="0"/>
    <x v="5"/>
    <s v="2014"/>
    <x v="5"/>
    <n v="10264189"/>
    <x v="3"/>
    <x v="61"/>
    <s v="azyarnell"/>
    <x v="0"/>
    <n v="0"/>
    <n v="0"/>
    <n v="0"/>
    <n v="0"/>
    <n v="0"/>
    <n v="0"/>
  </r>
  <r>
    <n v="91"/>
    <n v="9301"/>
    <s v="2014-Q4"/>
    <x v="0"/>
    <x v="5"/>
    <s v="2014"/>
    <x v="5"/>
    <n v="10264105"/>
    <x v="3"/>
    <x v="62"/>
    <s v="azyavapai"/>
    <x v="0"/>
    <n v="0"/>
    <n v="0"/>
    <n v="0"/>
    <n v="0"/>
    <n v="0"/>
    <n v="0"/>
  </r>
  <r>
    <n v="434"/>
    <n v="111752"/>
    <s v="2014-Q4"/>
    <x v="0"/>
    <x v="5"/>
    <s v="2014"/>
    <x v="5"/>
    <n v="10245885"/>
    <x v="15"/>
    <x v="63"/>
    <s v="azycldo"/>
    <x v="0"/>
    <n v="1282"/>
    <n v="1282"/>
    <n v="66"/>
    <n v="311"/>
    <n v="709"/>
    <n v="1020"/>
  </r>
  <r>
    <s v="N/A"/>
    <n v="1188"/>
    <s v="2015-Q1"/>
    <x v="0"/>
    <x v="6"/>
    <s v="2015"/>
    <x v="6"/>
    <n v="10327472"/>
    <x v="0"/>
    <x v="0"/>
    <s v="akchin_az"/>
    <x v="0"/>
    <n v="0"/>
    <n v="0"/>
    <n v="0"/>
    <n v="0"/>
    <n v="0"/>
    <n v="0"/>
  </r>
  <r>
    <n v="19"/>
    <e v="#N/A"/>
    <s v="2015-Q1"/>
    <x v="0"/>
    <x v="6"/>
    <s v="2015"/>
    <x v="6"/>
    <n v="10330461"/>
    <x v="1"/>
    <x v="1"/>
    <s v="azalpine"/>
    <x v="0"/>
    <n v="0"/>
    <n v="0"/>
    <n v="0"/>
    <n v="0"/>
    <n v="0"/>
    <n v="0"/>
  </r>
  <r>
    <n v="111"/>
    <n v="63208"/>
    <s v="2015-Q1"/>
    <x v="0"/>
    <x v="6"/>
    <s v="2015"/>
    <x v="6"/>
    <n v="10244406"/>
    <x v="0"/>
    <x v="2"/>
    <s v="azapachejct"/>
    <x v="0"/>
    <n v="1524"/>
    <n v="1524"/>
    <n v="21"/>
    <n v="313"/>
    <n v="693"/>
    <n v="1006"/>
  </r>
  <r>
    <n v="10"/>
    <e v="#N/A"/>
    <s v="2015-Q1"/>
    <x v="0"/>
    <x v="6"/>
    <s v="2015"/>
    <x v="6"/>
    <n v="10253825"/>
    <x v="0"/>
    <x v="3"/>
    <s v="azarizonacity"/>
    <x v="0"/>
    <n v="0"/>
    <n v="0"/>
    <n v="0"/>
    <n v="0"/>
    <n v="0"/>
    <n v="0"/>
  </r>
  <r>
    <n v="0"/>
    <e v="#N/A"/>
    <s v="2015-Q1"/>
    <x v="0"/>
    <x v="6"/>
    <s v="2015"/>
    <x v="6"/>
    <n v="10253861"/>
    <x v="2"/>
    <x v="4"/>
    <s v="azstlib"/>
    <x v="0"/>
    <n v="51039"/>
    <n v="51039"/>
    <n v="1245"/>
    <n v="12454"/>
    <n v="16432"/>
    <n v="28886"/>
  </r>
  <r>
    <n v="10"/>
    <e v="#N/A"/>
    <s v="2015-Q1"/>
    <x v="0"/>
    <x v="6"/>
    <s v="2015"/>
    <x v="6"/>
    <n v="10264106"/>
    <x v="3"/>
    <x v="5"/>
    <s v="azashfork"/>
    <x v="0"/>
    <n v="13"/>
    <n v="13"/>
    <n v="1"/>
    <n v="0"/>
    <n v="0"/>
    <n v="0"/>
  </r>
  <r>
    <n v="80"/>
    <n v="22669"/>
    <s v="2015-Q1"/>
    <x v="0"/>
    <x v="6"/>
    <s v="2015"/>
    <x v="6"/>
    <n v="10265065"/>
    <x v="4"/>
    <x v="6"/>
    <s v="avondale_az"/>
    <x v="0"/>
    <n v="101"/>
    <n v="101"/>
    <n v="2"/>
    <n v="4"/>
    <n v="35"/>
    <n v="39"/>
  </r>
  <r>
    <n v="12"/>
    <e v="#N/A"/>
    <s v="2015-Q1"/>
    <x v="0"/>
    <x v="6"/>
    <s v="2015"/>
    <x v="6"/>
    <n v="10264108"/>
    <x v="3"/>
    <x v="7"/>
    <s v="azblackcyn"/>
    <x v="0"/>
    <n v="0"/>
    <n v="0"/>
    <n v="0"/>
    <n v="0"/>
    <n v="0"/>
    <n v="0"/>
  </r>
  <r>
    <n v="16"/>
    <e v="#N/A"/>
    <s v="2015-Q1"/>
    <x v="0"/>
    <x v="6"/>
    <s v="2015"/>
    <x v="6"/>
    <n v="10254563"/>
    <x v="5"/>
    <x v="8"/>
    <s v="azbouse"/>
    <x v="0"/>
    <n v="80"/>
    <n v="80"/>
    <n v="2"/>
    <n v="0"/>
    <n v="16"/>
    <n v="16"/>
  </r>
  <r>
    <n v="21"/>
    <s v="N/A"/>
    <s v="2015-Q1"/>
    <x v="0"/>
    <x v="6"/>
    <s v="2015"/>
    <x v="6"/>
    <n v="10249852"/>
    <x v="4"/>
    <x v="9"/>
    <s v="buckeye_az"/>
    <x v="0"/>
    <n v="21"/>
    <n v="21"/>
    <n v="3"/>
    <n v="2"/>
    <n v="14"/>
    <n v="16"/>
  </r>
  <r>
    <n v="14"/>
    <n v="3311"/>
    <s v="2015-Q1"/>
    <x v="0"/>
    <x v="6"/>
    <s v="2015"/>
    <x v="6"/>
    <n v="10264109"/>
    <x v="3"/>
    <x v="10"/>
    <s v="azcampverde"/>
    <x v="0"/>
    <n v="0"/>
    <n v="0"/>
    <n v="0"/>
    <n v="0"/>
    <n v="0"/>
    <n v="0"/>
  </r>
  <r>
    <n v="34"/>
    <n v="48762"/>
    <s v="2015-Q1"/>
    <x v="0"/>
    <x v="6"/>
    <s v="2015"/>
    <x v="6"/>
    <n v="10246505"/>
    <x v="0"/>
    <x v="11"/>
    <s v="azcasagrande"/>
    <x v="0"/>
    <n v="128"/>
    <n v="128"/>
    <n v="7"/>
    <n v="4"/>
    <n v="69"/>
    <n v="73"/>
  </r>
  <r>
    <n v="109"/>
    <n v="309229"/>
    <s v="2015-Q1"/>
    <x v="0"/>
    <x v="6"/>
    <s v="2015"/>
    <x v="6"/>
    <n v="10244426"/>
    <x v="4"/>
    <x v="12"/>
    <s v="chandler_main"/>
    <x v="0"/>
    <n v="1399"/>
    <n v="1399"/>
    <n v="19"/>
    <n v="294"/>
    <n v="473"/>
    <n v="767"/>
  </r>
  <r>
    <n v="6"/>
    <n v="503"/>
    <s v="2015-Q1"/>
    <x v="0"/>
    <x v="6"/>
    <s v="2015"/>
    <x v="6"/>
    <n v="10370177"/>
    <x v="6"/>
    <x v="13"/>
    <s v="azclifton"/>
    <x v="0"/>
    <n v="0"/>
    <n v="0"/>
    <n v="0"/>
    <n v="0"/>
    <n v="0"/>
    <n v="0"/>
  </r>
  <r>
    <n v="25"/>
    <n v="1469"/>
    <s v="2015-Q1"/>
    <x v="0"/>
    <x v="6"/>
    <s v="2015"/>
    <x v="6"/>
    <n v="10266253"/>
    <x v="7"/>
    <x v="14"/>
    <s v="azccldo"/>
    <x v="0"/>
    <n v="31"/>
    <n v="31"/>
    <n v="6"/>
    <n v="102"/>
    <n v="19"/>
    <n v="121"/>
  </r>
  <r>
    <n v="12"/>
    <e v="#N/A"/>
    <s v="2015-Q1"/>
    <x v="0"/>
    <x v="6"/>
    <s v="2015"/>
    <x v="6"/>
    <n v="10330462"/>
    <x v="1"/>
    <x v="15"/>
    <s v="azconcho"/>
    <x v="0"/>
    <n v="7"/>
    <n v="7"/>
    <n v="1"/>
    <n v="0"/>
    <n v="0"/>
    <n v="0"/>
  </r>
  <r>
    <n v="8"/>
    <e v="#N/A"/>
    <s v="2015-Q1"/>
    <x v="0"/>
    <x v="6"/>
    <s v="2015"/>
    <x v="6"/>
    <n v="10264112"/>
    <x v="3"/>
    <x v="16"/>
    <s v="azcongress"/>
    <x v="0"/>
    <n v="122"/>
    <n v="122"/>
    <n v="10"/>
    <n v="5"/>
    <n v="45"/>
    <n v="50"/>
  </r>
  <r>
    <n v="27"/>
    <n v="9676"/>
    <s v="2015-Q1"/>
    <x v="0"/>
    <x v="6"/>
    <s v="2015"/>
    <x v="6"/>
    <n v="10253826"/>
    <x v="0"/>
    <x v="17"/>
    <s v="azcollidge"/>
    <x v="0"/>
    <n v="159"/>
    <n v="159"/>
    <n v="5"/>
    <n v="27"/>
    <n v="446"/>
    <n v="473"/>
  </r>
  <r>
    <n v="23"/>
    <n v="12610"/>
    <s v="2015-Q1"/>
    <x v="0"/>
    <x v="6"/>
    <s v="2015"/>
    <x v="6"/>
    <n v="10264116"/>
    <x v="3"/>
    <x v="18"/>
    <s v="azcottonwood"/>
    <x v="0"/>
    <n v="91"/>
    <n v="91"/>
    <n v="6"/>
    <n v="22"/>
    <n v="27"/>
    <n v="49"/>
  </r>
  <r>
    <n v="2"/>
    <e v="#N/A"/>
    <s v="2015-Q1"/>
    <x v="0"/>
    <x v="6"/>
    <s v="2015"/>
    <x v="6"/>
    <n v="10264117"/>
    <x v="3"/>
    <x v="19"/>
    <s v="azcrownking"/>
    <x v="0"/>
    <n v="0"/>
    <n v="0"/>
    <n v="0"/>
    <n v="0"/>
    <n v="0"/>
    <n v="0"/>
  </r>
  <r>
    <n v="23"/>
    <n v="7004"/>
    <s v="2015-Q1"/>
    <x v="0"/>
    <x v="6"/>
    <s v="2015"/>
    <x v="6"/>
    <n v="10265068"/>
    <x v="4"/>
    <x v="20"/>
    <s v="desertfh_az"/>
    <x v="0"/>
    <n v="5"/>
    <n v="5"/>
    <n v="2"/>
    <n v="0"/>
    <n v="0"/>
    <n v="0"/>
  </r>
  <r>
    <n v="5"/>
    <n v="1264"/>
    <s v="2015-Q1"/>
    <x v="0"/>
    <x v="6"/>
    <s v="2015"/>
    <x v="6"/>
    <n v="10370282"/>
    <x v="6"/>
    <x v="21"/>
    <s v="azduncan"/>
    <x v="0"/>
    <n v="0"/>
    <n v="0"/>
    <n v="0"/>
    <n v="0"/>
    <n v="0"/>
    <n v="0"/>
  </r>
  <r>
    <n v="20"/>
    <n v="3457"/>
    <s v="2015-Q1"/>
    <x v="0"/>
    <x v="6"/>
    <s v="2015"/>
    <x v="6"/>
    <n v="10253829"/>
    <x v="0"/>
    <x v="22"/>
    <s v="azeloy"/>
    <x v="0"/>
    <n v="0"/>
    <n v="0"/>
    <n v="0"/>
    <n v="0"/>
    <n v="0"/>
    <n v="0"/>
  </r>
  <r>
    <n v="78"/>
    <n v="72247"/>
    <s v="2015-Q1"/>
    <x v="0"/>
    <x v="6"/>
    <s v="2015"/>
    <x v="6"/>
    <n v="10244431"/>
    <x v="8"/>
    <x v="23"/>
    <s v="azflagstaff"/>
    <x v="0"/>
    <n v="399"/>
    <n v="399"/>
    <n v="23"/>
    <n v="53"/>
    <n v="69"/>
    <n v="122"/>
  </r>
  <r>
    <n v="51"/>
    <n v="12585"/>
    <s v="2015-Q1"/>
    <x v="0"/>
    <x v="6"/>
    <s v="2015"/>
    <x v="6"/>
    <n v="10253831"/>
    <x v="0"/>
    <x v="24"/>
    <s v="azflorence"/>
    <x v="0"/>
    <n v="41"/>
    <n v="41"/>
    <n v="2"/>
    <n v="35"/>
    <n v="8"/>
    <n v="43"/>
  </r>
  <r>
    <n v="0"/>
    <n v="72"/>
    <s v="2015-Q1"/>
    <x v="0"/>
    <x v="6"/>
    <s v="2015"/>
    <x v="6"/>
    <n v="10244433"/>
    <x v="9"/>
    <x v="25"/>
    <s v="azgcldo"/>
    <x v="0"/>
    <n v="0"/>
    <n v="0"/>
    <n v="0"/>
    <n v="0"/>
    <n v="0"/>
    <n v="0"/>
  </r>
  <r>
    <n v="83"/>
    <n v="102303"/>
    <s v="2015-Q1"/>
    <x v="0"/>
    <x v="6"/>
    <s v="2015"/>
    <x v="6"/>
    <n v="10241024"/>
    <x v="4"/>
    <x v="26"/>
    <s v="glendale_main"/>
    <x v="0"/>
    <n v="6234"/>
    <n v="6234"/>
    <n v="62"/>
    <n v="2860"/>
    <n v="1265"/>
    <n v="4125"/>
  </r>
  <r>
    <n v="10"/>
    <n v="8295"/>
    <s v="2015-Q1"/>
    <x v="0"/>
    <x v="6"/>
    <s v="2015"/>
    <x v="6"/>
    <n v="10370285"/>
    <x v="9"/>
    <x v="27"/>
    <s v="azglobe"/>
    <x v="0"/>
    <n v="16"/>
    <n v="16"/>
    <n v="3"/>
    <n v="0"/>
    <n v="5"/>
    <n v="5"/>
  </r>
  <r>
    <n v="4"/>
    <e v="#N/A"/>
    <s v="2015-Q1"/>
    <x v="0"/>
    <x v="6"/>
    <s v="2015"/>
    <x v="6"/>
    <n v="10330756"/>
    <x v="1"/>
    <x v="28"/>
    <s v="azgreer"/>
    <x v="0"/>
    <n v="0"/>
    <n v="0"/>
    <n v="0"/>
    <n v="0"/>
    <n v="0"/>
    <n v="0"/>
  </r>
  <r>
    <n v="10"/>
    <n v="1518"/>
    <s v="2015-Q1"/>
    <x v="0"/>
    <x v="6"/>
    <s v="2015"/>
    <x v="6"/>
    <n v="10370288"/>
    <x v="9"/>
    <x v="29"/>
    <s v="azhayden"/>
    <x v="0"/>
    <n v="0"/>
    <n v="0"/>
    <n v="0"/>
    <n v="0"/>
    <n v="0"/>
    <n v="0"/>
  </r>
  <r>
    <n v="6"/>
    <n v="2991"/>
    <s v="2015-Q1"/>
    <x v="0"/>
    <x v="6"/>
    <s v="2015"/>
    <x v="6"/>
    <n v="10370292"/>
    <x v="9"/>
    <x v="30"/>
    <s v="azpinestrawb"/>
    <x v="0"/>
    <n v="6"/>
    <n v="6"/>
    <n v="1"/>
    <n v="0"/>
    <n v="2"/>
    <n v="2"/>
  </r>
  <r>
    <n v="5"/>
    <n v="663"/>
    <s v="2015-Q1"/>
    <x v="0"/>
    <x v="6"/>
    <s v="2015"/>
    <x v="6"/>
    <n v="10261867"/>
    <x v="3"/>
    <x v="31"/>
    <s v="azjerome"/>
    <x v="0"/>
    <n v="0"/>
    <n v="0"/>
    <n v="0"/>
    <n v="0"/>
    <n v="0"/>
    <n v="0"/>
  </r>
  <r>
    <n v="20"/>
    <n v="33183"/>
    <s v="2015-Q1"/>
    <x v="0"/>
    <x v="6"/>
    <s v="2015"/>
    <x v="6"/>
    <n v="10253838"/>
    <x v="0"/>
    <x v="32"/>
    <s v="azmaricopacom"/>
    <x v="0"/>
    <n v="387"/>
    <n v="387"/>
    <n v="5"/>
    <n v="26"/>
    <n v="144"/>
    <n v="170"/>
  </r>
  <r>
    <n v="396"/>
    <n v="145358"/>
    <s v="2015-Q1"/>
    <x v="0"/>
    <x v="6"/>
    <s v="2015"/>
    <x v="6"/>
    <n v="10245100"/>
    <x v="4"/>
    <x v="33"/>
    <s v="maricopa_main"/>
    <x v="0"/>
    <n v="9680"/>
    <n v="9680"/>
    <n v="230"/>
    <n v="2051"/>
    <n v="2644"/>
    <n v="4695"/>
  </r>
  <r>
    <n v="8"/>
    <e v="#N/A"/>
    <s v="2015-Q1"/>
    <x v="0"/>
    <x v="6"/>
    <s v="2015"/>
    <x v="6"/>
    <n v="10264120"/>
    <x v="3"/>
    <x v="34"/>
    <s v="azmayer"/>
    <x v="0"/>
    <n v="27"/>
    <n v="27"/>
    <n v="1"/>
    <n v="0"/>
    <n v="3"/>
    <n v="3"/>
  </r>
  <r>
    <n v="147"/>
    <n v="147983"/>
    <s v="2015-Q1"/>
    <x v="0"/>
    <x v="6"/>
    <s v="2015"/>
    <x v="6"/>
    <n v="10243706"/>
    <x v="4"/>
    <x v="35"/>
    <s v="mesa86532"/>
    <x v="0"/>
    <n v="3296"/>
    <n v="3296"/>
    <n v="98"/>
    <n v="614"/>
    <n v="1227"/>
    <n v="1841"/>
  </r>
  <r>
    <n v="239"/>
    <n v="87143"/>
    <s v="2015-Q1"/>
    <x v="0"/>
    <x v="6"/>
    <s v="2015"/>
    <x v="6"/>
    <n v="10244441"/>
    <x v="10"/>
    <x v="36"/>
    <s v="azmohave"/>
    <x v="0"/>
    <n v="927"/>
    <n v="927"/>
    <n v="17"/>
    <n v="241"/>
    <n v="457"/>
    <n v="698"/>
  </r>
  <r>
    <n v="45"/>
    <n v="2461"/>
    <s v="2015-Q1"/>
    <x v="0"/>
    <x v="6"/>
    <s v="2015"/>
    <x v="6"/>
    <n v="10244442"/>
    <x v="11"/>
    <x v="37"/>
    <s v="azncldo"/>
    <x v="0"/>
    <n v="279"/>
    <n v="279"/>
    <n v="23"/>
    <n v="104"/>
    <n v="67"/>
    <n v="171"/>
  </r>
  <r>
    <n v="9"/>
    <e v="#N/A"/>
    <s v="2015-Q1"/>
    <x v="0"/>
    <x v="6"/>
    <s v="2015"/>
    <x v="6"/>
    <n v="10253840"/>
    <x v="0"/>
    <x v="38"/>
    <s v="azoracle"/>
    <x v="0"/>
    <n v="45"/>
    <n v="45"/>
    <n v="4"/>
    <n v="6"/>
    <n v="37"/>
    <n v="43"/>
  </r>
  <r>
    <n v="20"/>
    <n v="10834"/>
    <s v="2015-Q1"/>
    <x v="0"/>
    <x v="6"/>
    <s v="2015"/>
    <x v="6"/>
    <n v="10370482"/>
    <x v="5"/>
    <x v="39"/>
    <s v="azparker"/>
    <x v="0"/>
    <n v="0"/>
    <n v="0"/>
    <n v="0"/>
    <n v="0"/>
    <n v="0"/>
    <n v="0"/>
  </r>
  <r>
    <n v="11"/>
    <n v="811"/>
    <s v="2015-Q1"/>
    <x v="0"/>
    <x v="6"/>
    <s v="2015"/>
    <x v="6"/>
    <n v="10370483"/>
    <x v="12"/>
    <x v="40"/>
    <s v="azpatagonia"/>
    <x v="0"/>
    <n v="0"/>
    <n v="0"/>
    <n v="0"/>
    <n v="0"/>
    <n v="0"/>
    <n v="0"/>
  </r>
  <r>
    <n v="14"/>
    <n v="13597"/>
    <s v="2015-Q1"/>
    <x v="0"/>
    <x v="6"/>
    <s v="2015"/>
    <x v="6"/>
    <n v="10370484"/>
    <x v="9"/>
    <x v="41"/>
    <s v="azpayson"/>
    <x v="0"/>
    <n v="53"/>
    <n v="53"/>
    <n v="3"/>
    <n v="7"/>
    <n v="4"/>
    <n v="11"/>
  </r>
  <r>
    <n v="38"/>
    <n v="109952"/>
    <s v="2015-Q1"/>
    <x v="0"/>
    <x v="6"/>
    <s v="2015"/>
    <x v="6"/>
    <n v="10244449"/>
    <x v="4"/>
    <x v="42"/>
    <s v="peor29132"/>
    <x v="0"/>
    <n v="855"/>
    <n v="855"/>
    <n v="31"/>
    <n v="233"/>
    <n v="202"/>
    <n v="435"/>
  </r>
  <r>
    <e v="#VALUE!"/>
    <n v="943450"/>
    <s v="2015-Q1"/>
    <x v="0"/>
    <x v="6"/>
    <s v="2015"/>
    <x v="6"/>
    <n v="10244822"/>
    <x v="4"/>
    <x v="43"/>
    <s v="phx_main"/>
    <x v="0"/>
    <n v="7504"/>
    <n v="7504"/>
    <n v="168"/>
    <n v="1909"/>
    <n v="2264"/>
    <n v="4173"/>
  </r>
  <r>
    <n v="622"/>
    <n v="405419"/>
    <s v="2015-Q1"/>
    <x v="0"/>
    <x v="6"/>
    <s v="2015"/>
    <x v="6"/>
    <n v="10244975"/>
    <x v="13"/>
    <x v="44"/>
    <s v="azpcld"/>
    <x v="0"/>
    <n v="6415"/>
    <n v="6415"/>
    <n v="162"/>
    <n v="895"/>
    <n v="2516"/>
    <n v="3411"/>
  </r>
  <r>
    <n v="4"/>
    <n v="8901"/>
    <s v="2015-Q1"/>
    <x v="0"/>
    <x v="6"/>
    <s v="2015"/>
    <x v="6"/>
    <n v="10246234"/>
    <x v="0"/>
    <x v="45"/>
    <s v="pinal_az"/>
    <x v="0"/>
    <n v="1644"/>
    <n v="1644"/>
    <n v="29"/>
    <n v="130"/>
    <n v="425"/>
    <n v="555"/>
  </r>
  <r>
    <n v="54"/>
    <n v="29416"/>
    <s v="2015-Q1"/>
    <x v="0"/>
    <x v="6"/>
    <s v="2015"/>
    <x v="6"/>
    <n v="10264121"/>
    <x v="3"/>
    <x v="46"/>
    <s v="azprescott"/>
    <x v="0"/>
    <n v="1258"/>
    <n v="1258"/>
    <n v="27"/>
    <n v="177"/>
    <n v="465"/>
    <n v="642"/>
  </r>
  <r>
    <n v="59"/>
    <n v="22616"/>
    <s v="2015-Q1"/>
    <x v="0"/>
    <x v="6"/>
    <s v="2015"/>
    <x v="6"/>
    <n v="10264185"/>
    <x v="3"/>
    <x v="47"/>
    <s v="azprescottval"/>
    <x v="0"/>
    <n v="228"/>
    <n v="228"/>
    <n v="5"/>
    <n v="28"/>
    <n v="49"/>
    <n v="77"/>
  </r>
  <r>
    <n v="40"/>
    <e v="#N/A"/>
    <s v="2015-Q1"/>
    <x v="0"/>
    <x v="6"/>
    <s v="2015"/>
    <x v="6"/>
    <n v="10330757"/>
    <x v="1"/>
    <x v="48"/>
    <s v="azsprngr"/>
    <x v="0"/>
    <n v="1013"/>
    <n v="1013"/>
    <n v="25"/>
    <n v="193"/>
    <n v="340"/>
    <n v="533"/>
  </r>
  <r>
    <n v="17"/>
    <n v="11980"/>
    <s v="2015-Q1"/>
    <x v="0"/>
    <x v="6"/>
    <s v="2015"/>
    <x v="6"/>
    <n v="10370489"/>
    <x v="14"/>
    <x v="49"/>
    <s v="azsaffordgcl"/>
    <x v="0"/>
    <n v="972"/>
    <n v="972"/>
    <n v="6"/>
    <n v="44"/>
    <n v="192"/>
    <n v="236"/>
  </r>
  <r>
    <n v="23"/>
    <e v="#N/A"/>
    <s v="2015-Q1"/>
    <x v="0"/>
    <x v="6"/>
    <s v="2015"/>
    <x v="6"/>
    <n v="10253842"/>
    <x v="0"/>
    <x v="50"/>
    <s v="azsanmanuel"/>
    <x v="0"/>
    <n v="21"/>
    <n v="21"/>
    <n v="2"/>
    <n v="1"/>
    <n v="3"/>
    <n v="4"/>
  </r>
  <r>
    <n v="17"/>
    <e v="#N/A"/>
    <s v="2015-Q1"/>
    <x v="0"/>
    <x v="6"/>
    <s v="2015"/>
    <x v="6"/>
    <n v="10330758"/>
    <x v="1"/>
    <x v="51"/>
    <s v="azsanders"/>
    <x v="0"/>
    <n v="1"/>
    <n v="1"/>
    <n v="1"/>
    <n v="0"/>
    <n v="0"/>
    <n v="0"/>
  </r>
  <r>
    <n v="38"/>
    <n v="23601"/>
    <s v="2015-Q1"/>
    <x v="0"/>
    <x v="6"/>
    <s v="2015"/>
    <x v="6"/>
    <n v="10370172"/>
    <x v="12"/>
    <x v="52"/>
    <s v="aznogales"/>
    <x v="0"/>
    <n v="0"/>
    <n v="0"/>
    <n v="0"/>
    <n v="0"/>
    <n v="0"/>
    <n v="0"/>
  </r>
  <r>
    <n v="87"/>
    <n v="174482"/>
    <s v="2015-Q1"/>
    <x v="0"/>
    <x v="6"/>
    <s v="2015"/>
    <x v="6"/>
    <n v="10245915"/>
    <x v="4"/>
    <x v="53"/>
    <s v="scottsdale_hq"/>
    <x v="0"/>
    <n v="1954"/>
    <n v="1954"/>
    <n v="50"/>
    <n v="365"/>
    <n v="620"/>
    <n v="985"/>
  </r>
  <r>
    <n v="32"/>
    <n v="11000"/>
    <s v="2015-Q1"/>
    <x v="0"/>
    <x v="6"/>
    <s v="2015"/>
    <x v="6"/>
    <n v="10264186"/>
    <x v="3"/>
    <x v="54"/>
    <s v="azsedona"/>
    <x v="0"/>
    <n v="161"/>
    <n v="161"/>
    <n v="6"/>
    <n v="51"/>
    <n v="23"/>
    <n v="74"/>
  </r>
  <r>
    <n v="5"/>
    <e v="#N/A"/>
    <s v="2015-Q1"/>
    <x v="0"/>
    <x v="6"/>
    <s v="2015"/>
    <x v="6"/>
    <n v="10264187"/>
    <x v="3"/>
    <x v="55"/>
    <s v="azseligman"/>
    <x v="0"/>
    <n v="4"/>
    <n v="4"/>
    <n v="2"/>
    <n v="1"/>
    <n v="2"/>
    <n v="3"/>
  </r>
  <r>
    <n v="28"/>
    <n v="32811"/>
    <s v="2015-Q1"/>
    <x v="0"/>
    <x v="6"/>
    <s v="2015"/>
    <x v="6"/>
    <n v="10254528"/>
    <x v="7"/>
    <x v="56"/>
    <s v="azsierrav"/>
    <x v="0"/>
    <n v="589"/>
    <n v="589"/>
    <n v="11"/>
    <n v="28"/>
    <n v="315"/>
    <n v="343"/>
  </r>
  <r>
    <n v="142"/>
    <n v="140708"/>
    <s v="2015-Q1"/>
    <x v="0"/>
    <x v="6"/>
    <s v="2015"/>
    <x v="6"/>
    <n v="10246788"/>
    <x v="4"/>
    <x v="57"/>
    <s v="tempe_main"/>
    <x v="0"/>
    <n v="617"/>
    <n v="617"/>
    <n v="15"/>
    <n v="849"/>
    <n v="250"/>
    <n v="1099"/>
  </r>
  <r>
    <n v="12"/>
    <n v="4415"/>
    <s v="2015-Q1"/>
    <x v="0"/>
    <x v="6"/>
    <s v="2015"/>
    <x v="6"/>
    <n v="10265067"/>
    <x v="4"/>
    <x v="58"/>
    <s v="toll30426"/>
    <x v="0"/>
    <n v="0"/>
    <n v="0"/>
    <n v="0"/>
    <n v="0"/>
    <n v="0"/>
    <n v="0"/>
  </r>
  <r>
    <n v="8"/>
    <n v="2341"/>
    <s v="2015-Q1"/>
    <x v="0"/>
    <x v="6"/>
    <s v="2015"/>
    <x v="6"/>
    <n v="10370497"/>
    <x v="9"/>
    <x v="59"/>
    <s v="aztontobasin"/>
    <x v="0"/>
    <n v="0"/>
    <n v="0"/>
    <n v="0"/>
    <n v="0"/>
    <n v="0"/>
    <n v="0"/>
  </r>
  <r>
    <n v="8"/>
    <e v="#N/A"/>
    <s v="2015-Q1"/>
    <x v="0"/>
    <x v="6"/>
    <s v="2015"/>
    <x v="6"/>
    <n v="10330760"/>
    <x v="1"/>
    <x v="60"/>
    <s v="azvernon"/>
    <x v="0"/>
    <n v="0"/>
    <n v="0"/>
    <n v="0"/>
    <n v="0"/>
    <n v="0"/>
    <n v="0"/>
  </r>
  <r>
    <n v="7"/>
    <e v="#N/A"/>
    <s v="2015-Q1"/>
    <x v="0"/>
    <x v="6"/>
    <s v="2015"/>
    <x v="6"/>
    <n v="10264189"/>
    <x v="3"/>
    <x v="61"/>
    <s v="azyarnell"/>
    <x v="0"/>
    <n v="359"/>
    <n v="359"/>
    <n v="10"/>
    <n v="54"/>
    <n v="138"/>
    <n v="192"/>
  </r>
  <r>
    <n v="91"/>
    <n v="9301"/>
    <s v="2015-Q1"/>
    <x v="0"/>
    <x v="6"/>
    <s v="2015"/>
    <x v="6"/>
    <n v="10264105"/>
    <x v="3"/>
    <x v="62"/>
    <s v="azyavapai"/>
    <x v="0"/>
    <n v="0"/>
    <n v="0"/>
    <n v="0"/>
    <n v="0"/>
    <n v="0"/>
    <n v="0"/>
  </r>
  <r>
    <n v="434"/>
    <n v="111752"/>
    <s v="2015-Q1"/>
    <x v="0"/>
    <x v="6"/>
    <s v="2015"/>
    <x v="6"/>
    <n v="10245885"/>
    <x v="15"/>
    <x v="63"/>
    <s v="azycldo"/>
    <x v="0"/>
    <n v="2350"/>
    <n v="2350"/>
    <n v="81"/>
    <n v="692"/>
    <n v="855"/>
    <n v="1547"/>
  </r>
  <r>
    <n v="0"/>
    <e v="#N/A"/>
    <s v="2015-Q1"/>
    <x v="0"/>
    <x v="7"/>
    <s v="2015"/>
    <x v="7"/>
    <n v="10253861"/>
    <x v="2"/>
    <x v="4"/>
    <s v="azstlib"/>
    <x v="0"/>
    <n v="77787"/>
    <n v="77787"/>
    <n v="1410"/>
    <n v="16989"/>
    <n v="29662"/>
    <n v="46651"/>
  </r>
  <r>
    <n v="111"/>
    <n v="63208"/>
    <s v="2015-Q1"/>
    <x v="0"/>
    <x v="7"/>
    <s v="2015"/>
    <x v="7"/>
    <n v="10244406"/>
    <x v="0"/>
    <x v="2"/>
    <s v="azapachejct"/>
    <x v="0"/>
    <n v="3142"/>
    <n v="3142"/>
    <n v="39"/>
    <n v="981"/>
    <n v="1521"/>
    <n v="2502"/>
  </r>
  <r>
    <n v="10"/>
    <e v="#N/A"/>
    <s v="2015-Q1"/>
    <x v="0"/>
    <x v="7"/>
    <s v="2015"/>
    <x v="7"/>
    <n v="10264106"/>
    <x v="3"/>
    <x v="5"/>
    <s v="azashfork"/>
    <x v="0"/>
    <n v="10"/>
    <n v="10"/>
    <n v="1"/>
    <n v="0"/>
    <n v="0"/>
    <n v="0"/>
  </r>
  <r>
    <n v="80"/>
    <n v="22669"/>
    <s v="2015-Q1"/>
    <x v="0"/>
    <x v="7"/>
    <s v="2015"/>
    <x v="7"/>
    <n v="10265065"/>
    <x v="4"/>
    <x v="6"/>
    <s v="avondale_az"/>
    <x v="0"/>
    <n v="519"/>
    <n v="519"/>
    <n v="5"/>
    <n v="36"/>
    <n v="150"/>
    <n v="186"/>
  </r>
  <r>
    <n v="16"/>
    <e v="#N/A"/>
    <s v="2015-Q1"/>
    <x v="0"/>
    <x v="7"/>
    <s v="2015"/>
    <x v="7"/>
    <n v="10254563"/>
    <x v="5"/>
    <x v="8"/>
    <s v="azbouse"/>
    <x v="0"/>
    <n v="441"/>
    <n v="441"/>
    <n v="5"/>
    <n v="31"/>
    <n v="83"/>
    <n v="114"/>
  </r>
  <r>
    <n v="21"/>
    <s v="N/A"/>
    <s v="2015-Q1"/>
    <x v="0"/>
    <x v="7"/>
    <s v="2015"/>
    <x v="7"/>
    <n v="10249852"/>
    <x v="4"/>
    <x v="9"/>
    <s v="buckeye_az"/>
    <x v="0"/>
    <n v="20"/>
    <n v="20"/>
    <n v="1"/>
    <n v="0"/>
    <n v="7"/>
    <n v="7"/>
  </r>
  <r>
    <n v="12"/>
    <e v="#N/A"/>
    <s v="2015-Q1"/>
    <x v="0"/>
    <x v="7"/>
    <s v="2015"/>
    <x v="7"/>
    <n v="10264108"/>
    <x v="3"/>
    <x v="7"/>
    <s v="azblackcyn"/>
    <x v="0"/>
    <n v="10"/>
    <n v="10"/>
    <n v="1"/>
    <n v="0"/>
    <n v="6"/>
    <n v="6"/>
  </r>
  <r>
    <n v="34"/>
    <n v="48762"/>
    <s v="2015-Q1"/>
    <x v="0"/>
    <x v="7"/>
    <s v="2015"/>
    <x v="7"/>
    <n v="10246505"/>
    <x v="0"/>
    <x v="11"/>
    <s v="azcasagrande"/>
    <x v="0"/>
    <n v="5"/>
    <n v="5"/>
    <n v="1"/>
    <n v="0"/>
    <n v="0"/>
    <n v="1"/>
  </r>
  <r>
    <n v="109"/>
    <n v="309229"/>
    <s v="2015-Q1"/>
    <x v="0"/>
    <x v="7"/>
    <s v="2015"/>
    <x v="7"/>
    <n v="10244426"/>
    <x v="4"/>
    <x v="12"/>
    <s v="chandler_main"/>
    <x v="0"/>
    <n v="1961"/>
    <n v="1961"/>
    <n v="37"/>
    <n v="304"/>
    <n v="695"/>
    <n v="999"/>
  </r>
  <r>
    <n v="25"/>
    <n v="1469"/>
    <s v="2015-Q1"/>
    <x v="0"/>
    <x v="7"/>
    <s v="2015"/>
    <x v="7"/>
    <n v="10266253"/>
    <x v="7"/>
    <x v="14"/>
    <s v="azccldo"/>
    <x v="0"/>
    <n v="656"/>
    <n v="656"/>
    <n v="11"/>
    <n v="26"/>
    <n v="245"/>
    <n v="271"/>
  </r>
  <r>
    <n v="12"/>
    <e v="#N/A"/>
    <s v="2015-Q1"/>
    <x v="0"/>
    <x v="7"/>
    <s v="2015"/>
    <x v="7"/>
    <n v="10330462"/>
    <x v="1"/>
    <x v="15"/>
    <s v="azconcho"/>
    <x v="0"/>
    <n v="29"/>
    <n v="29"/>
    <n v="1"/>
    <n v="3"/>
    <n v="13"/>
    <n v="16"/>
  </r>
  <r>
    <n v="27"/>
    <n v="9676"/>
    <s v="2015-Q1"/>
    <x v="0"/>
    <x v="7"/>
    <s v="2015"/>
    <x v="7"/>
    <n v="10253826"/>
    <x v="0"/>
    <x v="17"/>
    <s v="azcollidge"/>
    <x v="0"/>
    <n v="258"/>
    <n v="258"/>
    <n v="6"/>
    <n v="14"/>
    <n v="415"/>
    <n v="429"/>
  </r>
  <r>
    <n v="14"/>
    <n v="3311"/>
    <s v="2015-Q1"/>
    <x v="0"/>
    <x v="7"/>
    <s v="2015"/>
    <x v="7"/>
    <n v="10264109"/>
    <x v="3"/>
    <x v="10"/>
    <s v="azcampverde"/>
    <x v="0"/>
    <n v="27"/>
    <n v="27"/>
    <n v="1"/>
    <n v="0"/>
    <n v="5"/>
    <n v="5"/>
  </r>
  <r>
    <n v="8"/>
    <e v="#N/A"/>
    <s v="2015-Q1"/>
    <x v="0"/>
    <x v="7"/>
    <s v="2015"/>
    <x v="7"/>
    <n v="10264112"/>
    <x v="3"/>
    <x v="16"/>
    <s v="azcongress"/>
    <x v="0"/>
    <n v="73"/>
    <n v="73"/>
    <n v="4"/>
    <n v="35"/>
    <n v="22"/>
    <n v="57"/>
  </r>
  <r>
    <n v="8"/>
    <e v="#N/A"/>
    <s v="2015-Q1"/>
    <x v="0"/>
    <x v="7"/>
    <s v="2015"/>
    <x v="7"/>
    <n v="10264113"/>
    <x v="3"/>
    <x v="64"/>
    <s v="azcordeslakes"/>
    <x v="0"/>
    <n v="41"/>
    <n v="41"/>
    <n v="1"/>
    <n v="0"/>
    <n v="0"/>
    <n v="0"/>
  </r>
  <r>
    <n v="23"/>
    <n v="12610"/>
    <s v="2015-Q1"/>
    <x v="0"/>
    <x v="7"/>
    <s v="2015"/>
    <x v="7"/>
    <n v="10264116"/>
    <x v="3"/>
    <x v="18"/>
    <s v="azcottonwood"/>
    <x v="0"/>
    <n v="134"/>
    <n v="134"/>
    <n v="5"/>
    <n v="13"/>
    <n v="68"/>
    <n v="81"/>
  </r>
  <r>
    <n v="23"/>
    <n v="7004"/>
    <s v="2015-Q1"/>
    <x v="0"/>
    <x v="7"/>
    <s v="2015"/>
    <x v="7"/>
    <n v="10265068"/>
    <x v="4"/>
    <x v="20"/>
    <s v="desertfh_az"/>
    <x v="0"/>
    <n v="86"/>
    <n v="86"/>
    <n v="2"/>
    <n v="2"/>
    <n v="24"/>
    <n v="26"/>
  </r>
  <r>
    <n v="11"/>
    <e v="#N/A"/>
    <s v="2015-Q1"/>
    <x v="0"/>
    <x v="7"/>
    <s v="2015"/>
    <x v="7"/>
    <n v="10264118"/>
    <x v="3"/>
    <x v="65"/>
    <s v="dewey_az"/>
    <x v="0"/>
    <n v="4"/>
    <n v="4"/>
    <n v="1"/>
    <n v="5"/>
    <n v="4"/>
    <n v="9"/>
  </r>
  <r>
    <n v="78"/>
    <n v="72247"/>
    <s v="2015-Q1"/>
    <x v="0"/>
    <x v="7"/>
    <s v="2015"/>
    <x v="7"/>
    <n v="10244431"/>
    <x v="8"/>
    <x v="23"/>
    <s v="azflagstaff"/>
    <x v="0"/>
    <n v="296"/>
    <n v="296"/>
    <n v="14"/>
    <n v="21"/>
    <n v="323"/>
    <n v="344"/>
  </r>
  <r>
    <n v="51"/>
    <n v="12585"/>
    <s v="2015-Q1"/>
    <x v="0"/>
    <x v="7"/>
    <s v="2015"/>
    <x v="7"/>
    <n v="10253831"/>
    <x v="0"/>
    <x v="24"/>
    <s v="azflorence"/>
    <x v="0"/>
    <n v="13"/>
    <n v="13"/>
    <n v="1"/>
    <n v="3"/>
    <n v="0"/>
    <n v="3"/>
  </r>
  <r>
    <n v="83"/>
    <n v="102303"/>
    <s v="2015-Q1"/>
    <x v="0"/>
    <x v="7"/>
    <s v="2015"/>
    <x v="7"/>
    <n v="10241024"/>
    <x v="4"/>
    <x v="26"/>
    <s v="glendale_main"/>
    <x v="0"/>
    <n v="8825"/>
    <n v="8825"/>
    <n v="74"/>
    <n v="2603"/>
    <n v="2572"/>
    <n v="5175"/>
  </r>
  <r>
    <n v="10"/>
    <n v="8295"/>
    <s v="2015-Q1"/>
    <x v="0"/>
    <x v="7"/>
    <s v="2015"/>
    <x v="7"/>
    <n v="10370285"/>
    <x v="9"/>
    <x v="27"/>
    <s v="azglobe"/>
    <x v="0"/>
    <n v="1"/>
    <n v="1"/>
    <n v="1"/>
    <n v="0"/>
    <n v="0"/>
    <n v="0"/>
  </r>
  <r>
    <s v="N/A"/>
    <s v="N/A"/>
    <s v="2015-Q1"/>
    <x v="0"/>
    <x v="7"/>
    <s v="2015"/>
    <x v="7"/>
    <n v="10370291"/>
    <x v="0"/>
    <x v="66"/>
    <s v="irahayes_az"/>
    <x v="0"/>
    <n v="1084"/>
    <n v="1084"/>
    <n v="20"/>
    <n v="778"/>
    <n v="467"/>
    <n v="1245"/>
  </r>
  <r>
    <n v="20"/>
    <n v="33183"/>
    <s v="2015-Q1"/>
    <x v="0"/>
    <x v="7"/>
    <s v="2015"/>
    <x v="7"/>
    <n v="10253838"/>
    <x v="0"/>
    <x v="32"/>
    <s v="azmaricopacom"/>
    <x v="0"/>
    <n v="632"/>
    <n v="632"/>
    <n v="6"/>
    <n v="43"/>
    <n v="355"/>
    <n v="398"/>
  </r>
  <r>
    <n v="396"/>
    <n v="145358"/>
    <s v="2015-Q1"/>
    <x v="0"/>
    <x v="7"/>
    <s v="2015"/>
    <x v="7"/>
    <n v="10245100"/>
    <x v="4"/>
    <x v="33"/>
    <s v="maricopa_main"/>
    <x v="0"/>
    <n v="15688"/>
    <n v="15688"/>
    <n v="254"/>
    <n v="3749"/>
    <n v="5940"/>
    <n v="9689"/>
  </r>
  <r>
    <n v="147"/>
    <n v="147983"/>
    <s v="2015-Q1"/>
    <x v="0"/>
    <x v="7"/>
    <s v="2015"/>
    <x v="7"/>
    <n v="10243706"/>
    <x v="4"/>
    <x v="35"/>
    <s v="mesa86532"/>
    <x v="0"/>
    <n v="3283"/>
    <n v="3283"/>
    <n v="70"/>
    <n v="141"/>
    <n v="1000"/>
    <n v="1141"/>
  </r>
  <r>
    <n v="239"/>
    <n v="87143"/>
    <s v="2015-Q1"/>
    <x v="0"/>
    <x v="7"/>
    <s v="2015"/>
    <x v="7"/>
    <n v="10244441"/>
    <x v="10"/>
    <x v="36"/>
    <s v="azmohave"/>
    <x v="0"/>
    <n v="2198"/>
    <n v="2198"/>
    <n v="75"/>
    <n v="150"/>
    <n v="631"/>
    <n v="781"/>
  </r>
  <r>
    <n v="0"/>
    <e v="#N/A"/>
    <s v="2015-Q1"/>
    <x v="0"/>
    <x v="7"/>
    <s v="2015"/>
    <x v="7"/>
    <n v="10370171"/>
    <x v="6"/>
    <x v="67"/>
    <s v="more78132"/>
    <x v="0"/>
    <n v="34"/>
    <n v="34"/>
    <n v="3"/>
    <n v="8"/>
    <n v="6"/>
    <n v="14"/>
  </r>
  <r>
    <n v="45"/>
    <n v="2461"/>
    <s v="2015-Q1"/>
    <x v="0"/>
    <x v="7"/>
    <s v="2015"/>
    <x v="7"/>
    <n v="10244442"/>
    <x v="11"/>
    <x v="37"/>
    <s v="azncldo"/>
    <x v="0"/>
    <n v="707"/>
    <n v="707"/>
    <n v="35"/>
    <n v="114"/>
    <n v="219"/>
    <n v="333"/>
  </r>
  <r>
    <n v="14"/>
    <n v="13597"/>
    <s v="2015-Q1"/>
    <x v="0"/>
    <x v="7"/>
    <s v="2015"/>
    <x v="7"/>
    <n v="10370484"/>
    <x v="9"/>
    <x v="41"/>
    <s v="azpayson"/>
    <x v="0"/>
    <n v="218"/>
    <n v="218"/>
    <n v="5"/>
    <n v="6"/>
    <n v="60"/>
    <n v="66"/>
  </r>
  <r>
    <n v="38"/>
    <n v="109952"/>
    <s v="2015-Q1"/>
    <x v="0"/>
    <x v="7"/>
    <s v="2015"/>
    <x v="7"/>
    <n v="10244449"/>
    <x v="4"/>
    <x v="42"/>
    <s v="peor29132"/>
    <x v="0"/>
    <n v="3697"/>
    <n v="3697"/>
    <n v="29"/>
    <n v="475"/>
    <n v="1042"/>
    <n v="1517"/>
  </r>
  <r>
    <e v="#VALUE!"/>
    <n v="943450"/>
    <s v="2015-Q1"/>
    <x v="0"/>
    <x v="7"/>
    <s v="2015"/>
    <x v="7"/>
    <n v="10244822"/>
    <x v="4"/>
    <x v="43"/>
    <s v="phx_main"/>
    <x v="0"/>
    <n v="12338"/>
    <n v="12338"/>
    <n v="186"/>
    <n v="3738"/>
    <n v="4367"/>
    <n v="8105"/>
  </r>
  <r>
    <n v="622"/>
    <n v="405419"/>
    <s v="2015-Q1"/>
    <x v="0"/>
    <x v="7"/>
    <s v="2015"/>
    <x v="7"/>
    <n v="10244975"/>
    <x v="13"/>
    <x v="44"/>
    <s v="azpcld"/>
    <x v="0"/>
    <n v="8184"/>
    <n v="8184"/>
    <n v="194"/>
    <n v="1443"/>
    <n v="3933"/>
    <n v="5376"/>
  </r>
  <r>
    <n v="4"/>
    <n v="8901"/>
    <s v="2015-Q1"/>
    <x v="0"/>
    <x v="7"/>
    <s v="2015"/>
    <x v="7"/>
    <n v="10246234"/>
    <x v="0"/>
    <x v="45"/>
    <s v="pinal_az"/>
    <x v="0"/>
    <n v="1493"/>
    <n v="1493"/>
    <n v="34"/>
    <n v="75"/>
    <n v="636"/>
    <n v="711"/>
  </r>
  <r>
    <n v="54"/>
    <n v="29416"/>
    <s v="2015-Q1"/>
    <x v="0"/>
    <x v="7"/>
    <s v="2015"/>
    <x v="7"/>
    <n v="10264121"/>
    <x v="3"/>
    <x v="46"/>
    <s v="azprescott"/>
    <x v="0"/>
    <n v="1569"/>
    <n v="1569"/>
    <n v="43"/>
    <n v="110"/>
    <n v="635"/>
    <n v="745"/>
  </r>
  <r>
    <n v="59"/>
    <n v="22616"/>
    <s v="2015-Q1"/>
    <x v="0"/>
    <x v="7"/>
    <s v="2015"/>
    <x v="7"/>
    <n v="10264185"/>
    <x v="3"/>
    <x v="47"/>
    <s v="azprescottval"/>
    <x v="0"/>
    <n v="59"/>
    <n v="59"/>
    <n v="2"/>
    <n v="4"/>
    <n v="8"/>
    <n v="12"/>
  </r>
  <r>
    <n v="40"/>
    <e v="#N/A"/>
    <s v="2015-Q1"/>
    <x v="0"/>
    <x v="7"/>
    <s v="2015"/>
    <x v="7"/>
    <n v="10330757"/>
    <x v="1"/>
    <x v="48"/>
    <s v="azsprngr"/>
    <x v="0"/>
    <n v="896"/>
    <n v="896"/>
    <n v="25"/>
    <n v="19"/>
    <n v="557"/>
    <n v="576"/>
  </r>
  <r>
    <n v="17"/>
    <n v="11980"/>
    <s v="2015-Q1"/>
    <x v="0"/>
    <x v="7"/>
    <s v="2015"/>
    <x v="7"/>
    <n v="10370489"/>
    <x v="14"/>
    <x v="49"/>
    <s v="azsaffordgcl"/>
    <x v="0"/>
    <n v="40"/>
    <n v="40"/>
    <n v="2"/>
    <n v="0"/>
    <n v="3"/>
    <n v="3"/>
  </r>
  <r>
    <n v="23"/>
    <e v="#N/A"/>
    <s v="2015-Q1"/>
    <x v="0"/>
    <x v="7"/>
    <s v="2015"/>
    <x v="7"/>
    <n v="10253842"/>
    <x v="0"/>
    <x v="50"/>
    <s v="azsanmanuel"/>
    <x v="0"/>
    <n v="123"/>
    <n v="123"/>
    <n v="4"/>
    <n v="0"/>
    <n v="15"/>
    <n v="15"/>
  </r>
  <r>
    <n v="87"/>
    <n v="174482"/>
    <s v="2015-Q1"/>
    <x v="0"/>
    <x v="7"/>
    <s v="2015"/>
    <x v="7"/>
    <n v="10245915"/>
    <x v="4"/>
    <x v="53"/>
    <s v="scottsdale_hq"/>
    <x v="0"/>
    <n v="2770"/>
    <n v="2770"/>
    <n v="77"/>
    <n v="318"/>
    <n v="1101"/>
    <n v="1419"/>
  </r>
  <r>
    <n v="28"/>
    <n v="32811"/>
    <s v="2015-Q1"/>
    <x v="0"/>
    <x v="7"/>
    <s v="2015"/>
    <x v="7"/>
    <n v="10254528"/>
    <x v="7"/>
    <x v="56"/>
    <s v="azsierrav"/>
    <x v="0"/>
    <n v="620"/>
    <n v="620"/>
    <n v="15"/>
    <n v="48"/>
    <n v="215"/>
    <n v="263"/>
  </r>
  <r>
    <n v="32"/>
    <n v="11000"/>
    <s v="2015-Q1"/>
    <x v="0"/>
    <x v="7"/>
    <s v="2015"/>
    <x v="7"/>
    <n v="10264186"/>
    <x v="3"/>
    <x v="54"/>
    <s v="azsedona"/>
    <x v="0"/>
    <n v="258"/>
    <n v="258"/>
    <n v="7"/>
    <n v="19"/>
    <n v="71"/>
    <n v="90"/>
  </r>
  <r>
    <n v="5"/>
    <e v="#N/A"/>
    <s v="2015-Q1"/>
    <x v="0"/>
    <x v="7"/>
    <s v="2015"/>
    <x v="7"/>
    <n v="10264187"/>
    <x v="3"/>
    <x v="55"/>
    <s v="azseligman"/>
    <x v="0"/>
    <n v="12"/>
    <n v="12"/>
    <n v="1"/>
    <n v="0"/>
    <n v="0"/>
    <n v="0"/>
  </r>
  <r>
    <n v="142"/>
    <n v="140708"/>
    <s v="2015-Q1"/>
    <x v="0"/>
    <x v="7"/>
    <s v="2015"/>
    <x v="7"/>
    <n v="10246788"/>
    <x v="4"/>
    <x v="57"/>
    <s v="tempe_main"/>
    <x v="0"/>
    <n v="1122"/>
    <n v="1122"/>
    <n v="17"/>
    <n v="756"/>
    <n v="566"/>
    <n v="1322"/>
  </r>
  <r>
    <n v="8"/>
    <n v="2341"/>
    <s v="2015-Q1"/>
    <x v="0"/>
    <x v="7"/>
    <s v="2015"/>
    <x v="7"/>
    <n v="10370497"/>
    <x v="9"/>
    <x v="59"/>
    <s v="aztontobasin"/>
    <x v="0"/>
    <n v="110"/>
    <n v="110"/>
    <n v="2"/>
    <n v="0"/>
    <n v="22"/>
    <n v="22"/>
  </r>
  <r>
    <s v="N/A"/>
    <n v="1188"/>
    <s v="2015-Q1"/>
    <x v="0"/>
    <x v="7"/>
    <s v="2015"/>
    <x v="7"/>
    <n v="10327472"/>
    <x v="0"/>
    <x v="0"/>
    <s v="akchin_az"/>
    <x v="0"/>
    <n v="68"/>
    <n v="68"/>
    <n v="4"/>
    <n v="0"/>
    <n v="16"/>
    <n v="16"/>
  </r>
  <r>
    <n v="8"/>
    <e v="#N/A"/>
    <s v="2015-Q1"/>
    <x v="0"/>
    <x v="7"/>
    <s v="2015"/>
    <x v="7"/>
    <n v="10330760"/>
    <x v="1"/>
    <x v="60"/>
    <s v="azvernon"/>
    <x v="0"/>
    <n v="147"/>
    <n v="147"/>
    <n v="3"/>
    <n v="11"/>
    <n v="43"/>
    <n v="54"/>
  </r>
  <r>
    <n v="8"/>
    <e v="#N/A"/>
    <s v="2015-Q1"/>
    <x v="0"/>
    <x v="7"/>
    <s v="2015"/>
    <x v="7"/>
    <n v="10264188"/>
    <x v="3"/>
    <x v="68"/>
    <s v="azwilhoit"/>
    <x v="0"/>
    <n v="130"/>
    <n v="130"/>
    <n v="2"/>
    <n v="4"/>
    <n v="22"/>
    <n v="26"/>
  </r>
  <r>
    <n v="434"/>
    <n v="111752"/>
    <s v="2015-Q1"/>
    <x v="0"/>
    <x v="7"/>
    <s v="2015"/>
    <x v="7"/>
    <n v="10245885"/>
    <x v="15"/>
    <x v="63"/>
    <s v="azycldo"/>
    <x v="0"/>
    <n v="3638"/>
    <n v="3638"/>
    <n v="77"/>
    <n v="769"/>
    <n v="1547"/>
    <n v="2316"/>
  </r>
  <r>
    <n v="0"/>
    <e v="#N/A"/>
    <s v="2015-Q1"/>
    <x v="0"/>
    <x v="8"/>
    <s v="2015"/>
    <x v="8"/>
    <m/>
    <x v="2"/>
    <x v="4"/>
    <s v="azstlib"/>
    <x v="0"/>
    <n v="78147"/>
    <n v="78147"/>
    <n v="1577"/>
    <n v="15809"/>
    <n v="29920"/>
    <n v="45729"/>
  </r>
  <r>
    <n v="111"/>
    <n v="63208"/>
    <s v="2015-Q1"/>
    <x v="0"/>
    <x v="8"/>
    <s v="2015"/>
    <x v="8"/>
    <m/>
    <x v="0"/>
    <x v="2"/>
    <s v="azapachejct"/>
    <x v="0"/>
    <n v="3606"/>
    <n v="3606"/>
    <n v="54"/>
    <n v="608"/>
    <n v="1877"/>
    <n v="2485"/>
  </r>
  <r>
    <n v="80"/>
    <n v="22669"/>
    <s v="2015-Q1"/>
    <x v="0"/>
    <x v="8"/>
    <s v="2015"/>
    <x v="8"/>
    <m/>
    <x v="4"/>
    <x v="6"/>
    <s v="avondale_az"/>
    <x v="0"/>
    <n v="1223"/>
    <n v="1223"/>
    <n v="7"/>
    <n v="88"/>
    <n v="359"/>
    <n v="447"/>
  </r>
  <r>
    <n v="16"/>
    <e v="#N/A"/>
    <s v="2015-Q1"/>
    <x v="0"/>
    <x v="8"/>
    <s v="2015"/>
    <x v="8"/>
    <m/>
    <x v="5"/>
    <x v="8"/>
    <s v="azbouse"/>
    <x v="0"/>
    <n v="374"/>
    <n v="374"/>
    <n v="10"/>
    <n v="14"/>
    <n v="85"/>
    <n v="99"/>
  </r>
  <r>
    <n v="21"/>
    <s v="N/A"/>
    <s v="2015-Q1"/>
    <x v="0"/>
    <x v="8"/>
    <s v="2015"/>
    <x v="8"/>
    <m/>
    <x v="4"/>
    <x v="9"/>
    <s v="buckeye_az"/>
    <x v="0"/>
    <n v="38"/>
    <n v="38"/>
    <n v="4"/>
    <n v="32"/>
    <n v="12"/>
    <n v="44"/>
  </r>
  <r>
    <n v="12"/>
    <e v="#N/A"/>
    <s v="2015-Q1"/>
    <x v="0"/>
    <x v="8"/>
    <s v="2015"/>
    <x v="8"/>
    <m/>
    <x v="3"/>
    <x v="7"/>
    <s v="azblackcyn"/>
    <x v="0"/>
    <n v="39"/>
    <n v="39"/>
    <n v="2"/>
    <n v="1"/>
    <n v="7"/>
    <n v="8"/>
  </r>
  <r>
    <n v="34"/>
    <n v="48762"/>
    <s v="2015-Q1"/>
    <x v="0"/>
    <x v="8"/>
    <s v="2015"/>
    <x v="8"/>
    <m/>
    <x v="0"/>
    <x v="11"/>
    <s v="azcasagrande"/>
    <x v="0"/>
    <n v="238"/>
    <n v="238"/>
    <n v="3"/>
    <n v="5"/>
    <n v="39"/>
    <n v="44"/>
  </r>
  <r>
    <n v="109"/>
    <n v="309229"/>
    <s v="2015-Q1"/>
    <x v="0"/>
    <x v="8"/>
    <s v="2015"/>
    <x v="8"/>
    <m/>
    <x v="4"/>
    <x v="12"/>
    <s v="chandler_main"/>
    <x v="0"/>
    <n v="2202"/>
    <n v="2202"/>
    <n v="28"/>
    <n v="248"/>
    <n v="1396"/>
    <n v="1644"/>
  </r>
  <r>
    <n v="25"/>
    <n v="1469"/>
    <s v="2015-Q1"/>
    <x v="0"/>
    <x v="8"/>
    <s v="2015"/>
    <x v="8"/>
    <m/>
    <x v="7"/>
    <x v="14"/>
    <s v="azccldo"/>
    <x v="0"/>
    <n v="108"/>
    <n v="108"/>
    <n v="6"/>
    <n v="18"/>
    <n v="38"/>
    <n v="56"/>
  </r>
  <r>
    <n v="12"/>
    <e v="#N/A"/>
    <s v="2015-Q1"/>
    <x v="0"/>
    <x v="8"/>
    <s v="2015"/>
    <x v="8"/>
    <m/>
    <x v="1"/>
    <x v="15"/>
    <s v="azconcho"/>
    <x v="0"/>
    <n v="12"/>
    <n v="12"/>
    <n v="2"/>
    <n v="0"/>
    <n v="4"/>
    <n v="4"/>
  </r>
  <r>
    <n v="27"/>
    <n v="9676"/>
    <s v="2015-Q1"/>
    <x v="0"/>
    <x v="8"/>
    <s v="2015"/>
    <x v="8"/>
    <m/>
    <x v="0"/>
    <x v="17"/>
    <s v="azcollidge"/>
    <x v="0"/>
    <n v="326"/>
    <n v="326"/>
    <n v="6"/>
    <n v="25"/>
    <n v="118"/>
    <n v="143"/>
  </r>
  <r>
    <n v="20"/>
    <e v="#N/A"/>
    <s v="2015-Q1"/>
    <x v="0"/>
    <x v="8"/>
    <s v="2015"/>
    <x v="8"/>
    <m/>
    <x v="3"/>
    <x v="69"/>
    <s v="azcentennial"/>
    <x v="0"/>
    <n v="1"/>
    <n v="1"/>
    <n v="1"/>
    <n v="0"/>
    <n v="0"/>
    <n v="0"/>
  </r>
  <r>
    <n v="10"/>
    <n v="10528"/>
    <s v="2015-Q1"/>
    <x v="0"/>
    <x v="8"/>
    <s v="2015"/>
    <x v="8"/>
    <m/>
    <x v="3"/>
    <x v="70"/>
    <s v="azchinovalley"/>
    <x v="0"/>
    <n v="8"/>
    <n v="8"/>
    <n v="1"/>
    <n v="0"/>
    <n v="1"/>
    <n v="1"/>
  </r>
  <r>
    <n v="8"/>
    <e v="#N/A"/>
    <s v="2015-Q1"/>
    <x v="0"/>
    <x v="8"/>
    <s v="2015"/>
    <x v="8"/>
    <m/>
    <x v="3"/>
    <x v="16"/>
    <s v="azcongress"/>
    <x v="0"/>
    <n v="3"/>
    <n v="3"/>
    <n v="1"/>
    <n v="0"/>
    <n v="0"/>
    <n v="0"/>
  </r>
  <r>
    <n v="23"/>
    <n v="12610"/>
    <s v="2015-Q1"/>
    <x v="0"/>
    <x v="8"/>
    <s v="2015"/>
    <x v="8"/>
    <m/>
    <x v="3"/>
    <x v="18"/>
    <s v="azcottonwood"/>
    <x v="0"/>
    <n v="62"/>
    <n v="62"/>
    <n v="4"/>
    <n v="0"/>
    <n v="23"/>
    <n v="23"/>
  </r>
  <r>
    <n v="23"/>
    <n v="7004"/>
    <s v="2015-Q1"/>
    <x v="0"/>
    <x v="8"/>
    <s v="2015"/>
    <x v="8"/>
    <m/>
    <x v="4"/>
    <x v="20"/>
    <s v="desertfh_az"/>
    <x v="0"/>
    <n v="254"/>
    <n v="254"/>
    <n v="3"/>
    <n v="24"/>
    <n v="147"/>
    <n v="171"/>
  </r>
  <r>
    <n v="78"/>
    <n v="72247"/>
    <s v="2015-Q1"/>
    <x v="0"/>
    <x v="8"/>
    <s v="2015"/>
    <x v="8"/>
    <m/>
    <x v="8"/>
    <x v="23"/>
    <s v="azflagstaff"/>
    <x v="0"/>
    <n v="217"/>
    <n v="217"/>
    <n v="16"/>
    <n v="21"/>
    <n v="55"/>
    <n v="76"/>
  </r>
  <r>
    <n v="51"/>
    <n v="12585"/>
    <s v="2015-Q1"/>
    <x v="0"/>
    <x v="8"/>
    <s v="2015"/>
    <x v="8"/>
    <m/>
    <x v="0"/>
    <x v="24"/>
    <s v="azflorence"/>
    <x v="0"/>
    <n v="182"/>
    <n v="182"/>
    <n v="1"/>
    <n v="11"/>
    <n v="32"/>
    <n v="43"/>
  </r>
  <r>
    <n v="83"/>
    <n v="102303"/>
    <s v="2015-Q1"/>
    <x v="0"/>
    <x v="8"/>
    <s v="2015"/>
    <x v="8"/>
    <m/>
    <x v="4"/>
    <x v="26"/>
    <s v="glendale_main"/>
    <x v="0"/>
    <n v="5632"/>
    <n v="5632"/>
    <n v="54"/>
    <n v="2119"/>
    <n v="1714"/>
    <n v="3833"/>
  </r>
  <r>
    <n v="10"/>
    <n v="8295"/>
    <s v="2015-Q1"/>
    <x v="0"/>
    <x v="8"/>
    <s v="2015"/>
    <x v="8"/>
    <m/>
    <x v="9"/>
    <x v="27"/>
    <s v="azglobe"/>
    <x v="0"/>
    <n v="41"/>
    <n v="41"/>
    <n v="1"/>
    <n v="23"/>
    <n v="21"/>
    <n v="44"/>
  </r>
  <r>
    <n v="10"/>
    <n v="1518"/>
    <s v="2015-Q1"/>
    <x v="0"/>
    <x v="8"/>
    <s v="2015"/>
    <x v="8"/>
    <m/>
    <x v="9"/>
    <x v="29"/>
    <s v="azhayden"/>
    <x v="0"/>
    <n v="10"/>
    <n v="10"/>
    <n v="1"/>
    <n v="0"/>
    <n v="0"/>
    <n v="0"/>
  </r>
  <r>
    <s v="N/A"/>
    <s v="N/A"/>
    <s v="2015-Q1"/>
    <x v="0"/>
    <x v="8"/>
    <s v="2015"/>
    <x v="8"/>
    <m/>
    <x v="0"/>
    <x v="66"/>
    <s v="irahayes_az"/>
    <x v="0"/>
    <n v="2210"/>
    <n v="2210"/>
    <n v="34"/>
    <n v="112"/>
    <n v="1054"/>
    <n v="1166"/>
  </r>
  <r>
    <n v="17"/>
    <n v="1032"/>
    <s v="2015-Q1"/>
    <x v="0"/>
    <x v="8"/>
    <s v="2015"/>
    <x v="8"/>
    <m/>
    <x v="0"/>
    <x v="71"/>
    <s v="azmammoth"/>
    <x v="0"/>
    <n v="18"/>
    <n v="18"/>
    <n v="1"/>
    <n v="3"/>
    <n v="2"/>
    <n v="5"/>
  </r>
  <r>
    <n v="20"/>
    <n v="33183"/>
    <s v="2015-Q1"/>
    <x v="0"/>
    <x v="8"/>
    <s v="2015"/>
    <x v="8"/>
    <m/>
    <x v="0"/>
    <x v="32"/>
    <s v="azmaricopacom"/>
    <x v="0"/>
    <n v="462"/>
    <n v="462"/>
    <n v="8"/>
    <n v="24"/>
    <n v="137"/>
    <n v="161"/>
  </r>
  <r>
    <n v="396"/>
    <n v="145358"/>
    <s v="2015-Q1"/>
    <x v="0"/>
    <x v="8"/>
    <s v="2015"/>
    <x v="8"/>
    <m/>
    <x v="4"/>
    <x v="33"/>
    <s v="maricopa_main"/>
    <x v="0"/>
    <n v="15692"/>
    <n v="15692"/>
    <n v="307"/>
    <n v="4258"/>
    <n v="6302"/>
    <n v="10560"/>
  </r>
  <r>
    <n v="147"/>
    <n v="147983"/>
    <s v="2015-Q1"/>
    <x v="0"/>
    <x v="8"/>
    <s v="2015"/>
    <x v="8"/>
    <m/>
    <x v="4"/>
    <x v="35"/>
    <s v="mesa86532"/>
    <x v="0"/>
    <n v="7279"/>
    <n v="7279"/>
    <n v="134"/>
    <n v="387"/>
    <n v="2256"/>
    <n v="2643"/>
  </r>
  <r>
    <n v="239"/>
    <n v="87143"/>
    <s v="2015-Q1"/>
    <x v="0"/>
    <x v="8"/>
    <s v="2015"/>
    <x v="8"/>
    <m/>
    <x v="10"/>
    <x v="36"/>
    <s v="azmohave"/>
    <x v="0"/>
    <n v="2258"/>
    <n v="2258"/>
    <n v="70"/>
    <n v="180"/>
    <n v="437"/>
    <n v="617"/>
  </r>
  <r>
    <n v="0"/>
    <e v="#N/A"/>
    <s v="2015-Q1"/>
    <x v="0"/>
    <x v="8"/>
    <s v="2015"/>
    <x v="8"/>
    <m/>
    <x v="6"/>
    <x v="67"/>
    <s v="more78132"/>
    <x v="0"/>
    <n v="50"/>
    <n v="50"/>
    <n v="1"/>
    <n v="28"/>
    <n v="11"/>
    <n v="39"/>
  </r>
  <r>
    <n v="8"/>
    <e v="#N/A"/>
    <s v="2015-Q1"/>
    <x v="0"/>
    <x v="8"/>
    <s v="2015"/>
    <x v="8"/>
    <m/>
    <x v="3"/>
    <x v="34"/>
    <s v="azmayer"/>
    <x v="0"/>
    <n v="19"/>
    <n v="19"/>
    <n v="1"/>
    <n v="0"/>
    <n v="7"/>
    <n v="7"/>
  </r>
  <r>
    <n v="45"/>
    <n v="2461"/>
    <s v="2015-Q1"/>
    <x v="0"/>
    <x v="8"/>
    <s v="2015"/>
    <x v="8"/>
    <m/>
    <x v="11"/>
    <x v="37"/>
    <s v="azncldo"/>
    <x v="0"/>
    <n v="1139"/>
    <n v="1139"/>
    <n v="54"/>
    <n v="80"/>
    <n v="405"/>
    <n v="485"/>
  </r>
  <r>
    <n v="20"/>
    <n v="10834"/>
    <s v="2015-Q1"/>
    <x v="0"/>
    <x v="8"/>
    <s v="2015"/>
    <x v="8"/>
    <m/>
    <x v="5"/>
    <x v="39"/>
    <s v="azparker"/>
    <x v="0"/>
    <n v="9"/>
    <n v="9"/>
    <n v="3"/>
    <n v="0"/>
    <n v="2"/>
    <n v="2"/>
  </r>
  <r>
    <n v="14"/>
    <n v="13597"/>
    <s v="2015-Q1"/>
    <x v="0"/>
    <x v="8"/>
    <s v="2015"/>
    <x v="8"/>
    <m/>
    <x v="9"/>
    <x v="41"/>
    <s v="azpayson"/>
    <x v="0"/>
    <n v="482"/>
    <n v="482"/>
    <n v="17"/>
    <n v="19"/>
    <n v="48"/>
    <n v="67"/>
  </r>
  <r>
    <n v="38"/>
    <n v="109952"/>
    <s v="2015-Q1"/>
    <x v="0"/>
    <x v="8"/>
    <s v="2015"/>
    <x v="8"/>
    <m/>
    <x v="4"/>
    <x v="42"/>
    <s v="peor29132"/>
    <x v="0"/>
    <n v="1219"/>
    <n v="1219"/>
    <n v="22"/>
    <n v="51"/>
    <n v="313"/>
    <n v="364"/>
  </r>
  <r>
    <e v="#VALUE!"/>
    <n v="943450"/>
    <s v="2015-Q1"/>
    <x v="0"/>
    <x v="8"/>
    <s v="2015"/>
    <x v="8"/>
    <m/>
    <x v="4"/>
    <x v="43"/>
    <s v="phx_main"/>
    <x v="0"/>
    <n v="9883"/>
    <n v="9883"/>
    <n v="169"/>
    <n v="2915"/>
    <n v="3742"/>
    <n v="6657"/>
  </r>
  <r>
    <n v="622"/>
    <n v="405419"/>
    <s v="2015-Q1"/>
    <x v="0"/>
    <x v="8"/>
    <s v="2015"/>
    <x v="8"/>
    <m/>
    <x v="13"/>
    <x v="44"/>
    <s v="azpcld"/>
    <x v="0"/>
    <n v="8351"/>
    <n v="8351"/>
    <n v="206"/>
    <n v="1440"/>
    <n v="3044"/>
    <n v="4484"/>
  </r>
  <r>
    <n v="7"/>
    <n v="1701"/>
    <s v="2015-Q1"/>
    <x v="0"/>
    <x v="8"/>
    <s v="2015"/>
    <x v="8"/>
    <m/>
    <x v="14"/>
    <x v="72"/>
    <s v="azpima"/>
    <x v="0"/>
    <n v="6"/>
    <n v="6"/>
    <n v="1"/>
    <n v="0"/>
    <n v="0"/>
    <n v="0"/>
  </r>
  <r>
    <n v="4"/>
    <n v="8901"/>
    <s v="2015-Q1"/>
    <x v="0"/>
    <x v="8"/>
    <s v="2015"/>
    <x v="8"/>
    <m/>
    <x v="0"/>
    <x v="45"/>
    <s v="pinal_az"/>
    <x v="0"/>
    <n v="1537"/>
    <n v="1537"/>
    <n v="46"/>
    <n v="130"/>
    <n v="523"/>
    <n v="653"/>
  </r>
  <r>
    <n v="54"/>
    <n v="29416"/>
    <s v="2015-Q1"/>
    <x v="0"/>
    <x v="8"/>
    <s v="2015"/>
    <x v="8"/>
    <m/>
    <x v="3"/>
    <x v="46"/>
    <s v="azprescott"/>
    <x v="0"/>
    <n v="819"/>
    <n v="819"/>
    <n v="33"/>
    <n v="137"/>
    <n v="284"/>
    <n v="421"/>
  </r>
  <r>
    <n v="59"/>
    <n v="22616"/>
    <s v="2015-Q1"/>
    <x v="0"/>
    <x v="8"/>
    <s v="2015"/>
    <x v="8"/>
    <m/>
    <x v="3"/>
    <x v="47"/>
    <s v="azprescottval"/>
    <x v="0"/>
    <n v="169"/>
    <n v="169"/>
    <n v="7"/>
    <n v="3"/>
    <n v="69"/>
    <n v="72"/>
  </r>
  <r>
    <n v="40"/>
    <e v="#N/A"/>
    <s v="2015-Q1"/>
    <x v="0"/>
    <x v="8"/>
    <s v="2015"/>
    <x v="8"/>
    <m/>
    <x v="1"/>
    <x v="48"/>
    <s v="azsprngr"/>
    <x v="0"/>
    <n v="227"/>
    <n v="227"/>
    <n v="11"/>
    <n v="83"/>
    <n v="84"/>
    <n v="167"/>
  </r>
  <r>
    <n v="17"/>
    <n v="11980"/>
    <s v="2015-Q1"/>
    <x v="0"/>
    <x v="8"/>
    <s v="2015"/>
    <x v="8"/>
    <m/>
    <x v="14"/>
    <x v="49"/>
    <s v="azsaffordgcl"/>
    <x v="0"/>
    <n v="689"/>
    <n v="689"/>
    <n v="17"/>
    <n v="118"/>
    <n v="216"/>
    <n v="334"/>
  </r>
  <r>
    <n v="23"/>
    <e v="#N/A"/>
    <s v="2015-Q1"/>
    <x v="0"/>
    <x v="8"/>
    <s v="2015"/>
    <x v="8"/>
    <m/>
    <x v="0"/>
    <x v="50"/>
    <s v="azsanmanuel"/>
    <x v="0"/>
    <n v="79"/>
    <n v="79"/>
    <n v="1"/>
    <n v="0"/>
    <n v="18"/>
    <n v="18"/>
  </r>
  <r>
    <n v="87"/>
    <n v="174482"/>
    <s v="2015-Q1"/>
    <x v="0"/>
    <x v="8"/>
    <s v="2015"/>
    <x v="8"/>
    <m/>
    <x v="4"/>
    <x v="53"/>
    <s v="scottsdale_hq"/>
    <x v="0"/>
    <n v="3889"/>
    <n v="3889"/>
    <n v="80"/>
    <n v="476"/>
    <n v="1587"/>
    <n v="2063"/>
  </r>
  <r>
    <n v="28"/>
    <n v="32811"/>
    <s v="2015-Q1"/>
    <x v="0"/>
    <x v="8"/>
    <s v="2015"/>
    <x v="8"/>
    <m/>
    <x v="7"/>
    <x v="56"/>
    <s v="azsierrav"/>
    <x v="0"/>
    <n v="336"/>
    <n v="336"/>
    <n v="11"/>
    <n v="26"/>
    <n v="71"/>
    <n v="97"/>
  </r>
  <r>
    <n v="32"/>
    <n v="11000"/>
    <s v="2015-Q1"/>
    <x v="0"/>
    <x v="8"/>
    <s v="2015"/>
    <x v="8"/>
    <m/>
    <x v="3"/>
    <x v="54"/>
    <s v="azsedona"/>
    <x v="0"/>
    <n v="1309"/>
    <n v="1309"/>
    <n v="17"/>
    <n v="147"/>
    <n v="382"/>
    <n v="529"/>
  </r>
  <r>
    <n v="142"/>
    <n v="140708"/>
    <s v="2015-Q1"/>
    <x v="0"/>
    <x v="8"/>
    <s v="2015"/>
    <x v="8"/>
    <m/>
    <x v="4"/>
    <x v="57"/>
    <s v="tempe_main"/>
    <x v="0"/>
    <n v="1205"/>
    <n v="1205"/>
    <n v="19"/>
    <n v="985"/>
    <n v="438"/>
    <n v="1423"/>
  </r>
  <r>
    <n v="8"/>
    <n v="2341"/>
    <s v="2015-Q1"/>
    <x v="0"/>
    <x v="8"/>
    <s v="2015"/>
    <x v="8"/>
    <m/>
    <x v="9"/>
    <x v="59"/>
    <s v="aztontobasin"/>
    <x v="0"/>
    <n v="16"/>
    <n v="16"/>
    <n v="1"/>
    <n v="2"/>
    <n v="2"/>
    <n v="4"/>
  </r>
  <r>
    <s v="N/A"/>
    <n v="1188"/>
    <s v="2015-Q1"/>
    <x v="0"/>
    <x v="8"/>
    <s v="2015"/>
    <x v="8"/>
    <m/>
    <x v="0"/>
    <x v="0"/>
    <s v="akchin_az"/>
    <x v="0"/>
    <n v="29"/>
    <n v="29"/>
    <n v="1"/>
    <n v="76"/>
    <n v="22"/>
    <n v="98"/>
  </r>
  <r>
    <n v="434"/>
    <n v="111752"/>
    <s v="2015-Q1"/>
    <x v="0"/>
    <x v="8"/>
    <s v="2015"/>
    <x v="8"/>
    <m/>
    <x v="15"/>
    <x v="63"/>
    <s v="azycldo"/>
    <x v="0"/>
    <n v="3705"/>
    <n v="3705"/>
    <n v="88"/>
    <n v="838"/>
    <n v="2329"/>
    <n v="3167"/>
  </r>
  <r>
    <n v="91"/>
    <n v="9301"/>
    <s v="2015-Q1"/>
    <x v="0"/>
    <x v="8"/>
    <s v="2015"/>
    <x v="8"/>
    <m/>
    <x v="3"/>
    <x v="62"/>
    <s v="azyavapai"/>
    <x v="0"/>
    <n v="13"/>
    <n v="13"/>
    <n v="1"/>
    <n v="0"/>
    <n v="3"/>
    <n v="3"/>
  </r>
  <r>
    <n v="0"/>
    <e v="#N/A"/>
    <s v="2015-Q2"/>
    <x v="0"/>
    <x v="9"/>
    <s v="2015"/>
    <x v="9"/>
    <m/>
    <x v="2"/>
    <x v="4"/>
    <s v="azstlib"/>
    <x v="0"/>
    <n v="72898"/>
    <n v="72898"/>
    <n v="1349"/>
    <n v="12903"/>
    <n v="27937"/>
    <n v="40840"/>
  </r>
  <r>
    <n v="19"/>
    <e v="#N/A"/>
    <s v="2015-Q2"/>
    <x v="0"/>
    <x v="9"/>
    <s v="2015"/>
    <x v="9"/>
    <m/>
    <x v="1"/>
    <x v="1"/>
    <s v="azalpine"/>
    <x v="0"/>
    <n v="18"/>
    <n v="18"/>
    <n v="1"/>
    <n v="2"/>
    <n v="10"/>
    <n v="12"/>
  </r>
  <r>
    <n v="111"/>
    <n v="63208"/>
    <s v="2015-Q2"/>
    <x v="0"/>
    <x v="9"/>
    <s v="2015"/>
    <x v="9"/>
    <m/>
    <x v="0"/>
    <x v="2"/>
    <s v="azapachejct"/>
    <x v="0"/>
    <n v="1605"/>
    <n v="1605"/>
    <n v="16"/>
    <n v="369"/>
    <n v="725"/>
    <n v="1094"/>
  </r>
  <r>
    <n v="10"/>
    <e v="#N/A"/>
    <s v="2015-Q2"/>
    <x v="0"/>
    <x v="9"/>
    <s v="2015"/>
    <x v="9"/>
    <m/>
    <x v="3"/>
    <x v="5"/>
    <s v="azashfork"/>
    <x v="0"/>
    <n v="22"/>
    <n v="22"/>
    <n v="1"/>
    <n v="1"/>
    <n v="0"/>
    <n v="1"/>
  </r>
  <r>
    <n v="80"/>
    <n v="22669"/>
    <s v="2015-Q2"/>
    <x v="0"/>
    <x v="9"/>
    <s v="2015"/>
    <x v="9"/>
    <m/>
    <x v="4"/>
    <x v="6"/>
    <s v="avondale_az"/>
    <x v="0"/>
    <n v="346"/>
    <n v="346"/>
    <n v="3"/>
    <n v="17"/>
    <n v="226"/>
    <n v="243"/>
  </r>
  <r>
    <n v="16"/>
    <e v="#N/A"/>
    <s v="2015-Q2"/>
    <x v="0"/>
    <x v="9"/>
    <s v="2015"/>
    <x v="9"/>
    <m/>
    <x v="5"/>
    <x v="8"/>
    <s v="azbouse"/>
    <x v="0"/>
    <n v="97"/>
    <n v="97"/>
    <n v="4"/>
    <n v="2"/>
    <n v="25"/>
    <n v="27"/>
  </r>
  <r>
    <n v="21"/>
    <s v="N/A"/>
    <s v="2015-Q2"/>
    <x v="0"/>
    <x v="9"/>
    <s v="2015"/>
    <x v="9"/>
    <m/>
    <x v="4"/>
    <x v="9"/>
    <s v="buckeye_az"/>
    <x v="0"/>
    <n v="782"/>
    <n v="782"/>
    <n v="13"/>
    <n v="173"/>
    <n v="164"/>
    <n v="337"/>
  </r>
  <r>
    <n v="12"/>
    <e v="#N/A"/>
    <s v="2015-Q2"/>
    <x v="0"/>
    <x v="9"/>
    <s v="2015"/>
    <x v="9"/>
    <m/>
    <x v="3"/>
    <x v="7"/>
    <s v="azblackcyn"/>
    <x v="0"/>
    <n v="30"/>
    <n v="30"/>
    <n v="2"/>
    <n v="6"/>
    <n v="10"/>
    <n v="16"/>
  </r>
  <r>
    <n v="34"/>
    <n v="48762"/>
    <s v="2015-Q2"/>
    <x v="0"/>
    <x v="9"/>
    <s v="2015"/>
    <x v="9"/>
    <m/>
    <x v="0"/>
    <x v="11"/>
    <s v="azcasagrande"/>
    <x v="0"/>
    <n v="84"/>
    <n v="81"/>
    <n v="4"/>
    <n v="4"/>
    <n v="6"/>
    <n v="10"/>
  </r>
  <r>
    <n v="109"/>
    <n v="309229"/>
    <s v="2015-Q2"/>
    <x v="0"/>
    <x v="9"/>
    <s v="2015"/>
    <x v="9"/>
    <m/>
    <x v="4"/>
    <x v="12"/>
    <s v="chandler_main"/>
    <x v="0"/>
    <n v="3612"/>
    <n v="3612"/>
    <n v="41"/>
    <n v="138"/>
    <n v="1843"/>
    <n v="1981"/>
  </r>
  <r>
    <n v="25"/>
    <n v="1469"/>
    <s v="2015-Q2"/>
    <x v="0"/>
    <x v="9"/>
    <s v="2015"/>
    <x v="9"/>
    <m/>
    <x v="7"/>
    <x v="14"/>
    <s v="azccldo"/>
    <x v="0"/>
    <n v="3"/>
    <n v="3"/>
    <n v="1"/>
    <n v="1"/>
    <n v="1"/>
    <n v="2"/>
  </r>
  <r>
    <n v="12"/>
    <e v="#N/A"/>
    <s v="2015-Q2"/>
    <x v="0"/>
    <x v="9"/>
    <s v="2015"/>
    <x v="9"/>
    <m/>
    <x v="1"/>
    <x v="15"/>
    <s v="azconcho"/>
    <x v="0"/>
    <n v="76"/>
    <n v="76"/>
    <n v="3"/>
    <n v="4"/>
    <n v="41"/>
    <n v="45"/>
  </r>
  <r>
    <n v="27"/>
    <n v="9676"/>
    <s v="2015-Q2"/>
    <x v="0"/>
    <x v="9"/>
    <s v="2015"/>
    <x v="9"/>
    <m/>
    <x v="0"/>
    <x v="17"/>
    <s v="azcollidge"/>
    <x v="0"/>
    <n v="365"/>
    <n v="365"/>
    <n v="5"/>
    <n v="39"/>
    <n v="151"/>
    <n v="190"/>
  </r>
  <r>
    <n v="8"/>
    <e v="#N/A"/>
    <s v="2015-Q2"/>
    <x v="0"/>
    <x v="9"/>
    <s v="2015"/>
    <x v="9"/>
    <m/>
    <x v="3"/>
    <x v="64"/>
    <s v="azcordeslakes"/>
    <x v="0"/>
    <n v="83"/>
    <n v="83"/>
    <n v="2"/>
    <n v="0"/>
    <n v="21"/>
    <n v="21"/>
  </r>
  <r>
    <n v="23"/>
    <n v="12610"/>
    <s v="2015-Q2"/>
    <x v="0"/>
    <x v="9"/>
    <s v="2015"/>
    <x v="9"/>
    <m/>
    <x v="3"/>
    <x v="18"/>
    <s v="azcottonwood"/>
    <x v="0"/>
    <n v="490"/>
    <n v="490"/>
    <n v="13"/>
    <n v="94"/>
    <n v="178"/>
    <n v="272"/>
  </r>
  <r>
    <n v="5"/>
    <n v="1264"/>
    <s v="2015-Q2"/>
    <x v="0"/>
    <x v="9"/>
    <s v="2015"/>
    <x v="9"/>
    <m/>
    <x v="6"/>
    <x v="21"/>
    <s v="azduncan"/>
    <x v="0"/>
    <n v="66"/>
    <n v="66"/>
    <n v="1"/>
    <n v="6"/>
    <n v="26"/>
    <n v="32"/>
  </r>
  <r>
    <n v="23"/>
    <n v="7004"/>
    <s v="2015-Q2"/>
    <x v="0"/>
    <x v="9"/>
    <s v="2015"/>
    <x v="9"/>
    <m/>
    <x v="4"/>
    <x v="20"/>
    <s v="desertfh_az"/>
    <x v="0"/>
    <n v="59"/>
    <n v="59"/>
    <n v="1"/>
    <n v="0"/>
    <n v="25"/>
    <n v="25"/>
  </r>
  <r>
    <n v="78"/>
    <n v="72247"/>
    <s v="2015-Q2"/>
    <x v="0"/>
    <x v="9"/>
    <s v="2015"/>
    <x v="9"/>
    <m/>
    <x v="8"/>
    <x v="23"/>
    <s v="azflagstaff"/>
    <x v="0"/>
    <n v="707"/>
    <n v="707"/>
    <n v="22"/>
    <n v="169"/>
    <n v="236"/>
    <n v="405"/>
  </r>
  <r>
    <n v="51"/>
    <n v="12585"/>
    <s v="2015-Q2"/>
    <x v="0"/>
    <x v="9"/>
    <s v="2015"/>
    <x v="9"/>
    <m/>
    <x v="0"/>
    <x v="24"/>
    <s v="azflorence"/>
    <x v="0"/>
    <n v="179"/>
    <n v="179"/>
    <n v="3"/>
    <n v="0"/>
    <n v="98"/>
    <n v="98"/>
  </r>
  <r>
    <n v="83"/>
    <n v="102303"/>
    <s v="2015-Q2"/>
    <x v="0"/>
    <x v="9"/>
    <s v="2015"/>
    <x v="9"/>
    <m/>
    <x v="4"/>
    <x v="26"/>
    <s v="glendale_main"/>
    <x v="0"/>
    <n v="4022"/>
    <n v="4022"/>
    <n v="45"/>
    <n v="1638"/>
    <n v="1323"/>
    <n v="2961"/>
  </r>
  <r>
    <s v="N/A"/>
    <s v="N/A"/>
    <s v="2015-Q2"/>
    <x v="0"/>
    <x v="9"/>
    <s v="2015"/>
    <x v="9"/>
    <m/>
    <x v="0"/>
    <x v="66"/>
    <s v="irahayes_az"/>
    <x v="0"/>
    <n v="935"/>
    <n v="935"/>
    <n v="23"/>
    <n v="64"/>
    <n v="382"/>
    <n v="446"/>
  </r>
  <r>
    <n v="17"/>
    <n v="1032"/>
    <s v="2015-Q2"/>
    <x v="0"/>
    <x v="9"/>
    <s v="2015"/>
    <x v="9"/>
    <m/>
    <x v="0"/>
    <x v="71"/>
    <s v="azmammoth"/>
    <x v="0"/>
    <n v="8"/>
    <n v="8"/>
    <n v="1"/>
    <n v="3"/>
    <n v="4"/>
    <n v="7"/>
  </r>
  <r>
    <n v="20"/>
    <n v="33183"/>
    <s v="2015-Q2"/>
    <x v="0"/>
    <x v="9"/>
    <s v="2015"/>
    <x v="9"/>
    <m/>
    <x v="0"/>
    <x v="32"/>
    <s v="azmaricopacom"/>
    <x v="0"/>
    <n v="83"/>
    <n v="83"/>
    <n v="2"/>
    <n v="4"/>
    <n v="12"/>
    <n v="16"/>
  </r>
  <r>
    <n v="396"/>
    <n v="145358"/>
    <s v="2015-Q2"/>
    <x v="0"/>
    <x v="9"/>
    <s v="2015"/>
    <x v="9"/>
    <m/>
    <x v="4"/>
    <x v="33"/>
    <s v="maricopa_main"/>
    <x v="0"/>
    <n v="13835"/>
    <n v="13835"/>
    <n v="257"/>
    <n v="2531"/>
    <n v="5433"/>
    <n v="7964"/>
  </r>
  <r>
    <n v="147"/>
    <n v="147983"/>
    <s v="2015-Q2"/>
    <x v="0"/>
    <x v="9"/>
    <s v="2015"/>
    <x v="9"/>
    <m/>
    <x v="4"/>
    <x v="35"/>
    <s v="mesa86532"/>
    <x v="0"/>
    <n v="6839"/>
    <n v="6839"/>
    <n v="107"/>
    <n v="653"/>
    <n v="2518"/>
    <n v="3171"/>
  </r>
  <r>
    <n v="239"/>
    <n v="87143"/>
    <s v="2015-Q2"/>
    <x v="0"/>
    <x v="9"/>
    <s v="2015"/>
    <x v="9"/>
    <m/>
    <x v="10"/>
    <x v="36"/>
    <s v="azmohave"/>
    <x v="0"/>
    <n v="4029"/>
    <n v="4029"/>
    <n v="76"/>
    <n v="565"/>
    <n v="969"/>
    <n v="1534"/>
  </r>
  <r>
    <n v="0"/>
    <e v="#N/A"/>
    <s v="2015-Q2"/>
    <x v="0"/>
    <x v="9"/>
    <s v="2015"/>
    <x v="9"/>
    <m/>
    <x v="6"/>
    <x v="67"/>
    <s v="more78132"/>
    <x v="0"/>
    <n v="337"/>
    <n v="337"/>
    <n v="4"/>
    <n v="24"/>
    <n v="100"/>
    <n v="124"/>
  </r>
  <r>
    <n v="45"/>
    <n v="2461"/>
    <s v="2015-Q2"/>
    <x v="0"/>
    <x v="9"/>
    <s v="2015"/>
    <x v="9"/>
    <m/>
    <x v="11"/>
    <x v="37"/>
    <s v="azncldo"/>
    <x v="0"/>
    <n v="1284"/>
    <n v="1284"/>
    <n v="46"/>
    <n v="56"/>
    <n v="551"/>
    <n v="607"/>
  </r>
  <r>
    <n v="14"/>
    <n v="13597"/>
    <s v="2015-Q2"/>
    <x v="0"/>
    <x v="9"/>
    <s v="2015"/>
    <x v="9"/>
    <m/>
    <x v="9"/>
    <x v="41"/>
    <s v="azpayson"/>
    <x v="0"/>
    <n v="404"/>
    <n v="404"/>
    <n v="11"/>
    <n v="95"/>
    <n v="72"/>
    <n v="167"/>
  </r>
  <r>
    <n v="38"/>
    <n v="109952"/>
    <s v="2015-Q2"/>
    <x v="0"/>
    <x v="9"/>
    <s v="2015"/>
    <x v="9"/>
    <m/>
    <x v="4"/>
    <x v="42"/>
    <s v="peor29132"/>
    <x v="0"/>
    <n v="785"/>
    <n v="785"/>
    <n v="24"/>
    <n v="104"/>
    <n v="252"/>
    <n v="356"/>
  </r>
  <r>
    <e v="#VALUE!"/>
    <n v="943450"/>
    <s v="2015-Q2"/>
    <x v="0"/>
    <x v="9"/>
    <s v="2015"/>
    <x v="9"/>
    <m/>
    <x v="4"/>
    <x v="43"/>
    <s v="phx_main"/>
    <x v="0"/>
    <n v="12656"/>
    <n v="12656"/>
    <n v="193"/>
    <n v="4385"/>
    <n v="5647"/>
    <n v="10032"/>
  </r>
  <r>
    <n v="622"/>
    <n v="405419"/>
    <s v="2015-Q2"/>
    <x v="0"/>
    <x v="9"/>
    <s v="2015"/>
    <x v="9"/>
    <m/>
    <x v="13"/>
    <x v="44"/>
    <s v="azpcld"/>
    <x v="0"/>
    <n v="6754"/>
    <n v="6754"/>
    <n v="140"/>
    <n v="499"/>
    <n v="2394"/>
    <n v="2893"/>
  </r>
  <r>
    <n v="4"/>
    <n v="8901"/>
    <s v="2015-Q2"/>
    <x v="0"/>
    <x v="9"/>
    <s v="2015"/>
    <x v="9"/>
    <m/>
    <x v="0"/>
    <x v="45"/>
    <s v="pinal_az"/>
    <x v="0"/>
    <n v="707"/>
    <n v="707"/>
    <n v="25"/>
    <n v="65"/>
    <n v="232"/>
    <n v="297"/>
  </r>
  <r>
    <n v="54"/>
    <n v="29416"/>
    <s v="2015-Q2"/>
    <x v="0"/>
    <x v="9"/>
    <s v="2015"/>
    <x v="9"/>
    <m/>
    <x v="3"/>
    <x v="46"/>
    <s v="azprescott"/>
    <x v="0"/>
    <n v="1447"/>
    <n v="1447"/>
    <n v="26"/>
    <n v="208"/>
    <n v="583"/>
    <n v="791"/>
  </r>
  <r>
    <n v="59"/>
    <n v="22616"/>
    <s v="2015-Q2"/>
    <x v="0"/>
    <x v="9"/>
    <s v="2015"/>
    <x v="9"/>
    <m/>
    <x v="3"/>
    <x v="47"/>
    <s v="azprescottval"/>
    <x v="0"/>
    <n v="611"/>
    <n v="611"/>
    <n v="14"/>
    <n v="24"/>
    <n v="138"/>
    <n v="162"/>
  </r>
  <r>
    <n v="40"/>
    <e v="#N/A"/>
    <s v="2015-Q2"/>
    <x v="0"/>
    <x v="9"/>
    <s v="2015"/>
    <x v="9"/>
    <m/>
    <x v="1"/>
    <x v="48"/>
    <s v="azsprngr"/>
    <x v="0"/>
    <n v="242"/>
    <n v="242"/>
    <n v="13"/>
    <n v="4"/>
    <n v="75"/>
    <n v="79"/>
  </r>
  <r>
    <n v="17"/>
    <n v="11980"/>
    <s v="2015-Q2"/>
    <x v="0"/>
    <x v="9"/>
    <s v="2015"/>
    <x v="9"/>
    <m/>
    <x v="14"/>
    <x v="49"/>
    <s v="azsaffordgcl"/>
    <x v="0"/>
    <n v="88"/>
    <n v="88"/>
    <n v="1"/>
    <n v="1"/>
    <n v="34"/>
    <n v="35"/>
  </r>
  <r>
    <n v="17"/>
    <e v="#N/A"/>
    <s v="2015-Q2"/>
    <x v="0"/>
    <x v="9"/>
    <s v="2015"/>
    <x v="9"/>
    <m/>
    <x v="1"/>
    <x v="51"/>
    <s v="azsanders"/>
    <x v="0"/>
    <n v="137"/>
    <n v="137"/>
    <n v="7"/>
    <n v="0"/>
    <n v="18"/>
    <n v="18"/>
  </r>
  <r>
    <n v="87"/>
    <n v="174482"/>
    <s v="2015-Q2"/>
    <x v="0"/>
    <x v="9"/>
    <s v="2015"/>
    <x v="9"/>
    <m/>
    <x v="4"/>
    <x v="53"/>
    <s v="scottsdale_hq"/>
    <x v="0"/>
    <n v="2316"/>
    <n v="2316"/>
    <n v="58"/>
    <n v="124"/>
    <n v="700"/>
    <n v="824"/>
  </r>
  <r>
    <n v="28"/>
    <n v="32811"/>
    <s v="2015-Q2"/>
    <x v="0"/>
    <x v="9"/>
    <s v="2015"/>
    <x v="9"/>
    <m/>
    <x v="7"/>
    <x v="56"/>
    <s v="azsierrav"/>
    <x v="0"/>
    <n v="532"/>
    <n v="532"/>
    <n v="11"/>
    <n v="29"/>
    <n v="131"/>
    <n v="160"/>
  </r>
  <r>
    <n v="32"/>
    <n v="11000"/>
    <s v="2015-Q2"/>
    <x v="0"/>
    <x v="9"/>
    <s v="2015"/>
    <x v="9"/>
    <m/>
    <x v="3"/>
    <x v="54"/>
    <s v="azsedona"/>
    <x v="0"/>
    <n v="754"/>
    <n v="754"/>
    <n v="14"/>
    <n v="90"/>
    <n v="157"/>
    <n v="247"/>
  </r>
  <r>
    <n v="142"/>
    <n v="140708"/>
    <s v="2015-Q2"/>
    <x v="0"/>
    <x v="9"/>
    <s v="2015"/>
    <x v="9"/>
    <m/>
    <x v="4"/>
    <x v="57"/>
    <s v="tempe_main"/>
    <x v="0"/>
    <n v="1323"/>
    <n v="1323"/>
    <n v="19"/>
    <n v="146"/>
    <n v="406"/>
    <n v="552"/>
  </r>
  <r>
    <n v="8"/>
    <e v="#N/A"/>
    <s v="2015-Q2"/>
    <x v="0"/>
    <x v="9"/>
    <s v="2015"/>
    <x v="9"/>
    <m/>
    <x v="3"/>
    <x v="68"/>
    <s v="azwilhoit"/>
    <x v="0"/>
    <n v="41"/>
    <n v="41"/>
    <n v="2"/>
    <n v="1"/>
    <n v="16"/>
    <n v="17"/>
  </r>
  <r>
    <n v="434"/>
    <n v="111752"/>
    <s v="2015-Q2"/>
    <x v="0"/>
    <x v="9"/>
    <s v="2015"/>
    <x v="9"/>
    <m/>
    <x v="15"/>
    <x v="63"/>
    <s v="azycldo"/>
    <x v="0"/>
    <n v="3810"/>
    <n v="3810"/>
    <n v="82"/>
    <n v="504"/>
    <n v="1856"/>
    <n v="2360"/>
  </r>
  <r>
    <n v="7"/>
    <e v="#N/A"/>
    <s v="2015-Q2"/>
    <x v="0"/>
    <x v="9"/>
    <s v="2015"/>
    <x v="9"/>
    <m/>
    <x v="3"/>
    <x v="61"/>
    <s v="azyarnell"/>
    <x v="0"/>
    <n v="5"/>
    <n v="5"/>
    <n v="2"/>
    <n v="0"/>
    <n v="1"/>
    <n v="1"/>
  </r>
  <r>
    <n v="91"/>
    <n v="9301"/>
    <s v="2015-Q2"/>
    <x v="0"/>
    <x v="9"/>
    <s v="2015"/>
    <x v="9"/>
    <m/>
    <x v="3"/>
    <x v="62"/>
    <s v="azyavapai"/>
    <x v="0"/>
    <n v="50"/>
    <n v="50"/>
    <n v="2"/>
    <n v="0"/>
    <n v="18"/>
    <n v="18"/>
  </r>
  <r>
    <n v="0"/>
    <e v="#N/A"/>
    <s v="2015-Q2"/>
    <x v="0"/>
    <x v="10"/>
    <s v="2015"/>
    <x v="10"/>
    <m/>
    <x v="2"/>
    <x v="4"/>
    <s v="azstlib"/>
    <x v="0"/>
    <n v="60583"/>
    <n v="60583"/>
    <n v="1166"/>
    <n v="10781"/>
    <n v="22930"/>
    <n v="33711"/>
  </r>
  <r>
    <n v="19"/>
    <e v="#N/A"/>
    <s v="2015-Q2"/>
    <x v="0"/>
    <x v="10"/>
    <s v="2015"/>
    <x v="10"/>
    <m/>
    <x v="1"/>
    <x v="1"/>
    <s v="azalpine"/>
    <x v="0"/>
    <n v="72"/>
    <n v="72"/>
    <n v="1"/>
    <n v="6"/>
    <n v="17"/>
    <n v="23"/>
  </r>
  <r>
    <n v="111"/>
    <n v="63208"/>
    <s v="2015-Q2"/>
    <x v="0"/>
    <x v="10"/>
    <s v="2015"/>
    <x v="10"/>
    <m/>
    <x v="0"/>
    <x v="2"/>
    <s v="azapachejct"/>
    <x v="0"/>
    <n v="251"/>
    <n v="251"/>
    <n v="9"/>
    <n v="58"/>
    <n v="108"/>
    <n v="166"/>
  </r>
  <r>
    <n v="80"/>
    <n v="22669"/>
    <s v="2015-Q2"/>
    <x v="0"/>
    <x v="10"/>
    <s v="2015"/>
    <x v="10"/>
    <m/>
    <x v="4"/>
    <x v="6"/>
    <s v="avondale_az"/>
    <x v="0"/>
    <n v="157"/>
    <n v="157"/>
    <n v="4"/>
    <n v="27"/>
    <n v="59"/>
    <n v="86"/>
  </r>
  <r>
    <n v="21"/>
    <s v="N/A"/>
    <s v="2015-Q2"/>
    <x v="0"/>
    <x v="10"/>
    <s v="2015"/>
    <x v="10"/>
    <m/>
    <x v="4"/>
    <x v="9"/>
    <s v="buckeye_az"/>
    <x v="0"/>
    <n v="3"/>
    <n v="3"/>
    <n v="1"/>
    <n v="0"/>
    <n v="1"/>
    <n v="1"/>
  </r>
  <r>
    <n v="34"/>
    <n v="48762"/>
    <s v="2015-Q2"/>
    <x v="0"/>
    <x v="10"/>
    <s v="2015"/>
    <x v="10"/>
    <m/>
    <x v="0"/>
    <x v="11"/>
    <s v="azcasagrande"/>
    <x v="0"/>
    <n v="16"/>
    <n v="16"/>
    <n v="4"/>
    <n v="0"/>
    <n v="6"/>
    <n v="6"/>
  </r>
  <r>
    <n v="109"/>
    <n v="309229"/>
    <s v="2015-Q2"/>
    <x v="0"/>
    <x v="10"/>
    <s v="2015"/>
    <x v="10"/>
    <m/>
    <x v="4"/>
    <x v="12"/>
    <s v="chandler_main"/>
    <x v="0"/>
    <n v="4596"/>
    <n v="4596"/>
    <n v="32"/>
    <n v="285"/>
    <n v="2012"/>
    <n v="2297"/>
  </r>
  <r>
    <n v="25"/>
    <n v="1469"/>
    <s v="2015-Q2"/>
    <x v="0"/>
    <x v="10"/>
    <s v="2015"/>
    <x v="10"/>
    <m/>
    <x v="7"/>
    <x v="14"/>
    <s v="azccldo"/>
    <x v="0"/>
    <n v="46"/>
    <n v="46"/>
    <n v="4"/>
    <n v="24"/>
    <n v="28"/>
    <n v="52"/>
  </r>
  <r>
    <n v="27"/>
    <n v="9676"/>
    <s v="2015-Q2"/>
    <x v="0"/>
    <x v="10"/>
    <s v="2015"/>
    <x v="10"/>
    <m/>
    <x v="0"/>
    <x v="17"/>
    <s v="azcollidge"/>
    <x v="0"/>
    <n v="25"/>
    <n v="25"/>
    <n v="1"/>
    <n v="0"/>
    <n v="5"/>
    <n v="5"/>
  </r>
  <r>
    <n v="14"/>
    <n v="3311"/>
    <s v="2015-Q2"/>
    <x v="0"/>
    <x v="10"/>
    <s v="2015"/>
    <x v="10"/>
    <m/>
    <x v="3"/>
    <x v="10"/>
    <s v="azcampverde"/>
    <x v="0"/>
    <n v="6"/>
    <n v="6"/>
    <n v="1"/>
    <n v="2"/>
    <n v="0"/>
    <n v="2"/>
  </r>
  <r>
    <n v="23"/>
    <n v="12610"/>
    <s v="2015-Q2"/>
    <x v="0"/>
    <x v="10"/>
    <s v="2015"/>
    <x v="10"/>
    <m/>
    <x v="3"/>
    <x v="18"/>
    <s v="azcottonwood"/>
    <x v="0"/>
    <n v="124"/>
    <n v="124"/>
    <n v="7"/>
    <n v="2"/>
    <n v="26"/>
    <n v="28"/>
  </r>
  <r>
    <n v="5"/>
    <n v="1264"/>
    <s v="2015-Q2"/>
    <x v="0"/>
    <x v="10"/>
    <s v="2015"/>
    <x v="10"/>
    <m/>
    <x v="6"/>
    <x v="21"/>
    <s v="azduncan"/>
    <x v="0"/>
    <n v="98"/>
    <n v="98"/>
    <n v="1"/>
    <n v="4"/>
    <n v="50"/>
    <n v="54"/>
  </r>
  <r>
    <n v="23"/>
    <n v="7004"/>
    <s v="2015-Q2"/>
    <x v="0"/>
    <x v="10"/>
    <s v="2015"/>
    <x v="10"/>
    <m/>
    <x v="4"/>
    <x v="20"/>
    <s v="desertfh_az"/>
    <x v="0"/>
    <n v="404"/>
    <n v="404"/>
    <n v="8"/>
    <n v="20"/>
    <n v="83"/>
    <n v="103"/>
  </r>
  <r>
    <n v="78"/>
    <n v="72247"/>
    <s v="2015-Q2"/>
    <x v="0"/>
    <x v="10"/>
    <s v="2015"/>
    <x v="10"/>
    <m/>
    <x v="8"/>
    <x v="23"/>
    <s v="azflagstaff"/>
    <x v="0"/>
    <n v="266"/>
    <n v="266"/>
    <n v="20"/>
    <n v="29"/>
    <n v="110"/>
    <n v="139"/>
  </r>
  <r>
    <n v="51"/>
    <n v="12585"/>
    <s v="2015-Q2"/>
    <x v="0"/>
    <x v="10"/>
    <s v="2015"/>
    <x v="10"/>
    <m/>
    <x v="0"/>
    <x v="24"/>
    <s v="azflorence"/>
    <x v="0"/>
    <n v="57"/>
    <n v="57"/>
    <n v="2"/>
    <n v="15"/>
    <n v="18"/>
    <n v="33"/>
  </r>
  <r>
    <n v="0"/>
    <n v="72"/>
    <s v="2015-Q2"/>
    <x v="0"/>
    <x v="10"/>
    <s v="2015"/>
    <x v="10"/>
    <m/>
    <x v="9"/>
    <x v="25"/>
    <s v="azgcldo"/>
    <x v="0"/>
    <n v="57"/>
    <n v="57"/>
    <n v="3"/>
    <n v="5"/>
    <n v="36"/>
    <n v="41"/>
  </r>
  <r>
    <n v="83"/>
    <n v="102303"/>
    <s v="2015-Q2"/>
    <x v="0"/>
    <x v="10"/>
    <s v="2015"/>
    <x v="10"/>
    <m/>
    <x v="4"/>
    <x v="26"/>
    <s v="glendale_main"/>
    <x v="0"/>
    <n v="1802"/>
    <n v="1802"/>
    <n v="25"/>
    <n v="454"/>
    <n v="550"/>
    <n v="1004"/>
  </r>
  <r>
    <n v="10"/>
    <n v="1518"/>
    <s v="2015-Q2"/>
    <x v="0"/>
    <x v="10"/>
    <s v="2015"/>
    <x v="10"/>
    <m/>
    <x v="9"/>
    <x v="29"/>
    <s v="azhayden"/>
    <x v="0"/>
    <n v="4"/>
    <n v="4"/>
    <n v="1"/>
    <n v="3"/>
    <n v="3"/>
    <n v="6"/>
  </r>
  <r>
    <n v="6"/>
    <n v="2991"/>
    <s v="2015-Q2"/>
    <x v="0"/>
    <x v="10"/>
    <s v="2015"/>
    <x v="10"/>
    <m/>
    <x v="9"/>
    <x v="30"/>
    <s v="azpinestrawb"/>
    <x v="0"/>
    <n v="6"/>
    <n v="6"/>
    <n v="1"/>
    <n v="0"/>
    <n v="0"/>
    <n v="0"/>
  </r>
  <r>
    <s v="N/A"/>
    <s v="N/A"/>
    <s v="2015-Q2"/>
    <x v="0"/>
    <x v="10"/>
    <s v="2015"/>
    <x v="10"/>
    <m/>
    <x v="0"/>
    <x v="66"/>
    <s v="irahayes_az"/>
    <x v="0"/>
    <n v="1065"/>
    <n v="1065"/>
    <n v="17"/>
    <n v="163"/>
    <n v="504"/>
    <n v="667"/>
  </r>
  <r>
    <n v="17"/>
    <n v="1032"/>
    <s v="2015-Q2"/>
    <x v="0"/>
    <x v="10"/>
    <s v="2015"/>
    <x v="10"/>
    <m/>
    <x v="0"/>
    <x v="71"/>
    <s v="azmammoth"/>
    <x v="0"/>
    <n v="44"/>
    <n v="44"/>
    <n v="1"/>
    <n v="5"/>
    <n v="7"/>
    <n v="12"/>
  </r>
  <r>
    <n v="396"/>
    <n v="145358"/>
    <s v="2015-Q2"/>
    <x v="0"/>
    <x v="10"/>
    <s v="2015"/>
    <x v="10"/>
    <m/>
    <x v="4"/>
    <x v="33"/>
    <s v="maricopa_main"/>
    <x v="0"/>
    <n v="12875"/>
    <n v="12875"/>
    <n v="227"/>
    <n v="1957"/>
    <n v="4622"/>
    <n v="6579"/>
  </r>
  <r>
    <n v="147"/>
    <n v="147983"/>
    <s v="2015-Q2"/>
    <x v="0"/>
    <x v="10"/>
    <s v="2015"/>
    <x v="10"/>
    <m/>
    <x v="4"/>
    <x v="35"/>
    <s v="mesa86532"/>
    <x v="0"/>
    <n v="5084"/>
    <n v="5084"/>
    <n v="58"/>
    <n v="156"/>
    <n v="1961"/>
    <n v="2117"/>
  </r>
  <r>
    <n v="239"/>
    <n v="87143"/>
    <s v="2015-Q2"/>
    <x v="0"/>
    <x v="10"/>
    <s v="2015"/>
    <x v="10"/>
    <m/>
    <x v="10"/>
    <x v="36"/>
    <s v="azmohave"/>
    <x v="0"/>
    <n v="1906"/>
    <n v="1906"/>
    <n v="46"/>
    <n v="747"/>
    <n v="512"/>
    <n v="1259"/>
  </r>
  <r>
    <n v="45"/>
    <n v="2461"/>
    <s v="2015-Q2"/>
    <x v="0"/>
    <x v="10"/>
    <s v="2015"/>
    <x v="10"/>
    <m/>
    <x v="11"/>
    <x v="37"/>
    <s v="azncldo"/>
    <x v="0"/>
    <n v="701"/>
    <n v="701"/>
    <n v="40"/>
    <n v="17"/>
    <n v="223"/>
    <n v="240"/>
  </r>
  <r>
    <n v="9"/>
    <e v="#N/A"/>
    <s v="2015-Q2"/>
    <x v="0"/>
    <x v="10"/>
    <s v="2015"/>
    <x v="10"/>
    <m/>
    <x v="0"/>
    <x v="38"/>
    <s v="azoracle"/>
    <x v="0"/>
    <n v="13"/>
    <n v="13"/>
    <n v="2"/>
    <n v="0"/>
    <n v="0"/>
    <n v="0"/>
  </r>
  <r>
    <n v="14"/>
    <n v="13597"/>
    <s v="2015-Q2"/>
    <x v="0"/>
    <x v="10"/>
    <s v="2015"/>
    <x v="10"/>
    <m/>
    <x v="9"/>
    <x v="41"/>
    <s v="azpayson"/>
    <x v="0"/>
    <n v="152"/>
    <n v="152"/>
    <n v="5"/>
    <n v="6"/>
    <n v="44"/>
    <n v="50"/>
  </r>
  <r>
    <n v="38"/>
    <n v="109952"/>
    <s v="2015-Q2"/>
    <x v="0"/>
    <x v="10"/>
    <s v="2015"/>
    <x v="10"/>
    <m/>
    <x v="4"/>
    <x v="42"/>
    <s v="peor29132"/>
    <x v="0"/>
    <n v="2885"/>
    <n v="2885"/>
    <n v="44"/>
    <n v="1131"/>
    <n v="1307"/>
    <n v="2438"/>
  </r>
  <r>
    <e v="#VALUE!"/>
    <n v="943450"/>
    <s v="2015-Q2"/>
    <x v="0"/>
    <x v="10"/>
    <s v="2015"/>
    <x v="10"/>
    <m/>
    <x v="4"/>
    <x v="43"/>
    <s v="phx_main"/>
    <x v="0"/>
    <n v="12515"/>
    <n v="12515"/>
    <n v="183"/>
    <n v="3625"/>
    <n v="4190"/>
    <n v="7815"/>
  </r>
  <r>
    <n v="622"/>
    <n v="405419"/>
    <s v="2015-Q2"/>
    <x v="0"/>
    <x v="10"/>
    <s v="2015"/>
    <x v="10"/>
    <m/>
    <x v="13"/>
    <x v="44"/>
    <s v="azpcld"/>
    <x v="0"/>
    <n v="6948"/>
    <n v="6948"/>
    <n v="184"/>
    <n v="746"/>
    <n v="2708"/>
    <n v="3454"/>
  </r>
  <r>
    <n v="4"/>
    <n v="8901"/>
    <s v="2015-Q2"/>
    <x v="0"/>
    <x v="10"/>
    <s v="2015"/>
    <x v="10"/>
    <m/>
    <x v="0"/>
    <x v="45"/>
    <s v="pinal_az"/>
    <x v="0"/>
    <n v="216"/>
    <n v="216"/>
    <n v="12"/>
    <n v="2"/>
    <n v="31"/>
    <n v="33"/>
  </r>
  <r>
    <n v="54"/>
    <n v="29416"/>
    <s v="2015-Q2"/>
    <x v="0"/>
    <x v="10"/>
    <s v="2015"/>
    <x v="10"/>
    <m/>
    <x v="3"/>
    <x v="46"/>
    <s v="azprescott"/>
    <x v="0"/>
    <n v="1216"/>
    <n v="1216"/>
    <n v="28"/>
    <n v="226"/>
    <n v="448"/>
    <n v="674"/>
  </r>
  <r>
    <n v="59"/>
    <n v="22616"/>
    <s v="2015-Q2"/>
    <x v="0"/>
    <x v="10"/>
    <s v="2015"/>
    <x v="10"/>
    <m/>
    <x v="3"/>
    <x v="47"/>
    <s v="azprescottval"/>
    <x v="0"/>
    <n v="80"/>
    <n v="80"/>
    <n v="6"/>
    <n v="13"/>
    <n v="40"/>
    <n v="53"/>
  </r>
  <r>
    <n v="40"/>
    <e v="#N/A"/>
    <s v="2015-Q2"/>
    <x v="0"/>
    <x v="10"/>
    <s v="2015"/>
    <x v="10"/>
    <m/>
    <x v="1"/>
    <x v="48"/>
    <s v="azsprngr"/>
    <x v="0"/>
    <n v="136"/>
    <n v="136"/>
    <n v="8"/>
    <n v="14"/>
    <n v="53"/>
    <n v="67"/>
  </r>
  <r>
    <n v="17"/>
    <n v="11980"/>
    <s v="2015-Q2"/>
    <x v="0"/>
    <x v="10"/>
    <s v="2015"/>
    <x v="10"/>
    <m/>
    <x v="14"/>
    <x v="49"/>
    <s v="azsaffordgcl"/>
    <x v="0"/>
    <n v="11"/>
    <n v="11"/>
    <n v="1"/>
    <n v="0"/>
    <n v="0"/>
    <n v="0"/>
  </r>
  <r>
    <n v="17"/>
    <e v="#N/A"/>
    <s v="2015-Q2"/>
    <x v="0"/>
    <x v="10"/>
    <s v="2015"/>
    <x v="10"/>
    <m/>
    <x v="1"/>
    <x v="51"/>
    <s v="azsanders"/>
    <x v="0"/>
    <n v="27"/>
    <n v="27"/>
    <n v="1"/>
    <n v="4"/>
    <n v="9"/>
    <n v="13"/>
  </r>
  <r>
    <n v="38"/>
    <n v="23601"/>
    <s v="2015-Q2"/>
    <x v="0"/>
    <x v="10"/>
    <s v="2015"/>
    <x v="10"/>
    <m/>
    <x v="12"/>
    <x v="52"/>
    <s v="aznogales"/>
    <x v="0"/>
    <n v="100"/>
    <n v="100"/>
    <n v="4"/>
    <n v="1"/>
    <n v="61"/>
    <n v="62"/>
  </r>
  <r>
    <n v="87"/>
    <n v="174482"/>
    <s v="2015-Q2"/>
    <x v="0"/>
    <x v="10"/>
    <s v="2015"/>
    <x v="10"/>
    <m/>
    <x v="4"/>
    <x v="53"/>
    <s v="scottsdale_hq"/>
    <x v="0"/>
    <n v="2068"/>
    <n v="2068"/>
    <n v="63"/>
    <n v="195"/>
    <n v="1247"/>
    <n v="1442"/>
  </r>
  <r>
    <n v="28"/>
    <n v="32811"/>
    <s v="2015-Q2"/>
    <x v="0"/>
    <x v="10"/>
    <s v="2015"/>
    <x v="10"/>
    <m/>
    <x v="7"/>
    <x v="56"/>
    <s v="azsierrav"/>
    <x v="0"/>
    <n v="687"/>
    <n v="687"/>
    <n v="11"/>
    <n v="400"/>
    <n v="308"/>
    <n v="708"/>
  </r>
  <r>
    <n v="32"/>
    <n v="11000"/>
    <s v="2015-Q2"/>
    <x v="0"/>
    <x v="10"/>
    <s v="2015"/>
    <x v="10"/>
    <m/>
    <x v="3"/>
    <x v="54"/>
    <s v="azsedona"/>
    <x v="0"/>
    <n v="977"/>
    <n v="977"/>
    <n v="10"/>
    <n v="89"/>
    <n v="240"/>
    <n v="329"/>
  </r>
  <r>
    <n v="5"/>
    <e v="#N/A"/>
    <s v="2015-Q2"/>
    <x v="0"/>
    <x v="10"/>
    <s v="2015"/>
    <x v="10"/>
    <m/>
    <x v="3"/>
    <x v="55"/>
    <s v="azseligman"/>
    <x v="0"/>
    <n v="90"/>
    <n v="90"/>
    <n v="3"/>
    <n v="2"/>
    <n v="33"/>
    <n v="35"/>
  </r>
  <r>
    <n v="142"/>
    <n v="140708"/>
    <s v="2015-Q2"/>
    <x v="0"/>
    <x v="10"/>
    <s v="2015"/>
    <x v="10"/>
    <m/>
    <x v="4"/>
    <x v="57"/>
    <s v="tempe_main"/>
    <x v="0"/>
    <n v="341"/>
    <n v="341"/>
    <n v="12"/>
    <n v="81"/>
    <n v="155"/>
    <n v="236"/>
  </r>
  <r>
    <n v="12"/>
    <n v="4415"/>
    <s v="2015-Q2"/>
    <x v="0"/>
    <x v="10"/>
    <s v="2015"/>
    <x v="10"/>
    <m/>
    <x v="4"/>
    <x v="58"/>
    <s v="toll30426"/>
    <x v="0"/>
    <n v="46"/>
    <n v="46"/>
    <n v="4"/>
    <n v="2"/>
    <n v="22"/>
    <n v="24"/>
  </r>
  <r>
    <n v="434"/>
    <n v="111752"/>
    <s v="2015-Q2"/>
    <x v="0"/>
    <x v="10"/>
    <s v="2015"/>
    <x v="10"/>
    <m/>
    <x v="15"/>
    <x v="63"/>
    <s v="azycldo"/>
    <x v="0"/>
    <n v="2351"/>
    <n v="2351"/>
    <n v="62"/>
    <n v="284"/>
    <n v="1050"/>
    <n v="1334"/>
  </r>
  <r>
    <n v="7"/>
    <e v="#N/A"/>
    <s v="2015-Q2"/>
    <x v="0"/>
    <x v="10"/>
    <s v="2015"/>
    <x v="10"/>
    <m/>
    <x v="3"/>
    <x v="61"/>
    <s v="azyarnell"/>
    <x v="0"/>
    <n v="4"/>
    <n v="4"/>
    <n v="1"/>
    <n v="0"/>
    <n v="0"/>
    <n v="0"/>
  </r>
  <r>
    <n v="91"/>
    <n v="9301"/>
    <s v="2015-Q2"/>
    <x v="0"/>
    <x v="10"/>
    <s v="2015"/>
    <x v="10"/>
    <m/>
    <x v="3"/>
    <x v="62"/>
    <s v="azyavapai"/>
    <x v="0"/>
    <n v="13"/>
    <n v="13"/>
    <n v="1"/>
    <n v="0"/>
    <n v="4"/>
    <n v="4"/>
  </r>
  <r>
    <n v="0"/>
    <e v="#N/A"/>
    <s v="2015-Q2"/>
    <x v="0"/>
    <x v="11"/>
    <s v="2015"/>
    <x v="11"/>
    <m/>
    <x v="2"/>
    <x v="4"/>
    <s v="azstlib"/>
    <x v="0"/>
    <n v="50285"/>
    <n v="50285"/>
    <n v="1133"/>
    <n v="0"/>
    <n v="22589"/>
    <n v="22589"/>
  </r>
  <r>
    <n v="111"/>
    <n v="63208"/>
    <s v="2015-Q2"/>
    <x v="0"/>
    <x v="11"/>
    <s v="2015"/>
    <x v="11"/>
    <m/>
    <x v="0"/>
    <x v="2"/>
    <s v="azapachejct"/>
    <x v="0"/>
    <n v="696"/>
    <n v="696"/>
    <n v="19"/>
    <n v="0"/>
    <n v="354"/>
    <n v="354"/>
  </r>
  <r>
    <n v="80"/>
    <n v="22669"/>
    <s v="2015-Q2"/>
    <x v="0"/>
    <x v="11"/>
    <s v="2015"/>
    <x v="11"/>
    <m/>
    <x v="4"/>
    <x v="6"/>
    <s v="avondale_az"/>
    <x v="0"/>
    <n v="693"/>
    <n v="693"/>
    <n v="10"/>
    <n v="0"/>
    <n v="176"/>
    <n v="176"/>
  </r>
  <r>
    <n v="12"/>
    <e v="#N/A"/>
    <s v="2015-Q2"/>
    <x v="0"/>
    <x v="11"/>
    <s v="2015"/>
    <x v="11"/>
    <m/>
    <x v="3"/>
    <x v="7"/>
    <s v="azblackcyn"/>
    <x v="0"/>
    <n v="4"/>
    <n v="4"/>
    <n v="1"/>
    <n v="0"/>
    <n v="0"/>
    <n v="0"/>
  </r>
  <r>
    <n v="109"/>
    <n v="309229"/>
    <s v="2015-Q2"/>
    <x v="0"/>
    <x v="11"/>
    <s v="2015"/>
    <x v="11"/>
    <m/>
    <x v="4"/>
    <x v="12"/>
    <s v="chandler_main"/>
    <x v="0"/>
    <n v="4981"/>
    <n v="4981"/>
    <n v="55"/>
    <n v="0"/>
    <n v="3246"/>
    <n v="3246"/>
  </r>
  <r>
    <n v="25"/>
    <n v="1469"/>
    <s v="2015-Q2"/>
    <x v="0"/>
    <x v="11"/>
    <s v="2015"/>
    <x v="11"/>
    <m/>
    <x v="7"/>
    <x v="14"/>
    <s v="azccldo"/>
    <x v="0"/>
    <n v="91"/>
    <n v="91"/>
    <n v="1"/>
    <n v="0"/>
    <n v="77"/>
    <n v="77"/>
  </r>
  <r>
    <n v="14"/>
    <n v="3311"/>
    <s v="2015-Q2"/>
    <x v="0"/>
    <x v="11"/>
    <s v="2015"/>
    <x v="11"/>
    <m/>
    <x v="3"/>
    <x v="10"/>
    <s v="azcampverde"/>
    <x v="0"/>
    <n v="166"/>
    <n v="166"/>
    <n v="7"/>
    <n v="0"/>
    <n v="55"/>
    <n v="55"/>
  </r>
  <r>
    <n v="23"/>
    <n v="12610"/>
    <s v="2015-Q2"/>
    <x v="0"/>
    <x v="11"/>
    <s v="2015"/>
    <x v="11"/>
    <m/>
    <x v="3"/>
    <x v="18"/>
    <s v="azcottonwood"/>
    <x v="0"/>
    <n v="25"/>
    <n v="25"/>
    <n v="2"/>
    <n v="0"/>
    <n v="5"/>
    <n v="5"/>
  </r>
  <r>
    <n v="23"/>
    <n v="7004"/>
    <s v="2015-Q2"/>
    <x v="0"/>
    <x v="11"/>
    <s v="2015"/>
    <x v="11"/>
    <m/>
    <x v="4"/>
    <x v="20"/>
    <s v="desertfh_az"/>
    <x v="0"/>
    <n v="100"/>
    <n v="100"/>
    <n v="2"/>
    <n v="0"/>
    <n v="48"/>
    <n v="48"/>
  </r>
  <r>
    <n v="20"/>
    <n v="3457"/>
    <s v="2015-Q2"/>
    <x v="0"/>
    <x v="11"/>
    <s v="2015"/>
    <x v="11"/>
    <m/>
    <x v="0"/>
    <x v="22"/>
    <s v="azeloy"/>
    <x v="0"/>
    <n v="16"/>
    <n v="16"/>
    <n v="1"/>
    <n v="0"/>
    <n v="4"/>
    <n v="4"/>
  </r>
  <r>
    <n v="78"/>
    <n v="72247"/>
    <s v="2015-Q2"/>
    <x v="0"/>
    <x v="11"/>
    <s v="2015"/>
    <x v="11"/>
    <m/>
    <x v="8"/>
    <x v="23"/>
    <s v="azflagstaff"/>
    <x v="0"/>
    <n v="230"/>
    <n v="230"/>
    <n v="11"/>
    <n v="0"/>
    <n v="69"/>
    <n v="69"/>
  </r>
  <r>
    <n v="51"/>
    <n v="12585"/>
    <s v="2015-Q2"/>
    <x v="0"/>
    <x v="11"/>
    <s v="2015"/>
    <x v="11"/>
    <m/>
    <x v="0"/>
    <x v="24"/>
    <s v="azflorence"/>
    <x v="0"/>
    <n v="217"/>
    <n v="217"/>
    <n v="3"/>
    <n v="0"/>
    <n v="74"/>
    <n v="74"/>
  </r>
  <r>
    <n v="83"/>
    <n v="102303"/>
    <s v="2015-Q2"/>
    <x v="0"/>
    <x v="11"/>
    <s v="2015"/>
    <x v="11"/>
    <m/>
    <x v="4"/>
    <x v="26"/>
    <s v="glendale_main"/>
    <x v="0"/>
    <n v="1023"/>
    <n v="1023"/>
    <n v="14"/>
    <n v="0"/>
    <n v="580"/>
    <n v="580"/>
  </r>
  <r>
    <n v="10"/>
    <n v="8295"/>
    <s v="2015-Q2"/>
    <x v="0"/>
    <x v="11"/>
    <s v="2015"/>
    <x v="11"/>
    <m/>
    <x v="9"/>
    <x v="27"/>
    <s v="azglobe"/>
    <x v="0"/>
    <n v="134"/>
    <n v="134"/>
    <n v="4"/>
    <n v="0"/>
    <n v="65"/>
    <n v="65"/>
  </r>
  <r>
    <n v="10"/>
    <n v="1518"/>
    <s v="2015-Q2"/>
    <x v="0"/>
    <x v="11"/>
    <s v="2015"/>
    <x v="11"/>
    <m/>
    <x v="9"/>
    <x v="29"/>
    <s v="azhayden"/>
    <x v="0"/>
    <n v="1"/>
    <n v="1"/>
    <n v="1"/>
    <n v="0"/>
    <n v="0"/>
    <n v="0"/>
  </r>
  <r>
    <s v="N/A"/>
    <s v="N/A"/>
    <s v="2015-Q2"/>
    <x v="0"/>
    <x v="11"/>
    <s v="2015"/>
    <x v="11"/>
    <m/>
    <x v="0"/>
    <x v="66"/>
    <s v="irahayes_az"/>
    <x v="0"/>
    <n v="1046"/>
    <n v="1046"/>
    <n v="25"/>
    <n v="0"/>
    <n v="547"/>
    <n v="547"/>
  </r>
  <r>
    <n v="20"/>
    <n v="33183"/>
    <s v="2015-Q2"/>
    <x v="0"/>
    <x v="11"/>
    <s v="2015"/>
    <x v="11"/>
    <m/>
    <x v="0"/>
    <x v="32"/>
    <s v="azmaricopacom"/>
    <x v="0"/>
    <n v="168"/>
    <n v="168"/>
    <n v="2"/>
    <n v="0"/>
    <n v="53"/>
    <n v="53"/>
  </r>
  <r>
    <n v="396"/>
    <n v="145358"/>
    <s v="2015-Q2"/>
    <x v="0"/>
    <x v="11"/>
    <s v="2015"/>
    <x v="11"/>
    <m/>
    <x v="4"/>
    <x v="33"/>
    <s v="maricopa_main"/>
    <x v="0"/>
    <n v="10160"/>
    <n v="10160"/>
    <n v="227"/>
    <n v="0"/>
    <n v="4087"/>
    <n v="4087"/>
  </r>
  <r>
    <n v="147"/>
    <n v="147983"/>
    <s v="2015-Q2"/>
    <x v="0"/>
    <x v="11"/>
    <s v="2015"/>
    <x v="11"/>
    <m/>
    <x v="4"/>
    <x v="35"/>
    <s v="mesa86532"/>
    <x v="0"/>
    <n v="3060"/>
    <n v="3060"/>
    <n v="60"/>
    <n v="0"/>
    <n v="1444"/>
    <n v="1444"/>
  </r>
  <r>
    <n v="239"/>
    <n v="87143"/>
    <s v="2015-Q2"/>
    <x v="0"/>
    <x v="11"/>
    <s v="2015"/>
    <x v="11"/>
    <m/>
    <x v="10"/>
    <x v="36"/>
    <s v="azmohave"/>
    <x v="0"/>
    <n v="2516"/>
    <n v="2516"/>
    <n v="65"/>
    <n v="0"/>
    <n v="956"/>
    <n v="956"/>
  </r>
  <r>
    <n v="45"/>
    <n v="2461"/>
    <s v="2015-Q2"/>
    <x v="0"/>
    <x v="11"/>
    <s v="2015"/>
    <x v="11"/>
    <m/>
    <x v="11"/>
    <x v="37"/>
    <s v="azncldo"/>
    <x v="0"/>
    <n v="975"/>
    <n v="975"/>
    <n v="51"/>
    <n v="0"/>
    <n v="376"/>
    <n v="376"/>
  </r>
  <r>
    <n v="14"/>
    <n v="13597"/>
    <s v="2015-Q2"/>
    <x v="0"/>
    <x v="11"/>
    <s v="2015"/>
    <x v="11"/>
    <m/>
    <x v="9"/>
    <x v="41"/>
    <s v="azpayson"/>
    <x v="0"/>
    <n v="50"/>
    <n v="50"/>
    <n v="2"/>
    <n v="0"/>
    <n v="13"/>
    <n v="13"/>
  </r>
  <r>
    <n v="38"/>
    <n v="109952"/>
    <s v="2015-Q2"/>
    <x v="0"/>
    <x v="11"/>
    <s v="2015"/>
    <x v="11"/>
    <m/>
    <x v="4"/>
    <x v="42"/>
    <s v="peor29132"/>
    <x v="0"/>
    <n v="2461"/>
    <n v="2461"/>
    <n v="54"/>
    <n v="0"/>
    <n v="1740"/>
    <n v="1740"/>
  </r>
  <r>
    <e v="#VALUE!"/>
    <n v="943450"/>
    <s v="2015-Q2"/>
    <x v="0"/>
    <x v="11"/>
    <s v="2015"/>
    <x v="11"/>
    <m/>
    <x v="4"/>
    <x v="43"/>
    <s v="phx_main"/>
    <x v="0"/>
    <n v="8052"/>
    <n v="8052"/>
    <n v="155"/>
    <n v="0"/>
    <n v="3727"/>
    <n v="3727"/>
  </r>
  <r>
    <n v="622"/>
    <n v="405419"/>
    <s v="2015-Q2"/>
    <x v="0"/>
    <x v="11"/>
    <s v="2015"/>
    <x v="11"/>
    <m/>
    <x v="13"/>
    <x v="44"/>
    <s v="azpcld"/>
    <x v="0"/>
    <n v="4724"/>
    <n v="4724"/>
    <n v="150"/>
    <n v="0"/>
    <n v="1966"/>
    <n v="1966"/>
  </r>
  <r>
    <n v="4"/>
    <n v="8901"/>
    <s v="2015-Q2"/>
    <x v="0"/>
    <x v="11"/>
    <s v="2015"/>
    <x v="11"/>
    <m/>
    <x v="0"/>
    <x v="45"/>
    <s v="pinal_az"/>
    <x v="0"/>
    <n v="634"/>
    <n v="634"/>
    <n v="25"/>
    <n v="0"/>
    <n v="174"/>
    <n v="174"/>
  </r>
  <r>
    <n v="54"/>
    <n v="29416"/>
    <s v="2015-Q2"/>
    <x v="0"/>
    <x v="11"/>
    <s v="2015"/>
    <x v="11"/>
    <m/>
    <x v="3"/>
    <x v="46"/>
    <s v="azprescott"/>
    <x v="0"/>
    <n v="1595"/>
    <n v="1595"/>
    <n v="29"/>
    <n v="0"/>
    <n v="392"/>
    <n v="392"/>
  </r>
  <r>
    <n v="59"/>
    <n v="22616"/>
    <s v="2015-Q2"/>
    <x v="0"/>
    <x v="11"/>
    <s v="2015"/>
    <x v="11"/>
    <m/>
    <x v="3"/>
    <x v="47"/>
    <s v="azprescottval"/>
    <x v="0"/>
    <n v="153"/>
    <n v="153"/>
    <n v="6"/>
    <n v="0"/>
    <n v="41"/>
    <n v="41"/>
  </r>
  <r>
    <n v="40"/>
    <e v="#N/A"/>
    <s v="2015-Q2"/>
    <x v="0"/>
    <x v="11"/>
    <s v="2015"/>
    <x v="11"/>
    <m/>
    <x v="1"/>
    <x v="48"/>
    <s v="azsprngr"/>
    <x v="0"/>
    <n v="160"/>
    <n v="160"/>
    <n v="11"/>
    <n v="0"/>
    <n v="34"/>
    <n v="34"/>
  </r>
  <r>
    <n v="23"/>
    <e v="#N/A"/>
    <s v="2015-Q2"/>
    <x v="0"/>
    <x v="11"/>
    <s v="2015"/>
    <x v="11"/>
    <m/>
    <x v="0"/>
    <x v="50"/>
    <s v="azsanmanuel"/>
    <x v="0"/>
    <n v="70"/>
    <n v="70"/>
    <n v="1"/>
    <n v="0"/>
    <n v="7"/>
    <n v="7"/>
  </r>
  <r>
    <n v="87"/>
    <n v="174482"/>
    <s v="2015-Q2"/>
    <x v="0"/>
    <x v="11"/>
    <s v="2015"/>
    <x v="11"/>
    <m/>
    <x v="4"/>
    <x v="53"/>
    <s v="scottsdale_hq"/>
    <x v="0"/>
    <n v="1982"/>
    <n v="1982"/>
    <n v="35"/>
    <n v="0"/>
    <n v="760"/>
    <n v="760"/>
  </r>
  <r>
    <n v="28"/>
    <n v="32811"/>
    <s v="2015-Q2"/>
    <x v="0"/>
    <x v="11"/>
    <s v="2015"/>
    <x v="11"/>
    <m/>
    <x v="7"/>
    <x v="56"/>
    <s v="azsierrav"/>
    <x v="0"/>
    <n v="223"/>
    <n v="223"/>
    <n v="5"/>
    <n v="0"/>
    <n v="121"/>
    <n v="121"/>
  </r>
  <r>
    <n v="32"/>
    <n v="11000"/>
    <s v="2015-Q2"/>
    <x v="0"/>
    <x v="11"/>
    <s v="2015"/>
    <x v="11"/>
    <m/>
    <x v="3"/>
    <x v="54"/>
    <s v="azsedona"/>
    <x v="0"/>
    <n v="756"/>
    <n v="756"/>
    <n v="8"/>
    <n v="0"/>
    <n v="264"/>
    <n v="264"/>
  </r>
  <r>
    <n v="142"/>
    <n v="140708"/>
    <s v="2015-Q2"/>
    <x v="0"/>
    <x v="11"/>
    <s v="2015"/>
    <x v="11"/>
    <m/>
    <x v="4"/>
    <x v="57"/>
    <s v="tempe_main"/>
    <x v="0"/>
    <n v="673"/>
    <n v="673"/>
    <n v="12"/>
    <n v="0"/>
    <n v="128"/>
    <n v="128"/>
  </r>
  <r>
    <n v="434"/>
    <n v="111752"/>
    <s v="2015-Q2"/>
    <x v="0"/>
    <x v="11"/>
    <s v="2015"/>
    <x v="11"/>
    <m/>
    <x v="15"/>
    <x v="63"/>
    <s v="azycldo"/>
    <x v="0"/>
    <n v="2392"/>
    <n v="2392"/>
    <n v="74"/>
    <n v="0"/>
    <n v="904"/>
    <n v="904"/>
  </r>
  <r>
    <n v="7"/>
    <e v="#N/A"/>
    <s v="2015-Q2"/>
    <x v="0"/>
    <x v="11"/>
    <s v="2015"/>
    <x v="11"/>
    <m/>
    <x v="3"/>
    <x v="61"/>
    <s v="azyarnell"/>
    <x v="0"/>
    <n v="10"/>
    <n v="10"/>
    <n v="1"/>
    <n v="0"/>
    <n v="0"/>
    <n v="0"/>
  </r>
  <r>
    <n v="0"/>
    <e v="#N/A"/>
    <s v="2015-Q3"/>
    <x v="1"/>
    <x v="12"/>
    <s v="2015"/>
    <x v="0"/>
    <m/>
    <x v="2"/>
    <x v="4"/>
    <s v="azstlib"/>
    <x v="0"/>
    <n v="51880"/>
    <n v="51880"/>
    <n v="1120"/>
    <n v="0"/>
    <n v="20576"/>
    <n v="20576"/>
  </r>
  <r>
    <n v="19"/>
    <e v="#N/A"/>
    <s v="2015-Q3"/>
    <x v="1"/>
    <x v="12"/>
    <s v="2015"/>
    <x v="0"/>
    <m/>
    <x v="1"/>
    <x v="1"/>
    <s v="azalpine"/>
    <x v="0"/>
    <n v="263"/>
    <n v="263"/>
    <n v="12"/>
    <n v="0"/>
    <n v="151"/>
    <n v="151"/>
  </r>
  <r>
    <n v="111"/>
    <n v="63208"/>
    <s v="2015-Q3"/>
    <x v="1"/>
    <x v="12"/>
    <s v="2015"/>
    <x v="0"/>
    <m/>
    <x v="0"/>
    <x v="2"/>
    <s v="azapachejct"/>
    <x v="0"/>
    <n v="412"/>
    <n v="412"/>
    <n v="9"/>
    <n v="0"/>
    <n v="216"/>
    <n v="216"/>
  </r>
  <r>
    <n v="10"/>
    <e v="#N/A"/>
    <s v="2015-Q3"/>
    <x v="1"/>
    <x v="12"/>
    <s v="2015"/>
    <x v="0"/>
    <m/>
    <x v="3"/>
    <x v="5"/>
    <s v="azashfork"/>
    <x v="0"/>
    <n v="15"/>
    <n v="15"/>
    <n v="1"/>
    <n v="0"/>
    <n v="5"/>
    <n v="5"/>
  </r>
  <r>
    <n v="80"/>
    <n v="22669"/>
    <s v="2015-Q3"/>
    <x v="1"/>
    <x v="12"/>
    <s v="2015"/>
    <x v="0"/>
    <m/>
    <x v="4"/>
    <x v="6"/>
    <s v="avondale_az"/>
    <x v="0"/>
    <n v="363"/>
    <n v="363"/>
    <n v="4"/>
    <n v="0"/>
    <n v="97"/>
    <n v="97"/>
  </r>
  <r>
    <n v="16"/>
    <e v="#N/A"/>
    <s v="2015-Q3"/>
    <x v="1"/>
    <x v="12"/>
    <s v="2015"/>
    <x v="0"/>
    <m/>
    <x v="5"/>
    <x v="8"/>
    <s v="azbouse"/>
    <x v="0"/>
    <n v="37"/>
    <n v="37"/>
    <n v="2"/>
    <n v="0"/>
    <n v="13"/>
    <n v="13"/>
  </r>
  <r>
    <n v="21"/>
    <s v="N/A"/>
    <s v="2015-Q3"/>
    <x v="1"/>
    <x v="12"/>
    <s v="2015"/>
    <x v="0"/>
    <m/>
    <x v="4"/>
    <x v="9"/>
    <s v="buckeye_az"/>
    <x v="0"/>
    <n v="92"/>
    <n v="92"/>
    <n v="3"/>
    <n v="0"/>
    <n v="11"/>
    <n v="11"/>
  </r>
  <r>
    <n v="34"/>
    <n v="48762"/>
    <s v="2015-Q3"/>
    <x v="1"/>
    <x v="12"/>
    <s v="2015"/>
    <x v="0"/>
    <m/>
    <x v="0"/>
    <x v="11"/>
    <s v="azcasagrande"/>
    <x v="0"/>
    <n v="91"/>
    <n v="91"/>
    <n v="3"/>
    <n v="0"/>
    <n v="34"/>
    <n v="34"/>
  </r>
  <r>
    <n v="109"/>
    <n v="309229"/>
    <s v="2015-Q3"/>
    <x v="1"/>
    <x v="12"/>
    <s v="2015"/>
    <x v="0"/>
    <m/>
    <x v="4"/>
    <x v="12"/>
    <s v="chandler_main"/>
    <x v="0"/>
    <n v="2060"/>
    <n v="2060"/>
    <n v="39"/>
    <n v="0"/>
    <n v="687"/>
    <n v="687"/>
  </r>
  <r>
    <n v="25"/>
    <n v="1469"/>
    <s v="2015-Q3"/>
    <x v="1"/>
    <x v="12"/>
    <s v="2015"/>
    <x v="0"/>
    <m/>
    <x v="7"/>
    <x v="14"/>
    <s v="azccldo"/>
    <x v="0"/>
    <n v="169"/>
    <n v="169"/>
    <n v="5"/>
    <n v="0"/>
    <n v="70"/>
    <n v="70"/>
  </r>
  <r>
    <n v="14"/>
    <n v="3311"/>
    <s v="2015-Q3"/>
    <x v="1"/>
    <x v="12"/>
    <s v="2015"/>
    <x v="0"/>
    <m/>
    <x v="3"/>
    <x v="10"/>
    <s v="azcampverde"/>
    <x v="0"/>
    <n v="146"/>
    <n v="146"/>
    <n v="9"/>
    <n v="0"/>
    <n v="77"/>
    <n v="77"/>
  </r>
  <r>
    <n v="23"/>
    <n v="12610"/>
    <s v="2015-Q3"/>
    <x v="1"/>
    <x v="12"/>
    <s v="2015"/>
    <x v="0"/>
    <m/>
    <x v="3"/>
    <x v="18"/>
    <s v="azcottonwood"/>
    <x v="0"/>
    <n v="353"/>
    <n v="353"/>
    <n v="10"/>
    <n v="0"/>
    <n v="11"/>
    <n v="11"/>
  </r>
  <r>
    <n v="23"/>
    <n v="7004"/>
    <s v="2015-Q3"/>
    <x v="1"/>
    <x v="12"/>
    <s v="2015"/>
    <x v="0"/>
    <m/>
    <x v="4"/>
    <x v="20"/>
    <s v="desertfh_az"/>
    <x v="0"/>
    <n v="72"/>
    <n v="72"/>
    <n v="1"/>
    <n v="0"/>
    <n v="15"/>
    <n v="15"/>
  </r>
  <r>
    <n v="11"/>
    <e v="#N/A"/>
    <s v="2015-Q3"/>
    <x v="1"/>
    <x v="12"/>
    <s v="2015"/>
    <x v="0"/>
    <m/>
    <x v="3"/>
    <x v="65"/>
    <s v="dewey_az"/>
    <x v="0"/>
    <n v="13"/>
    <n v="13"/>
    <n v="1"/>
    <n v="0"/>
    <n v="1"/>
    <n v="1"/>
  </r>
  <r>
    <n v="78"/>
    <n v="72247"/>
    <s v="2015-Q3"/>
    <x v="1"/>
    <x v="12"/>
    <s v="2015"/>
    <x v="0"/>
    <m/>
    <x v="8"/>
    <x v="23"/>
    <s v="azflagstaff"/>
    <x v="0"/>
    <n v="476"/>
    <n v="476"/>
    <n v="14"/>
    <n v="0"/>
    <n v="155"/>
    <n v="155"/>
  </r>
  <r>
    <n v="51"/>
    <n v="12585"/>
    <s v="2015-Q3"/>
    <x v="1"/>
    <x v="12"/>
    <s v="2015"/>
    <x v="0"/>
    <m/>
    <x v="0"/>
    <x v="24"/>
    <s v="azflorence"/>
    <x v="0"/>
    <n v="38"/>
    <n v="38"/>
    <n v="2"/>
    <n v="0"/>
    <n v="5"/>
    <n v="5"/>
  </r>
  <r>
    <n v="0"/>
    <n v="72"/>
    <s v="2015-Q3"/>
    <x v="1"/>
    <x v="12"/>
    <s v="2015"/>
    <x v="0"/>
    <m/>
    <x v="9"/>
    <x v="25"/>
    <s v="azgcldo"/>
    <x v="0"/>
    <n v="87"/>
    <n v="87"/>
    <n v="3"/>
    <n v="0"/>
    <n v="25"/>
    <n v="25"/>
  </r>
  <r>
    <n v="83"/>
    <n v="102303"/>
    <s v="2015-Q3"/>
    <x v="1"/>
    <x v="12"/>
    <s v="2015"/>
    <x v="0"/>
    <m/>
    <x v="4"/>
    <x v="26"/>
    <s v="glendale_main"/>
    <x v="0"/>
    <n v="1215"/>
    <n v="1215"/>
    <n v="21"/>
    <n v="0"/>
    <n v="303"/>
    <n v="303"/>
  </r>
  <r>
    <n v="10"/>
    <n v="8295"/>
    <s v="2015-Q3"/>
    <x v="1"/>
    <x v="12"/>
    <s v="2015"/>
    <x v="0"/>
    <m/>
    <x v="9"/>
    <x v="27"/>
    <s v="azglobe"/>
    <x v="0"/>
    <n v="40"/>
    <n v="40"/>
    <n v="2"/>
    <n v="0"/>
    <n v="30"/>
    <n v="30"/>
  </r>
  <r>
    <s v="N/A"/>
    <s v="N/A"/>
    <s v="2015-Q3"/>
    <x v="1"/>
    <x v="12"/>
    <s v="2015"/>
    <x v="0"/>
    <m/>
    <x v="0"/>
    <x v="66"/>
    <s v="irahayes_az"/>
    <x v="0"/>
    <n v="1078"/>
    <n v="1078"/>
    <n v="29"/>
    <n v="0"/>
    <n v="469"/>
    <n v="469"/>
  </r>
  <r>
    <n v="396"/>
    <n v="145358"/>
    <s v="2015-Q3"/>
    <x v="1"/>
    <x v="12"/>
    <s v="2015"/>
    <x v="0"/>
    <m/>
    <x v="4"/>
    <x v="33"/>
    <s v="maricopa_main"/>
    <x v="0"/>
    <n v="13660"/>
    <n v="13660"/>
    <n v="221"/>
    <n v="0"/>
    <n v="4636"/>
    <n v="4636"/>
  </r>
  <r>
    <n v="147"/>
    <n v="147983"/>
    <s v="2015-Q3"/>
    <x v="1"/>
    <x v="12"/>
    <s v="2015"/>
    <x v="0"/>
    <m/>
    <x v="4"/>
    <x v="35"/>
    <s v="mesa86532"/>
    <x v="0"/>
    <n v="3072"/>
    <n v="3072"/>
    <n v="46"/>
    <n v="0"/>
    <n v="1175"/>
    <n v="1175"/>
  </r>
  <r>
    <n v="10"/>
    <n v="3750"/>
    <s v="2015-Q3"/>
    <x v="1"/>
    <x v="12"/>
    <s v="2015"/>
    <x v="0"/>
    <m/>
    <x v="9"/>
    <x v="73"/>
    <s v="azmiami"/>
    <x v="0"/>
    <n v="31"/>
    <n v="21"/>
    <n v="2"/>
    <n v="0"/>
    <n v="0"/>
    <n v="0"/>
  </r>
  <r>
    <n v="239"/>
    <n v="87143"/>
    <s v="2015-Q3"/>
    <x v="1"/>
    <x v="12"/>
    <s v="2015"/>
    <x v="0"/>
    <m/>
    <x v="10"/>
    <x v="36"/>
    <s v="azmohave"/>
    <x v="0"/>
    <n v="1795"/>
    <n v="1795"/>
    <n v="37"/>
    <n v="0"/>
    <n v="582"/>
    <n v="582"/>
  </r>
  <r>
    <n v="6"/>
    <n v="2934"/>
    <s v="2015-Q3"/>
    <x v="1"/>
    <x v="12"/>
    <s v="2015"/>
    <x v="0"/>
    <m/>
    <x v="6"/>
    <x v="74"/>
    <s v="azmorenci"/>
    <x v="0"/>
    <n v="139"/>
    <n v="139"/>
    <n v="3"/>
    <n v="0"/>
    <n v="38"/>
    <n v="38"/>
  </r>
  <r>
    <n v="8"/>
    <e v="#N/A"/>
    <s v="2015-Q3"/>
    <x v="1"/>
    <x v="12"/>
    <s v="2015"/>
    <x v="0"/>
    <m/>
    <x v="3"/>
    <x v="34"/>
    <s v="azmayer"/>
    <x v="0"/>
    <n v="6"/>
    <n v="6"/>
    <n v="1"/>
    <n v="0"/>
    <n v="2"/>
    <n v="2"/>
  </r>
  <r>
    <n v="45"/>
    <n v="2461"/>
    <s v="2015-Q3"/>
    <x v="1"/>
    <x v="12"/>
    <s v="2015"/>
    <x v="0"/>
    <m/>
    <x v="11"/>
    <x v="37"/>
    <s v="azncldo"/>
    <x v="0"/>
    <n v="780"/>
    <n v="780"/>
    <n v="44"/>
    <n v="0"/>
    <n v="334"/>
    <n v="334"/>
  </r>
  <r>
    <n v="20"/>
    <n v="10834"/>
    <s v="2015-Q3"/>
    <x v="1"/>
    <x v="12"/>
    <s v="2015"/>
    <x v="0"/>
    <m/>
    <x v="5"/>
    <x v="39"/>
    <s v="azparker"/>
    <x v="0"/>
    <n v="83"/>
    <n v="83"/>
    <n v="2"/>
    <n v="0"/>
    <n v="30"/>
    <n v="30"/>
  </r>
  <r>
    <n v="38"/>
    <n v="109952"/>
    <s v="2015-Q3"/>
    <x v="1"/>
    <x v="12"/>
    <s v="2015"/>
    <x v="0"/>
    <m/>
    <x v="4"/>
    <x v="42"/>
    <s v="peor29132"/>
    <x v="0"/>
    <n v="2077"/>
    <n v="2077"/>
    <n v="52"/>
    <n v="0"/>
    <n v="2080"/>
    <n v="2080"/>
  </r>
  <r>
    <e v="#VALUE!"/>
    <n v="943450"/>
    <s v="2015-Q3"/>
    <x v="1"/>
    <x v="12"/>
    <s v="2015"/>
    <x v="0"/>
    <m/>
    <x v="4"/>
    <x v="43"/>
    <s v="phx_main"/>
    <x v="0"/>
    <n v="7201"/>
    <n v="7210"/>
    <n v="156"/>
    <n v="0"/>
    <n v="2831"/>
    <n v="2831"/>
  </r>
  <r>
    <n v="622"/>
    <n v="405419"/>
    <s v="2015-Q3"/>
    <x v="1"/>
    <x v="12"/>
    <s v="2015"/>
    <x v="0"/>
    <m/>
    <x v="13"/>
    <x v="44"/>
    <s v="azpcld"/>
    <x v="0"/>
    <n v="5007"/>
    <n v="5007"/>
    <n v="128"/>
    <n v="0"/>
    <n v="2088"/>
    <n v="2088"/>
  </r>
  <r>
    <n v="4"/>
    <n v="8901"/>
    <s v="2015-Q3"/>
    <x v="1"/>
    <x v="12"/>
    <s v="2015"/>
    <x v="0"/>
    <m/>
    <x v="0"/>
    <x v="45"/>
    <s v="pinal_az"/>
    <x v="0"/>
    <n v="659"/>
    <n v="659"/>
    <n v="18"/>
    <n v="0"/>
    <n v="335"/>
    <n v="335"/>
  </r>
  <r>
    <n v="54"/>
    <n v="29416"/>
    <s v="2015-Q3"/>
    <x v="1"/>
    <x v="12"/>
    <s v="2015"/>
    <x v="0"/>
    <m/>
    <x v="3"/>
    <x v="46"/>
    <s v="azprescott"/>
    <x v="0"/>
    <n v="1843"/>
    <n v="1843"/>
    <n v="30"/>
    <n v="0"/>
    <n v="564"/>
    <n v="564"/>
  </r>
  <r>
    <n v="59"/>
    <n v="22616"/>
    <s v="2015-Q3"/>
    <x v="1"/>
    <x v="12"/>
    <s v="2015"/>
    <x v="0"/>
    <m/>
    <x v="3"/>
    <x v="47"/>
    <s v="azprescottval"/>
    <x v="0"/>
    <n v="338"/>
    <n v="338"/>
    <n v="8"/>
    <n v="0"/>
    <n v="87"/>
    <n v="87"/>
  </r>
  <r>
    <n v="40"/>
    <e v="#N/A"/>
    <s v="2015-Q3"/>
    <x v="1"/>
    <x v="12"/>
    <s v="2015"/>
    <x v="0"/>
    <m/>
    <x v="1"/>
    <x v="48"/>
    <s v="azsprngr"/>
    <x v="0"/>
    <n v="235"/>
    <n v="235"/>
    <n v="7"/>
    <n v="0"/>
    <n v="122"/>
    <n v="122"/>
  </r>
  <r>
    <n v="17"/>
    <n v="11980"/>
    <s v="2015-Q3"/>
    <x v="1"/>
    <x v="12"/>
    <s v="2015"/>
    <x v="0"/>
    <m/>
    <x v="14"/>
    <x v="49"/>
    <s v="azsaffordgcl"/>
    <x v="0"/>
    <n v="6"/>
    <n v="6"/>
    <n v="2"/>
    <n v="0"/>
    <n v="1"/>
    <n v="1"/>
  </r>
  <r>
    <n v="23"/>
    <e v="#N/A"/>
    <s v="2015-Q3"/>
    <x v="1"/>
    <x v="12"/>
    <s v="2015"/>
    <x v="0"/>
    <m/>
    <x v="0"/>
    <x v="50"/>
    <s v="azsanmanuel"/>
    <x v="0"/>
    <n v="28"/>
    <n v="28"/>
    <n v="2"/>
    <n v="0"/>
    <n v="32"/>
    <n v="32"/>
  </r>
  <r>
    <n v="38"/>
    <n v="23601"/>
    <s v="2015-Q3"/>
    <x v="1"/>
    <x v="12"/>
    <s v="2015"/>
    <x v="0"/>
    <m/>
    <x v="12"/>
    <x v="52"/>
    <s v="aznogales"/>
    <x v="0"/>
    <n v="8"/>
    <n v="8"/>
    <n v="1"/>
    <n v="0"/>
    <n v="5"/>
    <n v="5"/>
  </r>
  <r>
    <n v="87"/>
    <n v="174482"/>
    <s v="2015-Q3"/>
    <x v="1"/>
    <x v="12"/>
    <s v="2015"/>
    <x v="0"/>
    <m/>
    <x v="4"/>
    <x v="53"/>
    <s v="scottsdale_hq"/>
    <x v="0"/>
    <n v="2104"/>
    <n v="2014"/>
    <n v="51"/>
    <n v="0"/>
    <n v="904"/>
    <n v="904"/>
  </r>
  <r>
    <n v="28"/>
    <n v="32811"/>
    <s v="2015-Q3"/>
    <x v="1"/>
    <x v="12"/>
    <s v="2015"/>
    <x v="0"/>
    <m/>
    <x v="7"/>
    <x v="56"/>
    <s v="azsierrav"/>
    <x v="0"/>
    <n v="510"/>
    <n v="510"/>
    <n v="11"/>
    <n v="0"/>
    <n v="247"/>
    <n v="247"/>
  </r>
  <r>
    <n v="32"/>
    <n v="11000"/>
    <s v="2015-Q3"/>
    <x v="1"/>
    <x v="12"/>
    <s v="2015"/>
    <x v="0"/>
    <m/>
    <x v="3"/>
    <x v="54"/>
    <s v="azsedona"/>
    <x v="0"/>
    <n v="323"/>
    <n v="323"/>
    <n v="10"/>
    <n v="0"/>
    <n v="135"/>
    <n v="135"/>
  </r>
  <r>
    <n v="142"/>
    <n v="140708"/>
    <s v="2015-Q3"/>
    <x v="1"/>
    <x v="12"/>
    <s v="2015"/>
    <x v="0"/>
    <m/>
    <x v="4"/>
    <x v="57"/>
    <s v="tempe_main"/>
    <x v="0"/>
    <n v="1089"/>
    <n v="1089"/>
    <n v="21"/>
    <n v="0"/>
    <n v="264"/>
    <n v="264"/>
  </r>
  <r>
    <n v="8"/>
    <n v="2341"/>
    <s v="2015-Q3"/>
    <x v="1"/>
    <x v="12"/>
    <s v="2015"/>
    <x v="0"/>
    <m/>
    <x v="9"/>
    <x v="59"/>
    <s v="aztontobasin"/>
    <x v="0"/>
    <n v="211"/>
    <n v="211"/>
    <n v="1"/>
    <n v="0"/>
    <n v="63"/>
    <n v="63"/>
  </r>
  <r>
    <n v="8"/>
    <e v="#N/A"/>
    <s v="2015-Q3"/>
    <x v="1"/>
    <x v="12"/>
    <s v="2015"/>
    <x v="0"/>
    <m/>
    <x v="3"/>
    <x v="68"/>
    <s v="azwilhoit"/>
    <x v="0"/>
    <n v="28"/>
    <n v="28"/>
    <n v="1"/>
    <n v="0"/>
    <n v="5"/>
    <n v="5"/>
  </r>
  <r>
    <n v="434"/>
    <n v="111752"/>
    <s v="2015-Q3"/>
    <x v="1"/>
    <x v="12"/>
    <s v="2015"/>
    <x v="0"/>
    <m/>
    <x v="15"/>
    <x v="63"/>
    <s v="azycldo"/>
    <x v="0"/>
    <n v="3285"/>
    <n v="3285"/>
    <n v="77"/>
    <n v="0"/>
    <n v="1453"/>
    <n v="1453"/>
  </r>
  <r>
    <n v="7"/>
    <e v="#N/A"/>
    <s v="2015-Q3"/>
    <x v="1"/>
    <x v="12"/>
    <s v="2015"/>
    <x v="0"/>
    <m/>
    <x v="3"/>
    <x v="61"/>
    <s v="azyarnell"/>
    <x v="0"/>
    <n v="247"/>
    <n v="247"/>
    <n v="14"/>
    <n v="0"/>
    <n v="64"/>
    <n v="64"/>
  </r>
  <r>
    <n v="0"/>
    <e v="#N/A"/>
    <s v="2015-Q3"/>
    <x v="1"/>
    <x v="13"/>
    <s v="2015"/>
    <x v="1"/>
    <m/>
    <x v="2"/>
    <x v="4"/>
    <s v="azstlib"/>
    <x v="0"/>
    <n v="61134"/>
    <n v="61134"/>
    <n v="1367"/>
    <n v="1142"/>
    <n v="23622"/>
    <n v="24764"/>
  </r>
  <r>
    <n v="19"/>
    <e v="#N/A"/>
    <s v="2015-Q3"/>
    <x v="1"/>
    <x v="13"/>
    <s v="2015"/>
    <x v="1"/>
    <m/>
    <x v="1"/>
    <x v="1"/>
    <s v="azalpine"/>
    <x v="0"/>
    <n v="777"/>
    <n v="77"/>
    <n v="16"/>
    <n v="109"/>
    <n v="348"/>
    <n v="457"/>
  </r>
  <r>
    <n v="111"/>
    <n v="63208"/>
    <s v="2015-Q3"/>
    <x v="1"/>
    <x v="13"/>
    <s v="2015"/>
    <x v="1"/>
    <m/>
    <x v="0"/>
    <x v="2"/>
    <s v="azapachejct"/>
    <x v="0"/>
    <n v="801"/>
    <n v="801"/>
    <n v="8"/>
    <n v="747"/>
    <n v="330"/>
    <n v="1077"/>
  </r>
  <r>
    <n v="80"/>
    <n v="22669"/>
    <s v="2015-Q3"/>
    <x v="1"/>
    <x v="13"/>
    <s v="2015"/>
    <x v="1"/>
    <m/>
    <x v="4"/>
    <x v="6"/>
    <s v="avondale_az"/>
    <x v="0"/>
    <n v="605"/>
    <n v="605"/>
    <n v="7"/>
    <n v="17"/>
    <n v="95"/>
    <n v="112"/>
  </r>
  <r>
    <n v="16"/>
    <e v="#N/A"/>
    <s v="2015-Q3"/>
    <x v="1"/>
    <x v="13"/>
    <s v="2015"/>
    <x v="1"/>
    <m/>
    <x v="5"/>
    <x v="8"/>
    <s v="azbouse"/>
    <x v="0"/>
    <n v="73"/>
    <n v="73"/>
    <n v="5"/>
    <n v="66"/>
    <n v="30"/>
    <n v="96"/>
  </r>
  <r>
    <n v="21"/>
    <s v="N/A"/>
    <s v="2015-Q3"/>
    <x v="1"/>
    <x v="13"/>
    <s v="2015"/>
    <x v="1"/>
    <m/>
    <x v="4"/>
    <x v="9"/>
    <s v="buckeye_az"/>
    <x v="0"/>
    <n v="44"/>
    <n v="44"/>
    <n v="1"/>
    <n v="19"/>
    <n v="31"/>
    <n v="50"/>
  </r>
  <r>
    <n v="5"/>
    <e v="#N/A"/>
    <s v="2015-Q3"/>
    <x v="1"/>
    <x v="13"/>
    <s v="2015"/>
    <x v="1"/>
    <m/>
    <x v="3"/>
    <x v="75"/>
    <s v="beaver_az"/>
    <x v="0"/>
    <n v="155"/>
    <n v="155"/>
    <n v="6"/>
    <n v="2"/>
    <n v="104"/>
    <n v="106"/>
  </r>
  <r>
    <n v="34"/>
    <n v="48762"/>
    <s v="2015-Q3"/>
    <x v="1"/>
    <x v="13"/>
    <s v="2015"/>
    <x v="1"/>
    <m/>
    <x v="0"/>
    <x v="11"/>
    <s v="azcasagrande"/>
    <x v="0"/>
    <n v="299"/>
    <n v="299"/>
    <n v="12"/>
    <n v="14"/>
    <n v="384"/>
    <n v="398"/>
  </r>
  <r>
    <n v="109"/>
    <n v="309229"/>
    <s v="2015-Q3"/>
    <x v="1"/>
    <x v="13"/>
    <s v="2015"/>
    <x v="1"/>
    <m/>
    <x v="4"/>
    <x v="12"/>
    <s v="chandler_main"/>
    <x v="0"/>
    <n v="2128"/>
    <n v="2128"/>
    <n v="35"/>
    <n v="587"/>
    <n v="822"/>
    <n v="1409"/>
  </r>
  <r>
    <n v="25"/>
    <n v="1469"/>
    <s v="2015-Q3"/>
    <x v="1"/>
    <x v="13"/>
    <s v="2015"/>
    <x v="1"/>
    <m/>
    <x v="7"/>
    <x v="14"/>
    <s v="azccldo"/>
    <x v="0"/>
    <n v="11"/>
    <n v="11"/>
    <n v="1"/>
    <n v="0"/>
    <n v="2"/>
    <n v="2"/>
  </r>
  <r>
    <n v="14"/>
    <n v="3311"/>
    <s v="2015-Q3"/>
    <x v="1"/>
    <x v="13"/>
    <s v="2015"/>
    <x v="1"/>
    <m/>
    <x v="3"/>
    <x v="10"/>
    <s v="azcampverde"/>
    <x v="0"/>
    <n v="282"/>
    <n v="282"/>
    <n v="9"/>
    <n v="44"/>
    <n v="198"/>
    <n v="242"/>
  </r>
  <r>
    <n v="23"/>
    <n v="12610"/>
    <s v="2015-Q3"/>
    <x v="1"/>
    <x v="13"/>
    <s v="2015"/>
    <x v="1"/>
    <m/>
    <x v="3"/>
    <x v="18"/>
    <s v="azcottonwood"/>
    <x v="0"/>
    <n v="372"/>
    <n v="372"/>
    <n v="12"/>
    <n v="9"/>
    <n v="106"/>
    <n v="115"/>
  </r>
  <r>
    <n v="5"/>
    <n v="1264"/>
    <s v="2015-Q3"/>
    <x v="1"/>
    <x v="13"/>
    <s v="2015"/>
    <x v="1"/>
    <m/>
    <x v="6"/>
    <x v="21"/>
    <s v="azduncan"/>
    <x v="0"/>
    <n v="90"/>
    <n v="90"/>
    <n v="1"/>
    <n v="12"/>
    <n v="27"/>
    <n v="39"/>
  </r>
  <r>
    <n v="23"/>
    <n v="7004"/>
    <s v="2015-Q3"/>
    <x v="1"/>
    <x v="13"/>
    <s v="2015"/>
    <x v="1"/>
    <m/>
    <x v="4"/>
    <x v="20"/>
    <s v="desertfh_az"/>
    <x v="0"/>
    <n v="35"/>
    <n v="35"/>
    <n v="3"/>
    <n v="0"/>
    <n v="11"/>
    <n v="11"/>
  </r>
  <r>
    <n v="78"/>
    <n v="72247"/>
    <s v="2015-Q3"/>
    <x v="1"/>
    <x v="13"/>
    <s v="2015"/>
    <x v="1"/>
    <m/>
    <x v="8"/>
    <x v="23"/>
    <s v="azflagstaff"/>
    <x v="0"/>
    <n v="796"/>
    <n v="796"/>
    <n v="22"/>
    <n v="55"/>
    <n v="365"/>
    <n v="420"/>
  </r>
  <r>
    <n v="51"/>
    <n v="12585"/>
    <s v="2015-Q3"/>
    <x v="1"/>
    <x v="13"/>
    <s v="2015"/>
    <x v="1"/>
    <m/>
    <x v="0"/>
    <x v="24"/>
    <s v="azflorence"/>
    <x v="0"/>
    <n v="70"/>
    <n v="70"/>
    <n v="2"/>
    <n v="7"/>
    <n v="18"/>
    <n v="25"/>
  </r>
  <r>
    <n v="22"/>
    <n v="829"/>
    <s v="2015-Q3"/>
    <x v="1"/>
    <x v="13"/>
    <s v="2015"/>
    <x v="1"/>
    <m/>
    <x v="4"/>
    <x v="76"/>
    <s v="mcdowell_az"/>
    <x v="0"/>
    <n v="8"/>
    <n v="8"/>
    <n v="2"/>
    <n v="0"/>
    <n v="0"/>
    <n v="0"/>
  </r>
  <r>
    <n v="83"/>
    <n v="102303"/>
    <s v="2015-Q3"/>
    <x v="1"/>
    <x v="13"/>
    <s v="2015"/>
    <x v="1"/>
    <m/>
    <x v="4"/>
    <x v="26"/>
    <s v="glendale_main"/>
    <x v="0"/>
    <n v="1917"/>
    <n v="1917"/>
    <n v="33"/>
    <n v="258"/>
    <n v="567"/>
    <n v="825"/>
  </r>
  <r>
    <n v="10"/>
    <n v="8295"/>
    <s v="2015-Q3"/>
    <x v="1"/>
    <x v="13"/>
    <s v="2015"/>
    <x v="1"/>
    <m/>
    <x v="9"/>
    <x v="27"/>
    <s v="azglobe"/>
    <x v="0"/>
    <n v="56"/>
    <n v="56"/>
    <n v="5"/>
    <n v="4"/>
    <n v="35"/>
    <n v="39"/>
  </r>
  <r>
    <s v="N/A"/>
    <s v="N/A"/>
    <s v="2015-Q3"/>
    <x v="1"/>
    <x v="13"/>
    <s v="2015"/>
    <x v="1"/>
    <m/>
    <x v="0"/>
    <x v="66"/>
    <s v="irahayes_az"/>
    <x v="0"/>
    <n v="981"/>
    <n v="981"/>
    <n v="35"/>
    <n v="415"/>
    <n v="267"/>
    <n v="682"/>
  </r>
  <r>
    <n v="20"/>
    <n v="33183"/>
    <s v="2015-Q3"/>
    <x v="1"/>
    <x v="13"/>
    <s v="2015"/>
    <x v="1"/>
    <m/>
    <x v="0"/>
    <x v="32"/>
    <s v="azmaricopacom"/>
    <x v="0"/>
    <n v="265"/>
    <n v="265"/>
    <n v="2"/>
    <n v="21"/>
    <n v="57"/>
    <n v="78"/>
  </r>
  <r>
    <n v="396"/>
    <n v="145358"/>
    <s v="2015-Q3"/>
    <x v="1"/>
    <x v="13"/>
    <s v="2015"/>
    <x v="1"/>
    <m/>
    <x v="4"/>
    <x v="33"/>
    <s v="maricopa_main"/>
    <x v="0"/>
    <n v="12266"/>
    <n v="12266"/>
    <n v="233"/>
    <n v="1599"/>
    <n v="4187"/>
    <n v="5786"/>
  </r>
  <r>
    <n v="147"/>
    <n v="147983"/>
    <s v="2015-Q3"/>
    <x v="1"/>
    <x v="13"/>
    <s v="2015"/>
    <x v="1"/>
    <m/>
    <x v="4"/>
    <x v="35"/>
    <s v="mesa86532"/>
    <x v="0"/>
    <n v="3836"/>
    <n v="3836"/>
    <n v="52"/>
    <n v="159"/>
    <n v="1510"/>
    <n v="1669"/>
  </r>
  <r>
    <n v="239"/>
    <n v="87143"/>
    <s v="2015-Q3"/>
    <x v="1"/>
    <x v="13"/>
    <s v="2015"/>
    <x v="1"/>
    <m/>
    <x v="10"/>
    <x v="36"/>
    <s v="azmohave"/>
    <x v="0"/>
    <n v="1315"/>
    <n v="1315"/>
    <n v="61"/>
    <n v="128"/>
    <n v="453"/>
    <n v="581"/>
  </r>
  <r>
    <n v="6"/>
    <n v="2934"/>
    <s v="2015-Q3"/>
    <x v="1"/>
    <x v="13"/>
    <s v="2015"/>
    <x v="1"/>
    <m/>
    <x v="6"/>
    <x v="74"/>
    <s v="azmorenci"/>
    <x v="0"/>
    <n v="110"/>
    <n v="110"/>
    <n v="2"/>
    <n v="1"/>
    <n v="12"/>
    <n v="13"/>
  </r>
  <r>
    <n v="45"/>
    <n v="2461"/>
    <s v="2015-Q3"/>
    <x v="1"/>
    <x v="13"/>
    <s v="2015"/>
    <x v="1"/>
    <m/>
    <x v="11"/>
    <x v="37"/>
    <s v="azncldo"/>
    <x v="0"/>
    <n v="2645"/>
    <n v="2645"/>
    <n v="96"/>
    <n v="540"/>
    <n v="1081"/>
    <n v="1621"/>
  </r>
  <r>
    <n v="20"/>
    <n v="10834"/>
    <s v="2015-Q3"/>
    <x v="1"/>
    <x v="13"/>
    <s v="2015"/>
    <x v="1"/>
    <m/>
    <x v="5"/>
    <x v="39"/>
    <s v="azparker"/>
    <x v="0"/>
    <n v="27"/>
    <n v="27"/>
    <n v="2"/>
    <n v="1"/>
    <n v="15"/>
    <n v="16"/>
  </r>
  <r>
    <n v="14"/>
    <n v="13597"/>
    <s v="2015-Q3"/>
    <x v="1"/>
    <x v="13"/>
    <s v="2015"/>
    <x v="1"/>
    <m/>
    <x v="9"/>
    <x v="41"/>
    <s v="azpayson"/>
    <x v="0"/>
    <n v="55"/>
    <n v="55"/>
    <n v="3"/>
    <n v="1"/>
    <n v="14"/>
    <n v="15"/>
  </r>
  <r>
    <n v="38"/>
    <n v="109952"/>
    <s v="2015-Q3"/>
    <x v="1"/>
    <x v="13"/>
    <s v="2015"/>
    <x v="1"/>
    <m/>
    <x v="4"/>
    <x v="42"/>
    <s v="peor29132"/>
    <x v="0"/>
    <n v="2834"/>
    <n v="2834"/>
    <n v="51"/>
    <n v="366"/>
    <n v="937"/>
    <n v="1303"/>
  </r>
  <r>
    <e v="#VALUE!"/>
    <n v="943450"/>
    <s v="2015-Q3"/>
    <x v="1"/>
    <x v="13"/>
    <s v="2015"/>
    <x v="1"/>
    <m/>
    <x v="4"/>
    <x v="43"/>
    <s v="phx_main"/>
    <x v="0"/>
    <n v="8196"/>
    <n v="8196"/>
    <n v="161"/>
    <n v="2573"/>
    <n v="3178"/>
    <n v="5751"/>
  </r>
  <r>
    <n v="622"/>
    <n v="405419"/>
    <s v="2015-Q3"/>
    <x v="1"/>
    <x v="13"/>
    <s v="2015"/>
    <x v="1"/>
    <m/>
    <x v="13"/>
    <x v="44"/>
    <s v="azpcld"/>
    <x v="0"/>
    <n v="6789"/>
    <n v="6789"/>
    <n v="189"/>
    <n v="1208"/>
    <n v="2987"/>
    <n v="4195"/>
  </r>
  <r>
    <n v="4"/>
    <n v="8901"/>
    <s v="2015-Q3"/>
    <x v="1"/>
    <x v="13"/>
    <s v="2015"/>
    <x v="1"/>
    <m/>
    <x v="0"/>
    <x v="45"/>
    <s v="pinal_az"/>
    <x v="0"/>
    <n v="336"/>
    <n v="336"/>
    <n v="6"/>
    <n v="58"/>
    <n v="118"/>
    <n v="176"/>
  </r>
  <r>
    <n v="54"/>
    <n v="29416"/>
    <s v="2015-Q3"/>
    <x v="1"/>
    <x v="13"/>
    <s v="2015"/>
    <x v="1"/>
    <m/>
    <x v="3"/>
    <x v="46"/>
    <s v="azprescott"/>
    <x v="0"/>
    <n v="1418"/>
    <n v="1418"/>
    <n v="32"/>
    <n v="186"/>
    <n v="435"/>
    <n v="621"/>
  </r>
  <r>
    <n v="59"/>
    <n v="22616"/>
    <s v="2015-Q3"/>
    <x v="1"/>
    <x v="13"/>
    <s v="2015"/>
    <x v="1"/>
    <m/>
    <x v="3"/>
    <x v="47"/>
    <s v="azprescottval"/>
    <x v="0"/>
    <n v="448"/>
    <n v="448"/>
    <n v="11"/>
    <n v="42"/>
    <n v="197"/>
    <n v="239"/>
  </r>
  <r>
    <n v="40"/>
    <e v="#N/A"/>
    <s v="2015-Q3"/>
    <x v="1"/>
    <x v="13"/>
    <s v="2015"/>
    <x v="1"/>
    <m/>
    <x v="1"/>
    <x v="48"/>
    <s v="azsprngr"/>
    <x v="0"/>
    <n v="181"/>
    <n v="181"/>
    <n v="9"/>
    <n v="3"/>
    <n v="129"/>
    <n v="132"/>
  </r>
  <r>
    <n v="17"/>
    <n v="11980"/>
    <s v="2015-Q3"/>
    <x v="1"/>
    <x v="13"/>
    <s v="2015"/>
    <x v="1"/>
    <m/>
    <x v="14"/>
    <x v="49"/>
    <s v="azsaffordgcl"/>
    <x v="0"/>
    <n v="52"/>
    <n v="52"/>
    <n v="1"/>
    <n v="5"/>
    <n v="26"/>
    <n v="31"/>
  </r>
  <r>
    <n v="23"/>
    <e v="#N/A"/>
    <s v="2015-Q3"/>
    <x v="1"/>
    <x v="13"/>
    <s v="2015"/>
    <x v="1"/>
    <m/>
    <x v="0"/>
    <x v="50"/>
    <s v="azsanmanuel"/>
    <x v="0"/>
    <n v="41"/>
    <n v="41"/>
    <n v="2"/>
    <n v="0"/>
    <n v="16"/>
    <n v="16"/>
  </r>
  <r>
    <n v="38"/>
    <n v="23601"/>
    <s v="2015-Q3"/>
    <x v="1"/>
    <x v="13"/>
    <s v="2015"/>
    <x v="1"/>
    <m/>
    <x v="12"/>
    <x v="52"/>
    <s v="aznogales"/>
    <x v="0"/>
    <n v="153"/>
    <n v="153"/>
    <n v="2"/>
    <n v="13"/>
    <n v="39"/>
    <n v="52"/>
  </r>
  <r>
    <n v="87"/>
    <n v="174482"/>
    <s v="2015-Q3"/>
    <x v="1"/>
    <x v="13"/>
    <s v="2015"/>
    <x v="1"/>
    <m/>
    <x v="4"/>
    <x v="53"/>
    <s v="scottsdale_hq"/>
    <x v="0"/>
    <n v="2025"/>
    <n v="2025"/>
    <n v="51"/>
    <n v="170"/>
    <n v="727"/>
    <n v="897"/>
  </r>
  <r>
    <n v="28"/>
    <n v="32811"/>
    <s v="2015-Q3"/>
    <x v="1"/>
    <x v="13"/>
    <s v="2015"/>
    <x v="1"/>
    <m/>
    <x v="7"/>
    <x v="56"/>
    <s v="azsierrav"/>
    <x v="0"/>
    <n v="467"/>
    <n v="467"/>
    <n v="10"/>
    <n v="28"/>
    <n v="203"/>
    <n v="231"/>
  </r>
  <r>
    <n v="32"/>
    <n v="11000"/>
    <s v="2015-Q3"/>
    <x v="1"/>
    <x v="13"/>
    <s v="2015"/>
    <x v="1"/>
    <m/>
    <x v="3"/>
    <x v="54"/>
    <s v="azsedona"/>
    <x v="0"/>
    <n v="651"/>
    <n v="651"/>
    <n v="8"/>
    <n v="107"/>
    <n v="175"/>
    <n v="282"/>
  </r>
  <r>
    <n v="142"/>
    <n v="140708"/>
    <s v="2015-Q3"/>
    <x v="1"/>
    <x v="13"/>
    <s v="2015"/>
    <x v="1"/>
    <m/>
    <x v="4"/>
    <x v="57"/>
    <s v="tempe_main"/>
    <x v="0"/>
    <n v="804"/>
    <n v="804"/>
    <n v="16"/>
    <n v="690"/>
    <n v="281"/>
    <n v="971"/>
  </r>
  <r>
    <n v="8"/>
    <n v="2341"/>
    <s v="2015-Q3"/>
    <x v="1"/>
    <x v="13"/>
    <s v="2015"/>
    <x v="1"/>
    <m/>
    <x v="9"/>
    <x v="59"/>
    <s v="aztontobasin"/>
    <x v="0"/>
    <n v="304"/>
    <n v="304"/>
    <n v="6"/>
    <n v="4"/>
    <n v="57"/>
    <n v="61"/>
  </r>
  <r>
    <n v="434"/>
    <n v="111752"/>
    <s v="2015-Q3"/>
    <x v="1"/>
    <x v="13"/>
    <s v="2015"/>
    <x v="1"/>
    <m/>
    <x v="15"/>
    <x v="63"/>
    <s v="azycldo"/>
    <x v="0"/>
    <n v="5639"/>
    <n v="5639"/>
    <n v="121"/>
    <n v="700"/>
    <n v="2771"/>
    <n v="3471"/>
  </r>
  <r>
    <n v="7"/>
    <e v="#N/A"/>
    <s v="2015-Q3"/>
    <x v="1"/>
    <x v="13"/>
    <s v="2015"/>
    <x v="1"/>
    <m/>
    <x v="3"/>
    <x v="61"/>
    <s v="azyarnell"/>
    <x v="0"/>
    <n v="28"/>
    <n v="28"/>
    <n v="4"/>
    <n v="2"/>
    <n v="8"/>
    <n v="10"/>
  </r>
  <r>
    <n v="91"/>
    <n v="9301"/>
    <s v="2015-Q3"/>
    <x v="1"/>
    <x v="13"/>
    <s v="2015"/>
    <x v="1"/>
    <m/>
    <x v="3"/>
    <x v="62"/>
    <s v="azyavapai"/>
    <x v="0"/>
    <n v="90"/>
    <n v="90"/>
    <n v="1"/>
    <n v="2"/>
    <n v="12"/>
    <n v="14"/>
  </r>
  <r>
    <n v="0"/>
    <e v="#N/A"/>
    <s v="2015-Q3"/>
    <x v="1"/>
    <x v="14"/>
    <s v="2015"/>
    <x v="2"/>
    <m/>
    <x v="2"/>
    <x v="4"/>
    <s v="azstlib"/>
    <x v="0"/>
    <n v="50147"/>
    <n v="50147"/>
    <n v="1161"/>
    <n v="9757"/>
    <n v="21671"/>
    <n v="31428"/>
  </r>
  <r>
    <n v="19"/>
    <e v="#N/A"/>
    <s v="2015-Q3"/>
    <x v="1"/>
    <x v="14"/>
    <s v="2015"/>
    <x v="2"/>
    <m/>
    <x v="1"/>
    <x v="1"/>
    <s v="azalpine"/>
    <x v="0"/>
    <n v="54"/>
    <n v="54"/>
    <n v="2"/>
    <n v="0"/>
    <n v="20"/>
    <n v="20"/>
  </r>
  <r>
    <n v="111"/>
    <n v="63208"/>
    <s v="2015-Q3"/>
    <x v="1"/>
    <x v="14"/>
    <s v="2015"/>
    <x v="2"/>
    <m/>
    <x v="0"/>
    <x v="2"/>
    <s v="azapachejct"/>
    <x v="0"/>
    <n v="681"/>
    <n v="681"/>
    <n v="8"/>
    <n v="399"/>
    <n v="508"/>
    <n v="907"/>
  </r>
  <r>
    <n v="80"/>
    <n v="22669"/>
    <s v="2015-Q3"/>
    <x v="1"/>
    <x v="14"/>
    <s v="2015"/>
    <x v="2"/>
    <m/>
    <x v="4"/>
    <x v="6"/>
    <s v="avondale_az"/>
    <x v="0"/>
    <n v="421"/>
    <n v="421"/>
    <n v="8"/>
    <n v="76"/>
    <n v="128"/>
    <n v="204"/>
  </r>
  <r>
    <n v="16"/>
    <e v="#N/A"/>
    <s v="2015-Q3"/>
    <x v="1"/>
    <x v="14"/>
    <s v="2015"/>
    <x v="2"/>
    <m/>
    <x v="5"/>
    <x v="8"/>
    <s v="azbouse"/>
    <x v="0"/>
    <n v="3"/>
    <n v="3"/>
    <n v="1"/>
    <n v="0"/>
    <n v="2"/>
    <n v="2"/>
  </r>
  <r>
    <n v="21"/>
    <s v="N/A"/>
    <s v="2015-Q3"/>
    <x v="1"/>
    <x v="14"/>
    <s v="2015"/>
    <x v="2"/>
    <m/>
    <x v="4"/>
    <x v="9"/>
    <s v="buckeye_az"/>
    <x v="0"/>
    <n v="2"/>
    <n v="2"/>
    <n v="1"/>
    <n v="0"/>
    <n v="0"/>
    <n v="0"/>
  </r>
  <r>
    <n v="5"/>
    <e v="#N/A"/>
    <s v="2015-Q3"/>
    <x v="1"/>
    <x v="14"/>
    <s v="2015"/>
    <x v="2"/>
    <m/>
    <x v="3"/>
    <x v="75"/>
    <s v="beaver_az"/>
    <x v="0"/>
    <n v="133"/>
    <n v="133"/>
    <n v="5"/>
    <n v="4"/>
    <n v="30"/>
    <n v="34"/>
  </r>
  <r>
    <n v="34"/>
    <n v="48762"/>
    <s v="2015-Q3"/>
    <x v="1"/>
    <x v="14"/>
    <s v="2015"/>
    <x v="2"/>
    <m/>
    <x v="0"/>
    <x v="11"/>
    <s v="azcasagrande"/>
    <x v="0"/>
    <n v="257"/>
    <n v="257"/>
    <n v="16"/>
    <n v="25"/>
    <n v="627"/>
    <n v="652"/>
  </r>
  <r>
    <n v="109"/>
    <n v="309229"/>
    <s v="2015-Q3"/>
    <x v="1"/>
    <x v="14"/>
    <s v="2015"/>
    <x v="2"/>
    <m/>
    <x v="4"/>
    <x v="12"/>
    <s v="chandler_main"/>
    <x v="0"/>
    <n v="1904"/>
    <n v="1904"/>
    <n v="31"/>
    <n v="211"/>
    <n v="658"/>
    <n v="869"/>
  </r>
  <r>
    <n v="25"/>
    <n v="1469"/>
    <s v="2015-Q3"/>
    <x v="1"/>
    <x v="14"/>
    <s v="2015"/>
    <x v="2"/>
    <m/>
    <x v="7"/>
    <x v="14"/>
    <s v="azccldo"/>
    <x v="0"/>
    <n v="51"/>
    <n v="51"/>
    <n v="2"/>
    <n v="0"/>
    <n v="12"/>
    <n v="12"/>
  </r>
  <r>
    <n v="12"/>
    <e v="#N/A"/>
    <s v="2015-Q3"/>
    <x v="1"/>
    <x v="14"/>
    <s v="2015"/>
    <x v="2"/>
    <m/>
    <x v="1"/>
    <x v="15"/>
    <s v="azconcho"/>
    <x v="0"/>
    <n v="133"/>
    <n v="133"/>
    <n v="2"/>
    <n v="0"/>
    <n v="31"/>
    <n v="31"/>
  </r>
  <r>
    <n v="14"/>
    <n v="3311"/>
    <s v="2015-Q3"/>
    <x v="1"/>
    <x v="14"/>
    <s v="2015"/>
    <x v="2"/>
    <m/>
    <x v="3"/>
    <x v="10"/>
    <s v="azcampverde"/>
    <x v="0"/>
    <n v="629"/>
    <n v="629"/>
    <n v="17"/>
    <n v="57"/>
    <n v="291"/>
    <n v="348"/>
  </r>
  <r>
    <n v="23"/>
    <n v="12610"/>
    <s v="2015-Q3"/>
    <x v="1"/>
    <x v="14"/>
    <s v="2015"/>
    <x v="2"/>
    <m/>
    <x v="3"/>
    <x v="18"/>
    <s v="azcottonwood"/>
    <x v="0"/>
    <n v="236"/>
    <n v="236"/>
    <n v="12"/>
    <n v="32"/>
    <n v="95"/>
    <n v="127"/>
  </r>
  <r>
    <n v="23"/>
    <n v="7004"/>
    <s v="2015-Q3"/>
    <x v="1"/>
    <x v="14"/>
    <s v="2015"/>
    <x v="2"/>
    <m/>
    <x v="4"/>
    <x v="20"/>
    <s v="desertfh_az"/>
    <x v="0"/>
    <n v="22"/>
    <n v="22"/>
    <n v="2"/>
    <n v="9"/>
    <n v="7"/>
    <n v="16"/>
  </r>
  <r>
    <n v="78"/>
    <n v="72247"/>
    <s v="2015-Q3"/>
    <x v="1"/>
    <x v="14"/>
    <s v="2015"/>
    <x v="2"/>
    <m/>
    <x v="8"/>
    <x v="23"/>
    <s v="azflagstaff"/>
    <x v="0"/>
    <n v="158"/>
    <n v="158"/>
    <n v="12"/>
    <n v="4"/>
    <n v="62"/>
    <n v="66"/>
  </r>
  <r>
    <n v="83"/>
    <n v="102303"/>
    <s v="2015-Q3"/>
    <x v="1"/>
    <x v="14"/>
    <s v="2015"/>
    <x v="2"/>
    <m/>
    <x v="4"/>
    <x v="26"/>
    <s v="glendale_main"/>
    <x v="0"/>
    <n v="956"/>
    <n v="956"/>
    <n v="16"/>
    <n v="97"/>
    <n v="420"/>
    <n v="517"/>
  </r>
  <r>
    <n v="10"/>
    <n v="8295"/>
    <s v="2015-Q3"/>
    <x v="1"/>
    <x v="14"/>
    <s v="2015"/>
    <x v="2"/>
    <m/>
    <x v="9"/>
    <x v="27"/>
    <s v="azglobe"/>
    <x v="0"/>
    <n v="13"/>
    <n v="13"/>
    <n v="1"/>
    <n v="0"/>
    <n v="4"/>
    <n v="4"/>
  </r>
  <r>
    <n v="4"/>
    <e v="#N/A"/>
    <s v="2015-Q3"/>
    <x v="1"/>
    <x v="14"/>
    <s v="2015"/>
    <x v="2"/>
    <m/>
    <x v="1"/>
    <x v="28"/>
    <s v="azgreer"/>
    <x v="0"/>
    <n v="37"/>
    <n v="37"/>
    <n v="2"/>
    <n v="4"/>
    <n v="6"/>
    <n v="10"/>
  </r>
  <r>
    <s v="N/A"/>
    <s v="N/A"/>
    <s v="2015-Q3"/>
    <x v="1"/>
    <x v="14"/>
    <s v="2015"/>
    <x v="2"/>
    <m/>
    <x v="0"/>
    <x v="66"/>
    <s v="irahayes_az"/>
    <x v="0"/>
    <n v="1558"/>
    <n v="1558"/>
    <n v="24"/>
    <n v="453"/>
    <n v="617"/>
    <n v="1070"/>
  </r>
  <r>
    <n v="20"/>
    <n v="33183"/>
    <s v="2015-Q3"/>
    <x v="1"/>
    <x v="14"/>
    <s v="2015"/>
    <x v="2"/>
    <m/>
    <x v="0"/>
    <x v="32"/>
    <s v="azmaricopacom"/>
    <x v="0"/>
    <n v="146"/>
    <n v="146"/>
    <n v="3"/>
    <n v="5"/>
    <n v="22"/>
    <n v="27"/>
  </r>
  <r>
    <n v="396"/>
    <n v="145358"/>
    <s v="2015-Q3"/>
    <x v="1"/>
    <x v="14"/>
    <s v="2015"/>
    <x v="2"/>
    <m/>
    <x v="4"/>
    <x v="33"/>
    <s v="maricopa_main"/>
    <x v="0"/>
    <n v="10853"/>
    <n v="10853"/>
    <n v="200"/>
    <n v="1682"/>
    <n v="3858"/>
    <n v="5540"/>
  </r>
  <r>
    <n v="147"/>
    <n v="147983"/>
    <s v="2015-Q3"/>
    <x v="1"/>
    <x v="14"/>
    <s v="2015"/>
    <x v="2"/>
    <m/>
    <x v="4"/>
    <x v="35"/>
    <s v="mesa86532"/>
    <x v="0"/>
    <n v="3359"/>
    <n v="3359"/>
    <n v="70"/>
    <n v="959"/>
    <n v="1216"/>
    <n v="2175"/>
  </r>
  <r>
    <n v="239"/>
    <n v="87143"/>
    <s v="2015-Q3"/>
    <x v="1"/>
    <x v="14"/>
    <s v="2015"/>
    <x v="2"/>
    <m/>
    <x v="10"/>
    <x v="36"/>
    <s v="azmohave"/>
    <x v="0"/>
    <n v="1877"/>
    <n v="1877"/>
    <n v="64"/>
    <n v="372"/>
    <n v="692"/>
    <n v="1064"/>
  </r>
  <r>
    <n v="6"/>
    <n v="2934"/>
    <s v="2015-Q3"/>
    <x v="1"/>
    <x v="14"/>
    <s v="2015"/>
    <x v="2"/>
    <m/>
    <x v="6"/>
    <x v="74"/>
    <s v="azmorenci"/>
    <x v="0"/>
    <n v="221"/>
    <n v="221"/>
    <n v="2"/>
    <n v="19"/>
    <n v="100"/>
    <n v="119"/>
  </r>
  <r>
    <n v="45"/>
    <n v="2461"/>
    <s v="2015-Q3"/>
    <x v="1"/>
    <x v="14"/>
    <s v="2015"/>
    <x v="2"/>
    <m/>
    <x v="11"/>
    <x v="37"/>
    <s v="azncldo"/>
    <x v="0"/>
    <n v="1069"/>
    <n v="1069"/>
    <n v="36"/>
    <n v="80"/>
    <n v="394"/>
    <n v="474"/>
  </r>
  <r>
    <n v="9"/>
    <e v="#N/A"/>
    <s v="2015-Q3"/>
    <x v="1"/>
    <x v="14"/>
    <s v="2015"/>
    <x v="2"/>
    <m/>
    <x v="0"/>
    <x v="38"/>
    <s v="azoracle"/>
    <x v="0"/>
    <n v="504"/>
    <n v="501"/>
    <n v="14"/>
    <n v="47"/>
    <n v="253"/>
    <n v="300"/>
  </r>
  <r>
    <n v="14"/>
    <n v="13597"/>
    <s v="2015-Q3"/>
    <x v="1"/>
    <x v="14"/>
    <s v="2015"/>
    <x v="2"/>
    <m/>
    <x v="9"/>
    <x v="41"/>
    <s v="azpayson"/>
    <x v="0"/>
    <n v="77"/>
    <n v="77"/>
    <n v="4"/>
    <n v="9"/>
    <n v="18"/>
    <n v="27"/>
  </r>
  <r>
    <n v="38"/>
    <n v="109952"/>
    <s v="2015-Q3"/>
    <x v="1"/>
    <x v="14"/>
    <s v="2015"/>
    <x v="2"/>
    <m/>
    <x v="4"/>
    <x v="42"/>
    <s v="peor29132"/>
    <x v="0"/>
    <n v="2184"/>
    <n v="2184"/>
    <n v="57"/>
    <n v="279"/>
    <n v="1356"/>
    <n v="1635"/>
  </r>
  <r>
    <e v="#VALUE!"/>
    <n v="943450"/>
    <s v="2015-Q3"/>
    <x v="1"/>
    <x v="14"/>
    <s v="2015"/>
    <x v="2"/>
    <m/>
    <x v="4"/>
    <x v="43"/>
    <s v="phx_main"/>
    <x v="0"/>
    <n v="6160"/>
    <n v="6160"/>
    <n v="144"/>
    <n v="1466"/>
    <n v="2179"/>
    <n v="3645"/>
  </r>
  <r>
    <n v="622"/>
    <n v="405419"/>
    <s v="2015-Q3"/>
    <x v="1"/>
    <x v="14"/>
    <s v="2015"/>
    <x v="2"/>
    <m/>
    <x v="13"/>
    <x v="44"/>
    <s v="azpcld"/>
    <x v="0"/>
    <n v="7416"/>
    <n v="7416"/>
    <n v="167"/>
    <n v="2324"/>
    <n v="3018"/>
    <n v="5342"/>
  </r>
  <r>
    <n v="4"/>
    <n v="8901"/>
    <s v="2015-Q3"/>
    <x v="1"/>
    <x v="14"/>
    <s v="2015"/>
    <x v="2"/>
    <m/>
    <x v="0"/>
    <x v="45"/>
    <s v="pinal_az"/>
    <x v="0"/>
    <n v="156"/>
    <n v="156"/>
    <n v="5"/>
    <n v="2"/>
    <n v="33"/>
    <n v="35"/>
  </r>
  <r>
    <n v="54"/>
    <n v="29416"/>
    <s v="2015-Q3"/>
    <x v="1"/>
    <x v="14"/>
    <s v="2015"/>
    <x v="2"/>
    <m/>
    <x v="3"/>
    <x v="46"/>
    <s v="azprescott"/>
    <x v="0"/>
    <n v="774"/>
    <n v="774"/>
    <n v="20"/>
    <n v="52"/>
    <n v="294"/>
    <n v="346"/>
  </r>
  <r>
    <n v="59"/>
    <n v="22616"/>
    <s v="2015-Q3"/>
    <x v="1"/>
    <x v="14"/>
    <s v="2015"/>
    <x v="2"/>
    <m/>
    <x v="3"/>
    <x v="47"/>
    <s v="azprescottval"/>
    <x v="0"/>
    <n v="191"/>
    <n v="191"/>
    <n v="3"/>
    <n v="6"/>
    <n v="81"/>
    <n v="87"/>
  </r>
  <r>
    <n v="40"/>
    <e v="#N/A"/>
    <s v="2015-Q3"/>
    <x v="1"/>
    <x v="14"/>
    <s v="2015"/>
    <x v="2"/>
    <m/>
    <x v="1"/>
    <x v="48"/>
    <s v="azsprngr"/>
    <x v="0"/>
    <n v="178"/>
    <n v="178"/>
    <n v="6"/>
    <n v="19"/>
    <n v="79"/>
    <n v="98"/>
  </r>
  <r>
    <n v="23"/>
    <e v="#N/A"/>
    <s v="2015-Q3"/>
    <x v="1"/>
    <x v="14"/>
    <s v="2015"/>
    <x v="2"/>
    <m/>
    <x v="0"/>
    <x v="50"/>
    <s v="azsanmanuel"/>
    <x v="0"/>
    <n v="62"/>
    <n v="62"/>
    <n v="4"/>
    <n v="0"/>
    <n v="49"/>
    <n v="49"/>
  </r>
  <r>
    <n v="87"/>
    <n v="174482"/>
    <s v="2015-Q3"/>
    <x v="1"/>
    <x v="14"/>
    <s v="2015"/>
    <x v="2"/>
    <m/>
    <x v="4"/>
    <x v="53"/>
    <s v="scottsdale_hq"/>
    <x v="0"/>
    <n v="1624"/>
    <n v="1624"/>
    <n v="48"/>
    <n v="247"/>
    <n v="586"/>
    <n v="833"/>
  </r>
  <r>
    <n v="28"/>
    <n v="32811"/>
    <s v="2015-Q3"/>
    <x v="1"/>
    <x v="14"/>
    <s v="2015"/>
    <x v="2"/>
    <m/>
    <x v="7"/>
    <x v="56"/>
    <s v="azsierrav"/>
    <x v="0"/>
    <n v="561"/>
    <n v="561"/>
    <n v="9"/>
    <n v="40"/>
    <n v="29"/>
    <n v="69"/>
  </r>
  <r>
    <n v="32"/>
    <n v="11000"/>
    <s v="2015-Q3"/>
    <x v="1"/>
    <x v="14"/>
    <s v="2015"/>
    <x v="2"/>
    <m/>
    <x v="3"/>
    <x v="54"/>
    <s v="azsedona"/>
    <x v="0"/>
    <n v="487"/>
    <n v="487"/>
    <n v="31"/>
    <n v="16"/>
    <n v="1504"/>
    <n v="1520"/>
  </r>
  <r>
    <n v="142"/>
    <n v="140708"/>
    <s v="2015-Q3"/>
    <x v="1"/>
    <x v="14"/>
    <s v="2015"/>
    <x v="2"/>
    <m/>
    <x v="4"/>
    <x v="57"/>
    <s v="tempe_main"/>
    <x v="0"/>
    <n v="306"/>
    <n v="306"/>
    <n v="7"/>
    <n v="8"/>
    <n v="74"/>
    <n v="82"/>
  </r>
  <r>
    <n v="8"/>
    <n v="2341"/>
    <s v="2015-Q3"/>
    <x v="1"/>
    <x v="14"/>
    <s v="2015"/>
    <x v="2"/>
    <m/>
    <x v="9"/>
    <x v="59"/>
    <s v="aztontobasin"/>
    <x v="0"/>
    <n v="623"/>
    <n v="623"/>
    <n v="12"/>
    <n v="8"/>
    <n v="142"/>
    <n v="150"/>
  </r>
  <r>
    <n v="8"/>
    <e v="#N/A"/>
    <s v="2015-Q3"/>
    <x v="1"/>
    <x v="14"/>
    <s v="2015"/>
    <x v="2"/>
    <m/>
    <x v="3"/>
    <x v="68"/>
    <s v="azwilhoit"/>
    <x v="0"/>
    <n v="65"/>
    <n v="65"/>
    <n v="2"/>
    <n v="6"/>
    <n v="18"/>
    <n v="24"/>
  </r>
  <r>
    <n v="434"/>
    <n v="111752"/>
    <s v="2015-Q3"/>
    <x v="1"/>
    <x v="14"/>
    <s v="2015"/>
    <x v="2"/>
    <m/>
    <x v="15"/>
    <x v="63"/>
    <s v="azycldo"/>
    <x v="0"/>
    <n v="3004"/>
    <n v="3004"/>
    <n v="61"/>
    <n v="483"/>
    <n v="1076"/>
    <n v="1559"/>
  </r>
  <r>
    <n v="7"/>
    <e v="#N/A"/>
    <s v="2015-Q3"/>
    <x v="1"/>
    <x v="14"/>
    <s v="2015"/>
    <x v="2"/>
    <m/>
    <x v="3"/>
    <x v="61"/>
    <s v="azyarnell"/>
    <x v="0"/>
    <n v="20"/>
    <n v="20"/>
    <n v="3"/>
    <n v="1"/>
    <n v="1"/>
    <n v="2"/>
  </r>
  <r>
    <n v="0"/>
    <e v="#N/A"/>
    <s v="2015-Q4"/>
    <x v="1"/>
    <x v="15"/>
    <s v="2015"/>
    <x v="3"/>
    <m/>
    <x v="2"/>
    <x v="4"/>
    <s v="azstlib"/>
    <x v="0"/>
    <n v="53605"/>
    <n v="53605"/>
    <n v="1141"/>
    <n v="8977"/>
    <n v="22931"/>
    <n v="31908"/>
  </r>
  <r>
    <n v="19"/>
    <e v="#N/A"/>
    <s v="2015-Q4"/>
    <x v="1"/>
    <x v="15"/>
    <s v="2015"/>
    <x v="3"/>
    <m/>
    <x v="1"/>
    <x v="1"/>
    <s v="azalpine"/>
    <x v="0"/>
    <n v="145"/>
    <n v="145"/>
    <n v="6"/>
    <n v="0"/>
    <n v="61"/>
    <n v="61"/>
  </r>
  <r>
    <n v="111"/>
    <n v="63208"/>
    <s v="2015-Q4"/>
    <x v="1"/>
    <x v="15"/>
    <s v="2015"/>
    <x v="3"/>
    <m/>
    <x v="0"/>
    <x v="2"/>
    <s v="azapachejct"/>
    <x v="0"/>
    <n v="547"/>
    <n v="547"/>
    <n v="10"/>
    <n v="153"/>
    <n v="351"/>
    <n v="504"/>
  </r>
  <r>
    <n v="80"/>
    <n v="22669"/>
    <s v="2015-Q4"/>
    <x v="1"/>
    <x v="15"/>
    <s v="2015"/>
    <x v="3"/>
    <m/>
    <x v="4"/>
    <x v="6"/>
    <s v="avondale_az"/>
    <x v="0"/>
    <n v="995"/>
    <n v="995"/>
    <n v="11"/>
    <n v="35"/>
    <n v="214"/>
    <n v="249"/>
  </r>
  <r>
    <n v="16"/>
    <e v="#N/A"/>
    <s v="2015-Q4"/>
    <x v="1"/>
    <x v="15"/>
    <s v="2015"/>
    <x v="3"/>
    <m/>
    <x v="5"/>
    <x v="8"/>
    <s v="azbouse"/>
    <x v="0"/>
    <n v="17"/>
    <n v="17"/>
    <n v="1"/>
    <n v="12"/>
    <n v="11"/>
    <n v="23"/>
  </r>
  <r>
    <n v="21"/>
    <s v="N/A"/>
    <s v="2015-Q4"/>
    <x v="1"/>
    <x v="15"/>
    <s v="2015"/>
    <x v="3"/>
    <m/>
    <x v="4"/>
    <x v="9"/>
    <s v="buckeye_az"/>
    <x v="0"/>
    <n v="163"/>
    <n v="163"/>
    <n v="1"/>
    <n v="5"/>
    <n v="45"/>
    <n v="50"/>
  </r>
  <r>
    <n v="5"/>
    <e v="#N/A"/>
    <s v="2015-Q4"/>
    <x v="1"/>
    <x v="15"/>
    <s v="2015"/>
    <x v="3"/>
    <m/>
    <x v="3"/>
    <x v="75"/>
    <s v="beaver_az"/>
    <x v="0"/>
    <n v="214"/>
    <n v="214"/>
    <n v="5"/>
    <n v="9"/>
    <n v="132"/>
    <n v="141"/>
  </r>
  <r>
    <n v="34"/>
    <n v="48762"/>
    <s v="2015-Q4"/>
    <x v="1"/>
    <x v="15"/>
    <s v="2015"/>
    <x v="3"/>
    <m/>
    <x v="0"/>
    <x v="11"/>
    <s v="azcasagrande"/>
    <x v="0"/>
    <n v="155"/>
    <n v="155"/>
    <n v="9"/>
    <n v="18"/>
    <n v="84"/>
    <n v="102"/>
  </r>
  <r>
    <n v="109"/>
    <n v="309229"/>
    <s v="2015-Q4"/>
    <x v="1"/>
    <x v="15"/>
    <s v="2015"/>
    <x v="3"/>
    <m/>
    <x v="4"/>
    <x v="12"/>
    <s v="chandler_main"/>
    <x v="0"/>
    <n v="2262"/>
    <n v="2262"/>
    <n v="47"/>
    <n v="647"/>
    <n v="841"/>
    <n v="1488"/>
  </r>
  <r>
    <n v="25"/>
    <n v="1469"/>
    <s v="2015-Q4"/>
    <x v="1"/>
    <x v="15"/>
    <s v="2015"/>
    <x v="3"/>
    <m/>
    <x v="7"/>
    <x v="14"/>
    <s v="azccldo"/>
    <x v="0"/>
    <n v="184"/>
    <n v="184"/>
    <n v="8"/>
    <n v="51"/>
    <n v="72"/>
    <n v="123"/>
  </r>
  <r>
    <n v="12"/>
    <e v="#N/A"/>
    <s v="2015-Q4"/>
    <x v="1"/>
    <x v="15"/>
    <s v="2015"/>
    <x v="3"/>
    <m/>
    <x v="1"/>
    <x v="15"/>
    <s v="azconcho"/>
    <x v="0"/>
    <n v="29"/>
    <n v="29"/>
    <n v="1"/>
    <n v="3"/>
    <n v="4"/>
    <n v="7"/>
  </r>
  <r>
    <n v="27"/>
    <n v="9676"/>
    <s v="2015-Q4"/>
    <x v="1"/>
    <x v="15"/>
    <s v="2015"/>
    <x v="3"/>
    <m/>
    <x v="0"/>
    <x v="17"/>
    <s v="azcollidge"/>
    <x v="0"/>
    <n v="335"/>
    <n v="335"/>
    <n v="5"/>
    <n v="25"/>
    <n v="192"/>
    <n v="217"/>
  </r>
  <r>
    <n v="14"/>
    <n v="3311"/>
    <s v="2015-Q4"/>
    <x v="1"/>
    <x v="15"/>
    <s v="2015"/>
    <x v="3"/>
    <m/>
    <x v="3"/>
    <x v="10"/>
    <s v="azcampverde"/>
    <x v="0"/>
    <n v="487"/>
    <n v="487"/>
    <n v="10"/>
    <n v="5"/>
    <n v="193"/>
    <n v="198"/>
  </r>
  <r>
    <n v="23"/>
    <n v="12610"/>
    <s v="2015-Q4"/>
    <x v="1"/>
    <x v="15"/>
    <s v="2015"/>
    <x v="3"/>
    <m/>
    <x v="3"/>
    <x v="18"/>
    <s v="azcottonwood"/>
    <x v="0"/>
    <n v="296"/>
    <n v="296"/>
    <n v="9"/>
    <n v="232"/>
    <n v="105"/>
    <n v="337"/>
  </r>
  <r>
    <n v="23"/>
    <n v="7004"/>
    <s v="2015-Q4"/>
    <x v="1"/>
    <x v="15"/>
    <s v="2015"/>
    <x v="3"/>
    <m/>
    <x v="4"/>
    <x v="20"/>
    <s v="desertfh_az"/>
    <x v="0"/>
    <n v="75"/>
    <n v="75"/>
    <n v="2"/>
    <n v="18"/>
    <n v="47"/>
    <n v="65"/>
  </r>
  <r>
    <n v="20"/>
    <n v="3457"/>
    <s v="2015-Q4"/>
    <x v="1"/>
    <x v="15"/>
    <s v="2015"/>
    <x v="3"/>
    <m/>
    <x v="0"/>
    <x v="22"/>
    <s v="azeloy"/>
    <x v="0"/>
    <n v="56"/>
    <n v="56"/>
    <n v="1"/>
    <n v="3"/>
    <n v="17"/>
    <n v="20"/>
  </r>
  <r>
    <n v="78"/>
    <n v="72247"/>
    <s v="2015-Q4"/>
    <x v="1"/>
    <x v="15"/>
    <s v="2015"/>
    <x v="3"/>
    <m/>
    <x v="8"/>
    <x v="23"/>
    <s v="azflagstaff"/>
    <x v="0"/>
    <n v="760"/>
    <n v="760"/>
    <n v="12"/>
    <n v="130"/>
    <n v="334"/>
    <n v="464"/>
  </r>
  <r>
    <n v="83"/>
    <n v="102303"/>
    <s v="2015-Q4"/>
    <x v="1"/>
    <x v="15"/>
    <s v="2015"/>
    <x v="3"/>
    <m/>
    <x v="4"/>
    <x v="26"/>
    <s v="glendale_main"/>
    <x v="0"/>
    <n v="309"/>
    <n v="0"/>
    <n v="309"/>
    <n v="6"/>
    <n v="15"/>
    <n v="122"/>
  </r>
  <r>
    <n v="10"/>
    <n v="1518"/>
    <s v="2015-Q4"/>
    <x v="1"/>
    <x v="15"/>
    <s v="2015"/>
    <x v="3"/>
    <m/>
    <x v="9"/>
    <x v="29"/>
    <s v="azhayden"/>
    <x v="0"/>
    <n v="11"/>
    <n v="11"/>
    <n v="2"/>
    <n v="1"/>
    <n v="4"/>
    <n v="5"/>
  </r>
  <r>
    <s v="N/A"/>
    <s v="N/A"/>
    <s v="2015-Q4"/>
    <x v="1"/>
    <x v="15"/>
    <s v="2015"/>
    <x v="3"/>
    <m/>
    <x v="0"/>
    <x v="66"/>
    <s v="irahayes_az"/>
    <x v="0"/>
    <n v="1353"/>
    <n v="1351"/>
    <n v="37"/>
    <n v="282"/>
    <n v="608"/>
    <n v="890"/>
  </r>
  <r>
    <n v="20"/>
    <n v="33183"/>
    <s v="2015-Q4"/>
    <x v="1"/>
    <x v="15"/>
    <s v="2015"/>
    <x v="3"/>
    <m/>
    <x v="0"/>
    <x v="32"/>
    <s v="azmaricopacom"/>
    <x v="0"/>
    <n v="194"/>
    <n v="194"/>
    <n v="5"/>
    <n v="17"/>
    <n v="64"/>
    <n v="81"/>
  </r>
  <r>
    <n v="396"/>
    <n v="145358"/>
    <s v="2015-Q4"/>
    <x v="1"/>
    <x v="15"/>
    <s v="2015"/>
    <x v="3"/>
    <m/>
    <x v="4"/>
    <x v="33"/>
    <s v="maricopa_main"/>
    <x v="0"/>
    <n v="11123"/>
    <n v="11123"/>
    <n v="188"/>
    <n v="1216"/>
    <n v="4176"/>
    <n v="5392"/>
  </r>
  <r>
    <n v="147"/>
    <n v="147983"/>
    <s v="2015-Q4"/>
    <x v="1"/>
    <x v="15"/>
    <s v="2015"/>
    <x v="3"/>
    <m/>
    <x v="4"/>
    <x v="35"/>
    <s v="mesa86532"/>
    <x v="0"/>
    <n v="5364"/>
    <n v="5364"/>
    <n v="71"/>
    <n v="1008"/>
    <n v="2413"/>
    <n v="3421"/>
  </r>
  <r>
    <n v="10"/>
    <n v="3750"/>
    <s v="2015-Q4"/>
    <x v="1"/>
    <x v="15"/>
    <s v="2015"/>
    <x v="3"/>
    <m/>
    <x v="9"/>
    <x v="73"/>
    <s v="azmiami"/>
    <x v="0"/>
    <n v="1"/>
    <n v="1"/>
    <n v="1"/>
    <n v="0"/>
    <n v="0"/>
    <n v="0"/>
  </r>
  <r>
    <n v="239"/>
    <n v="87143"/>
    <s v="2015-Q4"/>
    <x v="1"/>
    <x v="15"/>
    <s v="2015"/>
    <x v="3"/>
    <m/>
    <x v="10"/>
    <x v="36"/>
    <s v="azmohave"/>
    <x v="0"/>
    <n v="2353"/>
    <n v="2353"/>
    <n v="60"/>
    <n v="237"/>
    <n v="864"/>
    <n v="1101"/>
  </r>
  <r>
    <n v="6"/>
    <n v="2934"/>
    <s v="2015-Q4"/>
    <x v="1"/>
    <x v="15"/>
    <s v="2015"/>
    <x v="3"/>
    <m/>
    <x v="6"/>
    <x v="74"/>
    <s v="azmorenci"/>
    <x v="0"/>
    <n v="1"/>
    <n v="1"/>
    <n v="1"/>
    <n v="0"/>
    <n v="0"/>
    <n v="0"/>
  </r>
  <r>
    <n v="45"/>
    <n v="2461"/>
    <s v="2015-Q4"/>
    <x v="1"/>
    <x v="15"/>
    <s v="2015"/>
    <x v="3"/>
    <m/>
    <x v="11"/>
    <x v="37"/>
    <s v="azncldo"/>
    <x v="0"/>
    <n v="1634"/>
    <n v="1634"/>
    <n v="33"/>
    <n v="0"/>
    <n v="393"/>
    <n v="832"/>
  </r>
  <r>
    <n v="9"/>
    <e v="#N/A"/>
    <s v="2015-Q4"/>
    <x v="1"/>
    <x v="15"/>
    <s v="2015"/>
    <x v="3"/>
    <m/>
    <x v="0"/>
    <x v="38"/>
    <s v="azoracle"/>
    <x v="0"/>
    <n v="10"/>
    <n v="10"/>
    <n v="1"/>
    <n v="1"/>
    <n v="2"/>
    <n v="3"/>
  </r>
  <r>
    <n v="14"/>
    <n v="13597"/>
    <s v="2015-Q4"/>
    <x v="1"/>
    <x v="15"/>
    <s v="2015"/>
    <x v="3"/>
    <m/>
    <x v="9"/>
    <x v="41"/>
    <s v="azpayson"/>
    <x v="0"/>
    <n v="23"/>
    <n v="23"/>
    <n v="2"/>
    <n v="1"/>
    <n v="2"/>
    <n v="3"/>
  </r>
  <r>
    <n v="38"/>
    <n v="109952"/>
    <s v="2015-Q4"/>
    <x v="1"/>
    <x v="15"/>
    <s v="2015"/>
    <x v="3"/>
    <m/>
    <x v="4"/>
    <x v="42"/>
    <s v="peor29132"/>
    <x v="0"/>
    <n v="893"/>
    <n v="893"/>
    <n v="21"/>
    <n v="71"/>
    <n v="624"/>
    <n v="695"/>
  </r>
  <r>
    <e v="#VALUE!"/>
    <n v="943450"/>
    <s v="2015-Q4"/>
    <x v="1"/>
    <x v="15"/>
    <s v="2015"/>
    <x v="3"/>
    <m/>
    <x v="4"/>
    <x v="43"/>
    <s v="phx_main"/>
    <x v="0"/>
    <n v="5477"/>
    <n v="5477"/>
    <n v="130"/>
    <n v="1304"/>
    <n v="1845"/>
    <n v="3149"/>
  </r>
  <r>
    <n v="622"/>
    <n v="405419"/>
    <s v="2015-Q4"/>
    <x v="1"/>
    <x v="15"/>
    <s v="2015"/>
    <x v="3"/>
    <m/>
    <x v="13"/>
    <x v="44"/>
    <s v="azpcld"/>
    <x v="0"/>
    <n v="9428"/>
    <n v="9428"/>
    <n v="217"/>
    <n v="1604"/>
    <n v="3818"/>
    <n v="5422"/>
  </r>
  <r>
    <n v="4"/>
    <n v="8901"/>
    <s v="2015-Q4"/>
    <x v="1"/>
    <x v="15"/>
    <s v="2015"/>
    <x v="3"/>
    <m/>
    <x v="0"/>
    <x v="45"/>
    <s v="pinal_az"/>
    <x v="0"/>
    <n v="957"/>
    <n v="957"/>
    <n v="16"/>
    <n v="24"/>
    <n v="418"/>
    <n v="442"/>
  </r>
  <r>
    <n v="54"/>
    <n v="29416"/>
    <s v="2015-Q4"/>
    <x v="1"/>
    <x v="15"/>
    <s v="2015"/>
    <x v="3"/>
    <m/>
    <x v="3"/>
    <x v="46"/>
    <s v="azprescott"/>
    <x v="0"/>
    <n v="1237"/>
    <n v="1237"/>
    <n v="37"/>
    <n v="160"/>
    <n v="346"/>
    <n v="506"/>
  </r>
  <r>
    <n v="59"/>
    <n v="22616"/>
    <s v="2015-Q4"/>
    <x v="1"/>
    <x v="15"/>
    <s v="2015"/>
    <x v="3"/>
    <m/>
    <x v="3"/>
    <x v="47"/>
    <s v="azprescottval"/>
    <x v="0"/>
    <n v="512"/>
    <n v="512"/>
    <n v="10"/>
    <n v="87"/>
    <n v="268"/>
    <n v="355"/>
  </r>
  <r>
    <n v="40"/>
    <e v="#N/A"/>
    <s v="2015-Q4"/>
    <x v="1"/>
    <x v="15"/>
    <s v="2015"/>
    <x v="3"/>
    <m/>
    <x v="1"/>
    <x v="48"/>
    <s v="azsprngr"/>
    <x v="0"/>
    <n v="378"/>
    <n v="378"/>
    <n v="16"/>
    <n v="3"/>
    <n v="302"/>
    <n v="305"/>
  </r>
  <r>
    <n v="17"/>
    <n v="11980"/>
    <s v="2015-Q4"/>
    <x v="1"/>
    <x v="15"/>
    <s v="2015"/>
    <x v="3"/>
    <m/>
    <x v="14"/>
    <x v="49"/>
    <s v="azsaffordgcl"/>
    <x v="0"/>
    <n v="54"/>
    <n v="54"/>
    <n v="3"/>
    <n v="4"/>
    <n v="18"/>
    <n v="22"/>
  </r>
  <r>
    <n v="23"/>
    <e v="#N/A"/>
    <s v="2015-Q4"/>
    <x v="1"/>
    <x v="15"/>
    <s v="2015"/>
    <x v="3"/>
    <m/>
    <x v="0"/>
    <x v="50"/>
    <s v="azsanmanuel"/>
    <x v="0"/>
    <n v="90"/>
    <n v="90"/>
    <n v="4"/>
    <n v="1"/>
    <n v="59"/>
    <n v="60"/>
  </r>
  <r>
    <n v="87"/>
    <n v="174482"/>
    <s v="2015-Q4"/>
    <x v="1"/>
    <x v="15"/>
    <s v="2015"/>
    <x v="3"/>
    <m/>
    <x v="4"/>
    <x v="53"/>
    <s v="scottsdale_hq"/>
    <x v="0"/>
    <n v="1305"/>
    <n v="1305"/>
    <n v="35"/>
    <n v="460"/>
    <n v="540"/>
    <n v="1000"/>
  </r>
  <r>
    <n v="28"/>
    <n v="32811"/>
    <s v="2015-Q4"/>
    <x v="1"/>
    <x v="15"/>
    <s v="2015"/>
    <x v="3"/>
    <m/>
    <x v="7"/>
    <x v="56"/>
    <s v="azsierrav"/>
    <x v="0"/>
    <n v="396"/>
    <n v="396"/>
    <n v="8"/>
    <n v="13"/>
    <n v="100"/>
    <n v="113"/>
  </r>
  <r>
    <n v="32"/>
    <n v="11000"/>
    <s v="2015-Q4"/>
    <x v="1"/>
    <x v="15"/>
    <s v="2015"/>
    <x v="3"/>
    <m/>
    <x v="3"/>
    <x v="54"/>
    <s v="azsedona"/>
    <x v="0"/>
    <n v="17"/>
    <n v="17"/>
    <n v="1"/>
    <n v="0"/>
    <n v="3"/>
    <n v="3"/>
  </r>
  <r>
    <n v="142"/>
    <n v="140708"/>
    <s v="2015-Q4"/>
    <x v="1"/>
    <x v="15"/>
    <s v="2015"/>
    <x v="3"/>
    <m/>
    <x v="4"/>
    <x v="57"/>
    <s v="tempe_main"/>
    <x v="0"/>
    <n v="1001"/>
    <n v="1001"/>
    <n v="20"/>
    <n v="89"/>
    <n v="257"/>
    <n v="346"/>
  </r>
  <r>
    <n v="8"/>
    <n v="2341"/>
    <s v="2015-Q4"/>
    <x v="1"/>
    <x v="15"/>
    <s v="2015"/>
    <x v="3"/>
    <m/>
    <x v="9"/>
    <x v="59"/>
    <s v="aztontobasin"/>
    <x v="0"/>
    <n v="22"/>
    <n v="22"/>
    <n v="1"/>
    <n v="0"/>
    <n v="5"/>
    <n v="5"/>
  </r>
  <r>
    <n v="434"/>
    <n v="111752"/>
    <s v="2015-Q4"/>
    <x v="1"/>
    <x v="15"/>
    <s v="2015"/>
    <x v="3"/>
    <m/>
    <x v="15"/>
    <x v="63"/>
    <s v="azycldo"/>
    <x v="0"/>
    <n v="1704"/>
    <n v="1704"/>
    <n v="49"/>
    <n v="230"/>
    <n v="830"/>
    <n v="1060"/>
  </r>
  <r>
    <n v="7"/>
    <e v="#N/A"/>
    <s v="2015-Q4"/>
    <x v="1"/>
    <x v="15"/>
    <s v="2015"/>
    <x v="3"/>
    <m/>
    <x v="3"/>
    <x v="61"/>
    <s v="azyarnell"/>
    <x v="0"/>
    <n v="63"/>
    <n v="63"/>
    <n v="3"/>
    <n v="4"/>
    <n v="30"/>
    <n v="34"/>
  </r>
  <r>
    <n v="0"/>
    <e v="#N/A"/>
    <s v="2015-Q4"/>
    <x v="1"/>
    <x v="16"/>
    <s v="2015"/>
    <x v="4"/>
    <m/>
    <x v="2"/>
    <x v="4"/>
    <s v="azstlib"/>
    <x v="0"/>
    <n v="52302"/>
    <n v="52302"/>
    <n v="1113"/>
    <n v="9042"/>
    <n v="22968"/>
    <n v="32010"/>
  </r>
  <r>
    <n v="111"/>
    <n v="63208"/>
    <s v="2015-Q4"/>
    <x v="1"/>
    <x v="16"/>
    <s v="2015"/>
    <x v="4"/>
    <m/>
    <x v="0"/>
    <x v="2"/>
    <s v="azapachejct"/>
    <x v="0"/>
    <n v="920"/>
    <n v="920"/>
    <n v="17"/>
    <n v="179"/>
    <n v="441"/>
    <n v="620"/>
  </r>
  <r>
    <n v="10"/>
    <e v="#N/A"/>
    <s v="2015-Q4"/>
    <x v="1"/>
    <x v="16"/>
    <s v="2015"/>
    <x v="4"/>
    <m/>
    <x v="0"/>
    <x v="3"/>
    <s v="azarizonacity"/>
    <x v="0"/>
    <n v="1"/>
    <n v="1"/>
    <n v="1"/>
    <n v="0"/>
    <n v="0"/>
    <n v="0"/>
  </r>
  <r>
    <n v="80"/>
    <n v="22669"/>
    <s v="2015-Q4"/>
    <x v="1"/>
    <x v="16"/>
    <s v="2015"/>
    <x v="4"/>
    <m/>
    <x v="4"/>
    <x v="6"/>
    <s v="avondale_az"/>
    <x v="0"/>
    <n v="154"/>
    <n v="154"/>
    <n v="2"/>
    <n v="3"/>
    <n v="92"/>
    <n v="95"/>
  </r>
  <r>
    <n v="16"/>
    <e v="#N/A"/>
    <s v="2015-Q4"/>
    <x v="1"/>
    <x v="16"/>
    <s v="2015"/>
    <x v="4"/>
    <m/>
    <x v="5"/>
    <x v="8"/>
    <s v="azbouse"/>
    <x v="0"/>
    <n v="25"/>
    <n v="25"/>
    <n v="1"/>
    <n v="0"/>
    <n v="0"/>
    <n v="0"/>
  </r>
  <r>
    <n v="21"/>
    <s v="N/A"/>
    <s v="2015-Q4"/>
    <x v="1"/>
    <x v="16"/>
    <s v="2015"/>
    <x v="4"/>
    <m/>
    <x v="4"/>
    <x v="9"/>
    <s v="buckeye_az"/>
    <x v="0"/>
    <n v="10"/>
    <n v="10"/>
    <n v="1"/>
    <n v="0"/>
    <n v="3"/>
    <n v="3"/>
  </r>
  <r>
    <n v="5"/>
    <e v="#N/A"/>
    <s v="2015-Q4"/>
    <x v="1"/>
    <x v="16"/>
    <s v="2015"/>
    <x v="4"/>
    <m/>
    <x v="3"/>
    <x v="75"/>
    <s v="beaver_az"/>
    <x v="0"/>
    <n v="62"/>
    <n v="62"/>
    <n v="1"/>
    <n v="11"/>
    <n v="23"/>
    <n v="34"/>
  </r>
  <r>
    <n v="34"/>
    <n v="48762"/>
    <s v="2015-Q4"/>
    <x v="1"/>
    <x v="16"/>
    <s v="2015"/>
    <x v="4"/>
    <m/>
    <x v="0"/>
    <x v="11"/>
    <s v="azcasagrande"/>
    <x v="0"/>
    <n v="563"/>
    <n v="563"/>
    <n v="7"/>
    <n v="86"/>
    <n v="209"/>
    <n v="295"/>
  </r>
  <r>
    <n v="109"/>
    <n v="309229"/>
    <s v="2015-Q4"/>
    <x v="1"/>
    <x v="16"/>
    <s v="2015"/>
    <x v="4"/>
    <m/>
    <x v="4"/>
    <x v="12"/>
    <s v="chandler_main"/>
    <x v="0"/>
    <n v="1008"/>
    <n v="1008"/>
    <n v="36"/>
    <n v="71"/>
    <n v="243"/>
    <n v="314"/>
  </r>
  <r>
    <n v="25"/>
    <n v="1469"/>
    <s v="2015-Q4"/>
    <x v="1"/>
    <x v="16"/>
    <s v="2015"/>
    <x v="4"/>
    <m/>
    <x v="7"/>
    <x v="14"/>
    <s v="azccldo"/>
    <x v="0"/>
    <n v="22"/>
    <n v="22"/>
    <n v="2"/>
    <n v="4"/>
    <n v="6"/>
    <n v="10"/>
  </r>
  <r>
    <n v="12"/>
    <e v="#N/A"/>
    <s v="2015-Q4"/>
    <x v="1"/>
    <x v="16"/>
    <s v="2015"/>
    <x v="4"/>
    <m/>
    <x v="1"/>
    <x v="15"/>
    <s v="azconcho"/>
    <x v="0"/>
    <n v="2"/>
    <n v="2"/>
    <n v="1"/>
    <n v="0"/>
    <n v="0"/>
    <n v="0"/>
  </r>
  <r>
    <n v="27"/>
    <n v="9676"/>
    <s v="2015-Q4"/>
    <x v="1"/>
    <x v="16"/>
    <s v="2015"/>
    <x v="4"/>
    <m/>
    <x v="0"/>
    <x v="17"/>
    <s v="azcollidge"/>
    <x v="0"/>
    <n v="404"/>
    <n v="404"/>
    <n v="7"/>
    <n v="30"/>
    <n v="235"/>
    <n v="265"/>
  </r>
  <r>
    <n v="14"/>
    <n v="3311"/>
    <s v="2015-Q4"/>
    <x v="1"/>
    <x v="16"/>
    <s v="2015"/>
    <x v="4"/>
    <m/>
    <x v="3"/>
    <x v="10"/>
    <s v="azcampverde"/>
    <x v="0"/>
    <n v="21"/>
    <n v="21"/>
    <n v="1"/>
    <n v="1"/>
    <n v="8"/>
    <n v="9"/>
  </r>
  <r>
    <n v="23"/>
    <n v="12610"/>
    <s v="2015-Q4"/>
    <x v="1"/>
    <x v="16"/>
    <s v="2015"/>
    <x v="4"/>
    <m/>
    <x v="3"/>
    <x v="18"/>
    <s v="azcottonwood"/>
    <x v="0"/>
    <n v="97"/>
    <n v="97"/>
    <n v="10"/>
    <n v="732"/>
    <n v="37"/>
    <n v="769"/>
  </r>
  <r>
    <n v="78"/>
    <n v="72247"/>
    <s v="2015-Q4"/>
    <x v="1"/>
    <x v="16"/>
    <s v="2015"/>
    <x v="4"/>
    <m/>
    <x v="8"/>
    <x v="23"/>
    <s v="azflagstaff"/>
    <x v="0"/>
    <n v="258"/>
    <n v="258"/>
    <n v="9"/>
    <n v="50"/>
    <n v="93"/>
    <n v="143"/>
  </r>
  <r>
    <n v="51"/>
    <n v="12585"/>
    <s v="2015-Q4"/>
    <x v="1"/>
    <x v="16"/>
    <s v="2015"/>
    <x v="4"/>
    <m/>
    <x v="0"/>
    <x v="24"/>
    <s v="azflorence"/>
    <x v="0"/>
    <n v="6"/>
    <n v="6"/>
    <n v="1"/>
    <n v="0"/>
    <n v="3"/>
    <n v="3"/>
  </r>
  <r>
    <n v="83"/>
    <n v="102303"/>
    <s v="2015-Q4"/>
    <x v="1"/>
    <x v="16"/>
    <s v="2015"/>
    <x v="4"/>
    <m/>
    <x v="4"/>
    <x v="26"/>
    <s v="glendale_main"/>
    <x v="0"/>
    <n v="640"/>
    <n v="640"/>
    <n v="9"/>
    <n v="65"/>
    <n v="273"/>
    <n v="338"/>
  </r>
  <r>
    <s v="N/A"/>
    <s v="N/A"/>
    <s v="2015-Q4"/>
    <x v="1"/>
    <x v="16"/>
    <s v="2015"/>
    <x v="4"/>
    <m/>
    <x v="0"/>
    <x v="66"/>
    <s v="irahayes_az"/>
    <x v="0"/>
    <n v="1605"/>
    <n v="1605"/>
    <n v="42"/>
    <n v="478"/>
    <n v="660"/>
    <n v="1138"/>
  </r>
  <r>
    <n v="20"/>
    <n v="33183"/>
    <s v="2015-Q4"/>
    <x v="1"/>
    <x v="16"/>
    <s v="2015"/>
    <x v="4"/>
    <m/>
    <x v="0"/>
    <x v="32"/>
    <s v="azmaricopacom"/>
    <x v="0"/>
    <n v="105"/>
    <n v="105"/>
    <n v="1"/>
    <n v="32"/>
    <n v="46"/>
    <n v="78"/>
  </r>
  <r>
    <n v="396"/>
    <n v="145358"/>
    <s v="2015-Q4"/>
    <x v="1"/>
    <x v="16"/>
    <s v="2015"/>
    <x v="4"/>
    <m/>
    <x v="4"/>
    <x v="33"/>
    <s v="maricopa_main"/>
    <x v="0"/>
    <n v="12829"/>
    <n v="12829"/>
    <n v="213"/>
    <n v="1526"/>
    <n v="5151"/>
    <n v="6677"/>
  </r>
  <r>
    <n v="147"/>
    <n v="147983"/>
    <s v="2015-Q4"/>
    <x v="1"/>
    <x v="16"/>
    <s v="2015"/>
    <x v="4"/>
    <m/>
    <x v="4"/>
    <x v="35"/>
    <s v="mesa86532"/>
    <x v="0"/>
    <n v="3669"/>
    <n v="3669"/>
    <n v="48"/>
    <n v="578"/>
    <n v="2276"/>
    <n v="2854"/>
  </r>
  <r>
    <n v="239"/>
    <n v="87143"/>
    <s v="2015-Q4"/>
    <x v="1"/>
    <x v="16"/>
    <s v="2015"/>
    <x v="4"/>
    <m/>
    <x v="10"/>
    <x v="36"/>
    <s v="azmohave"/>
    <x v="0"/>
    <n v="1620"/>
    <n v="1620"/>
    <n v="49"/>
    <n v="184"/>
    <n v="415"/>
    <n v="599"/>
  </r>
  <r>
    <n v="6"/>
    <n v="2934"/>
    <s v="2015-Q4"/>
    <x v="1"/>
    <x v="16"/>
    <s v="2015"/>
    <x v="4"/>
    <m/>
    <x v="6"/>
    <x v="74"/>
    <s v="azmorenci"/>
    <x v="0"/>
    <n v="2"/>
    <n v="2"/>
    <n v="1"/>
    <n v="0"/>
    <n v="0"/>
    <n v="0"/>
  </r>
  <r>
    <n v="45"/>
    <n v="2461"/>
    <s v="2015-Q4"/>
    <x v="1"/>
    <x v="16"/>
    <s v="2015"/>
    <x v="4"/>
    <m/>
    <x v="11"/>
    <x v="37"/>
    <s v="azncldo"/>
    <x v="0"/>
    <n v="327"/>
    <n v="327"/>
    <n v="19"/>
    <n v="34"/>
    <n v="112"/>
    <n v="146"/>
  </r>
  <r>
    <n v="38"/>
    <n v="109952"/>
    <s v="2015-Q4"/>
    <x v="1"/>
    <x v="16"/>
    <s v="2015"/>
    <x v="4"/>
    <m/>
    <x v="4"/>
    <x v="42"/>
    <s v="peor29132"/>
    <x v="0"/>
    <n v="1443"/>
    <n v="1443"/>
    <n v="24"/>
    <n v="95"/>
    <n v="425"/>
    <n v="520"/>
  </r>
  <r>
    <e v="#VALUE!"/>
    <n v="943450"/>
    <s v="2015-Q4"/>
    <x v="1"/>
    <x v="16"/>
    <s v="2015"/>
    <x v="4"/>
    <m/>
    <x v="4"/>
    <x v="43"/>
    <s v="phx_main"/>
    <x v="0"/>
    <n v="6097"/>
    <n v="6097"/>
    <n v="117"/>
    <n v="1058"/>
    <n v="1903"/>
    <n v="2961"/>
  </r>
  <r>
    <n v="622"/>
    <n v="405419"/>
    <s v="2015-Q4"/>
    <x v="1"/>
    <x v="16"/>
    <s v="2015"/>
    <x v="4"/>
    <m/>
    <x v="13"/>
    <x v="44"/>
    <s v="azpcld"/>
    <x v="0"/>
    <n v="11567"/>
    <n v="11567"/>
    <n v="266"/>
    <n v="1510"/>
    <n v="4529"/>
    <n v="6039"/>
  </r>
  <r>
    <n v="4"/>
    <n v="8901"/>
    <s v="2015-Q4"/>
    <x v="1"/>
    <x v="16"/>
    <s v="2015"/>
    <x v="4"/>
    <m/>
    <x v="0"/>
    <x v="45"/>
    <s v="pinal_az"/>
    <x v="0"/>
    <n v="261"/>
    <n v="261"/>
    <n v="9"/>
    <n v="19"/>
    <n v="74"/>
    <n v="93"/>
  </r>
  <r>
    <n v="54"/>
    <n v="29416"/>
    <s v="2015-Q4"/>
    <x v="1"/>
    <x v="16"/>
    <s v="2015"/>
    <x v="4"/>
    <m/>
    <x v="3"/>
    <x v="46"/>
    <s v="azprescott"/>
    <x v="0"/>
    <n v="898"/>
    <n v="898"/>
    <n v="33"/>
    <n v="738"/>
    <n v="370"/>
    <n v="1108"/>
  </r>
  <r>
    <n v="59"/>
    <n v="22616"/>
    <s v="2015-Q4"/>
    <x v="1"/>
    <x v="16"/>
    <s v="2015"/>
    <x v="4"/>
    <m/>
    <x v="3"/>
    <x v="47"/>
    <s v="azprescottval"/>
    <x v="0"/>
    <n v="170"/>
    <n v="170"/>
    <n v="5"/>
    <n v="35"/>
    <n v="60"/>
    <n v="95"/>
  </r>
  <r>
    <n v="40"/>
    <e v="#N/A"/>
    <s v="2015-Q4"/>
    <x v="1"/>
    <x v="16"/>
    <s v="2015"/>
    <x v="4"/>
    <m/>
    <x v="1"/>
    <x v="48"/>
    <s v="azsprngr"/>
    <x v="0"/>
    <n v="33"/>
    <n v="33"/>
    <n v="4"/>
    <n v="0"/>
    <n v="26"/>
    <n v="26"/>
  </r>
  <r>
    <n v="17"/>
    <n v="11980"/>
    <s v="2015-Q4"/>
    <x v="1"/>
    <x v="16"/>
    <s v="2015"/>
    <x v="4"/>
    <m/>
    <x v="14"/>
    <x v="49"/>
    <s v="azsaffordgcl"/>
    <x v="0"/>
    <n v="68"/>
    <n v="68"/>
    <n v="1"/>
    <n v="7"/>
    <n v="41"/>
    <n v="48"/>
  </r>
  <r>
    <n v="87"/>
    <n v="174482"/>
    <s v="2015-Q4"/>
    <x v="1"/>
    <x v="16"/>
    <s v="2015"/>
    <x v="4"/>
    <m/>
    <x v="4"/>
    <x v="53"/>
    <s v="scottsdale_hq"/>
    <x v="0"/>
    <n v="2164"/>
    <n v="2164"/>
    <n v="72"/>
    <n v="799"/>
    <n v="83"/>
    <n v="882"/>
  </r>
  <r>
    <n v="28"/>
    <n v="32811"/>
    <s v="2015-Q4"/>
    <x v="1"/>
    <x v="16"/>
    <s v="2015"/>
    <x v="4"/>
    <m/>
    <x v="7"/>
    <x v="56"/>
    <s v="azsierrav"/>
    <x v="0"/>
    <n v="671"/>
    <n v="671"/>
    <n v="17"/>
    <n v="115"/>
    <n v="217"/>
    <n v="332"/>
  </r>
  <r>
    <n v="32"/>
    <n v="11000"/>
    <s v="2015-Q4"/>
    <x v="1"/>
    <x v="16"/>
    <s v="2015"/>
    <x v="4"/>
    <m/>
    <x v="3"/>
    <x v="54"/>
    <s v="azsedona"/>
    <x v="0"/>
    <n v="51"/>
    <n v="51"/>
    <n v="3"/>
    <n v="4"/>
    <n v="17"/>
    <n v="21"/>
  </r>
  <r>
    <n v="142"/>
    <n v="140708"/>
    <s v="2015-Q4"/>
    <x v="1"/>
    <x v="16"/>
    <s v="2015"/>
    <x v="4"/>
    <m/>
    <x v="4"/>
    <x v="57"/>
    <s v="tempe_main"/>
    <x v="0"/>
    <n v="1463"/>
    <n v="1463"/>
    <n v="14"/>
    <n v="153"/>
    <n v="714"/>
    <n v="867"/>
  </r>
  <r>
    <n v="8"/>
    <e v="#N/A"/>
    <s v="2015-Q4"/>
    <x v="1"/>
    <x v="16"/>
    <s v="2015"/>
    <x v="4"/>
    <m/>
    <x v="1"/>
    <x v="60"/>
    <s v="azvernon"/>
    <x v="0"/>
    <n v="10"/>
    <n v="10"/>
    <n v="1"/>
    <n v="0"/>
    <n v="6"/>
    <n v="6"/>
  </r>
  <r>
    <n v="434"/>
    <n v="111752"/>
    <s v="2015-Q4"/>
    <x v="1"/>
    <x v="16"/>
    <s v="2015"/>
    <x v="4"/>
    <m/>
    <x v="15"/>
    <x v="63"/>
    <s v="azycldo"/>
    <x v="0"/>
    <n v="1427"/>
    <n v="1427"/>
    <n v="39"/>
    <n v="232"/>
    <n v="572"/>
    <n v="804"/>
  </r>
  <r>
    <n v="7"/>
    <e v="#N/A"/>
    <s v="2015-Q4"/>
    <x v="1"/>
    <x v="16"/>
    <s v="2015"/>
    <x v="4"/>
    <m/>
    <x v="3"/>
    <x v="61"/>
    <s v="azyarnell"/>
    <x v="0"/>
    <n v="176"/>
    <n v="176"/>
    <n v="6"/>
    <n v="33"/>
    <n v="101"/>
    <n v="134"/>
  </r>
  <r>
    <n v="91"/>
    <n v="9301"/>
    <s v="2015-Q4"/>
    <x v="1"/>
    <x v="16"/>
    <s v="2015"/>
    <x v="4"/>
    <m/>
    <x v="3"/>
    <x v="62"/>
    <s v="azyavapai"/>
    <x v="0"/>
    <n v="87"/>
    <n v="87"/>
    <n v="2"/>
    <n v="12"/>
    <n v="45"/>
    <n v="57"/>
  </r>
  <r>
    <n v="0"/>
    <e v="#N/A"/>
    <s v="2015-Q4"/>
    <x v="1"/>
    <x v="17"/>
    <s v="2015"/>
    <x v="5"/>
    <m/>
    <x v="2"/>
    <x v="4"/>
    <s v="azstlib"/>
    <x v="0"/>
    <n v="50491"/>
    <n v="50491"/>
    <n v="1104"/>
    <n v="8253"/>
    <n v="23416"/>
    <n v="31669"/>
  </r>
  <r>
    <n v="19"/>
    <e v="#N/A"/>
    <s v="2015-Q4"/>
    <x v="1"/>
    <x v="17"/>
    <s v="2015"/>
    <x v="5"/>
    <m/>
    <x v="1"/>
    <x v="1"/>
    <s v="azalpine"/>
    <x v="0"/>
    <n v="56"/>
    <n v="56"/>
    <n v="3"/>
    <n v="7"/>
    <n v="43"/>
    <n v="50"/>
  </r>
  <r>
    <n v="111"/>
    <n v="63208"/>
    <s v="2015-Q4"/>
    <x v="1"/>
    <x v="17"/>
    <s v="2015"/>
    <x v="5"/>
    <m/>
    <x v="0"/>
    <x v="2"/>
    <s v="azapachejct"/>
    <x v="0"/>
    <n v="3028"/>
    <n v="3028"/>
    <n v="27"/>
    <n v="681"/>
    <n v="1817"/>
    <n v="2498"/>
  </r>
  <r>
    <n v="80"/>
    <n v="22669"/>
    <s v="2015-Q4"/>
    <x v="1"/>
    <x v="17"/>
    <s v="2015"/>
    <x v="5"/>
    <m/>
    <x v="4"/>
    <x v="6"/>
    <s v="avondale_az"/>
    <x v="0"/>
    <n v="17"/>
    <n v="17"/>
    <n v="1"/>
    <n v="0"/>
    <n v="14"/>
    <n v="14"/>
  </r>
  <r>
    <n v="16"/>
    <e v="#N/A"/>
    <s v="2015-Q4"/>
    <x v="1"/>
    <x v="17"/>
    <s v="2015"/>
    <x v="5"/>
    <m/>
    <x v="5"/>
    <x v="8"/>
    <s v="azbouse"/>
    <x v="0"/>
    <n v="23"/>
    <n v="23"/>
    <n v="1"/>
    <n v="4"/>
    <n v="10"/>
    <n v="14"/>
  </r>
  <r>
    <n v="21"/>
    <s v="N/A"/>
    <s v="2015-Q4"/>
    <x v="1"/>
    <x v="17"/>
    <s v="2015"/>
    <x v="5"/>
    <m/>
    <x v="4"/>
    <x v="9"/>
    <s v="buckeye_az"/>
    <x v="0"/>
    <n v="119"/>
    <n v="119"/>
    <n v="3"/>
    <n v="20"/>
    <n v="38"/>
    <n v="58"/>
  </r>
  <r>
    <n v="5"/>
    <e v="#N/A"/>
    <s v="2015-Q4"/>
    <x v="1"/>
    <x v="17"/>
    <s v="2015"/>
    <x v="5"/>
    <m/>
    <x v="3"/>
    <x v="75"/>
    <s v="beaver_az"/>
    <x v="0"/>
    <n v="10"/>
    <n v="10"/>
    <n v="1"/>
    <n v="0"/>
    <n v="8"/>
    <n v="8"/>
  </r>
  <r>
    <n v="34"/>
    <n v="48762"/>
    <s v="2015-Q4"/>
    <x v="1"/>
    <x v="17"/>
    <s v="2015"/>
    <x v="5"/>
    <m/>
    <x v="0"/>
    <x v="11"/>
    <s v="azcasagrande"/>
    <x v="0"/>
    <n v="155"/>
    <n v="155"/>
    <n v="6"/>
    <n v="71"/>
    <n v="95"/>
    <n v="166"/>
  </r>
  <r>
    <n v="109"/>
    <n v="309229"/>
    <s v="2015-Q4"/>
    <x v="1"/>
    <x v="17"/>
    <s v="2015"/>
    <x v="5"/>
    <m/>
    <x v="4"/>
    <x v="12"/>
    <s v="chandler_main"/>
    <x v="0"/>
    <n v="1764"/>
    <n v="1764"/>
    <n v="31"/>
    <n v="408"/>
    <n v="716"/>
    <n v="1124"/>
  </r>
  <r>
    <n v="25"/>
    <n v="1469"/>
    <s v="2015-Q4"/>
    <x v="1"/>
    <x v="17"/>
    <s v="2015"/>
    <x v="5"/>
    <m/>
    <x v="7"/>
    <x v="14"/>
    <s v="azccldo"/>
    <x v="0"/>
    <n v="329"/>
    <n v="329"/>
    <n v="4"/>
    <n v="11"/>
    <n v="146"/>
    <n v="157"/>
  </r>
  <r>
    <n v="12"/>
    <e v="#N/A"/>
    <s v="2015-Q4"/>
    <x v="1"/>
    <x v="17"/>
    <s v="2015"/>
    <x v="5"/>
    <m/>
    <x v="1"/>
    <x v="15"/>
    <s v="azconcho"/>
    <x v="0"/>
    <n v="186"/>
    <n v="186"/>
    <n v="9"/>
    <n v="39"/>
    <n v="279"/>
    <n v="318"/>
  </r>
  <r>
    <n v="27"/>
    <n v="9676"/>
    <s v="2015-Q4"/>
    <x v="1"/>
    <x v="17"/>
    <s v="2015"/>
    <x v="5"/>
    <m/>
    <x v="0"/>
    <x v="17"/>
    <s v="azcollidge"/>
    <x v="0"/>
    <n v="121"/>
    <n v="121"/>
    <n v="3"/>
    <n v="3"/>
    <n v="56"/>
    <n v="59"/>
  </r>
  <r>
    <n v="14"/>
    <n v="3311"/>
    <s v="2015-Q4"/>
    <x v="1"/>
    <x v="17"/>
    <s v="2015"/>
    <x v="5"/>
    <m/>
    <x v="3"/>
    <x v="10"/>
    <s v="azcampverde"/>
    <x v="0"/>
    <n v="70"/>
    <n v="70"/>
    <n v="1"/>
    <n v="0"/>
    <n v="8"/>
    <n v="8"/>
  </r>
  <r>
    <n v="8"/>
    <e v="#N/A"/>
    <s v="2015-Q4"/>
    <x v="1"/>
    <x v="17"/>
    <s v="2015"/>
    <x v="5"/>
    <m/>
    <x v="3"/>
    <x v="64"/>
    <s v="azcordeslakes"/>
    <x v="0"/>
    <n v="3"/>
    <n v="3"/>
    <n v="1"/>
    <n v="0"/>
    <n v="0"/>
    <n v="0"/>
  </r>
  <r>
    <n v="23"/>
    <n v="12610"/>
    <s v="2015-Q4"/>
    <x v="1"/>
    <x v="17"/>
    <s v="2015"/>
    <x v="5"/>
    <m/>
    <x v="3"/>
    <x v="18"/>
    <s v="azcottonwood"/>
    <x v="0"/>
    <n v="132"/>
    <n v="132"/>
    <n v="11"/>
    <n v="91"/>
    <n v="52"/>
    <n v="143"/>
  </r>
  <r>
    <n v="23"/>
    <n v="7004"/>
    <s v="2015-Q4"/>
    <x v="1"/>
    <x v="17"/>
    <s v="2015"/>
    <x v="5"/>
    <m/>
    <x v="4"/>
    <x v="20"/>
    <s v="desertfh_az"/>
    <x v="0"/>
    <n v="77"/>
    <n v="77"/>
    <n v="2"/>
    <n v="59"/>
    <n v="25"/>
    <n v="84"/>
  </r>
  <r>
    <n v="78"/>
    <n v="72247"/>
    <s v="2015-Q4"/>
    <x v="1"/>
    <x v="17"/>
    <s v="2015"/>
    <x v="5"/>
    <m/>
    <x v="8"/>
    <x v="23"/>
    <s v="azflagstaff"/>
    <x v="0"/>
    <n v="166"/>
    <n v="166"/>
    <n v="7"/>
    <n v="8"/>
    <n v="45"/>
    <n v="53"/>
  </r>
  <r>
    <n v="51"/>
    <n v="12585"/>
    <s v="2015-Q4"/>
    <x v="1"/>
    <x v="17"/>
    <s v="2015"/>
    <x v="5"/>
    <m/>
    <x v="0"/>
    <x v="24"/>
    <s v="azflorence"/>
    <x v="0"/>
    <n v="11"/>
    <n v="11"/>
    <n v="1"/>
    <n v="0"/>
    <n v="2"/>
    <n v="2"/>
  </r>
  <r>
    <n v="0"/>
    <n v="72"/>
    <s v="2015-Q4"/>
    <x v="1"/>
    <x v="17"/>
    <s v="2015"/>
    <x v="5"/>
    <m/>
    <x v="9"/>
    <x v="25"/>
    <s v="azgcldo"/>
    <x v="0"/>
    <n v="66"/>
    <n v="66"/>
    <n v="1"/>
    <n v="1"/>
    <n v="14"/>
    <n v="15"/>
  </r>
  <r>
    <n v="83"/>
    <n v="102303"/>
    <s v="2015-Q4"/>
    <x v="1"/>
    <x v="17"/>
    <s v="2015"/>
    <x v="5"/>
    <m/>
    <x v="4"/>
    <x v="26"/>
    <s v="glendale_main"/>
    <x v="0"/>
    <n v="330"/>
    <n v="330"/>
    <n v="10"/>
    <n v="19"/>
    <n v="94"/>
    <n v="113"/>
  </r>
  <r>
    <s v="N/A"/>
    <s v="N/A"/>
    <s v="2015-Q4"/>
    <x v="1"/>
    <x v="17"/>
    <s v="2015"/>
    <x v="5"/>
    <m/>
    <x v="0"/>
    <x v="66"/>
    <s v="irahayes_az"/>
    <x v="0"/>
    <n v="1465"/>
    <n v="1465"/>
    <n v="48"/>
    <n v="228"/>
    <n v="495"/>
    <n v="723"/>
  </r>
  <r>
    <n v="20"/>
    <n v="33183"/>
    <s v="2015-Q4"/>
    <x v="1"/>
    <x v="17"/>
    <s v="2015"/>
    <x v="5"/>
    <m/>
    <x v="0"/>
    <x v="32"/>
    <s v="azmaricopacom"/>
    <x v="0"/>
    <n v="101"/>
    <n v="101"/>
    <n v="2"/>
    <n v="9"/>
    <n v="20"/>
    <n v="29"/>
  </r>
  <r>
    <n v="396"/>
    <n v="145358"/>
    <s v="2015-Q4"/>
    <x v="1"/>
    <x v="17"/>
    <s v="2015"/>
    <x v="5"/>
    <m/>
    <x v="4"/>
    <x v="33"/>
    <s v="maricopa_main"/>
    <x v="0"/>
    <n v="10209"/>
    <n v="10209"/>
    <n v="208"/>
    <n v="2341"/>
    <n v="4470"/>
    <n v="6811"/>
  </r>
  <r>
    <n v="147"/>
    <n v="147983"/>
    <s v="2015-Q4"/>
    <x v="1"/>
    <x v="17"/>
    <s v="2015"/>
    <x v="5"/>
    <m/>
    <x v="4"/>
    <x v="35"/>
    <s v="mesa86532"/>
    <x v="0"/>
    <n v="2824"/>
    <n v="2824"/>
    <n v="54"/>
    <n v="166"/>
    <n v="1099"/>
    <n v="1265"/>
  </r>
  <r>
    <n v="239"/>
    <n v="87143"/>
    <s v="2015-Q4"/>
    <x v="1"/>
    <x v="17"/>
    <s v="2015"/>
    <x v="5"/>
    <m/>
    <x v="10"/>
    <x v="36"/>
    <s v="azmohave"/>
    <x v="0"/>
    <n v="4541"/>
    <n v="4541"/>
    <n v="96"/>
    <n v="532"/>
    <n v="1610"/>
    <n v="2142"/>
  </r>
  <r>
    <n v="8"/>
    <e v="#N/A"/>
    <s v="2015-Q4"/>
    <x v="1"/>
    <x v="17"/>
    <s v="2015"/>
    <x v="5"/>
    <m/>
    <x v="3"/>
    <x v="34"/>
    <s v="azmayer"/>
    <x v="0"/>
    <n v="20"/>
    <n v="20"/>
    <n v="1"/>
    <n v="1"/>
    <n v="3"/>
    <n v="4"/>
  </r>
  <r>
    <n v="45"/>
    <n v="2461"/>
    <s v="2015-Q4"/>
    <x v="1"/>
    <x v="17"/>
    <s v="2015"/>
    <x v="5"/>
    <m/>
    <x v="11"/>
    <x v="37"/>
    <s v="azncldo"/>
    <x v="0"/>
    <n v="399"/>
    <n v="399"/>
    <n v="18"/>
    <n v="36"/>
    <n v="158"/>
    <n v="194"/>
  </r>
  <r>
    <n v="9"/>
    <e v="#N/A"/>
    <s v="2015-Q4"/>
    <x v="1"/>
    <x v="17"/>
    <s v="2015"/>
    <x v="5"/>
    <m/>
    <x v="0"/>
    <x v="38"/>
    <s v="azoracle"/>
    <x v="0"/>
    <n v="246"/>
    <n v="246"/>
    <n v="5"/>
    <n v="11"/>
    <n v="72"/>
    <n v="83"/>
  </r>
  <r>
    <n v="38"/>
    <n v="109952"/>
    <s v="2015-Q4"/>
    <x v="1"/>
    <x v="17"/>
    <s v="2015"/>
    <x v="5"/>
    <m/>
    <x v="4"/>
    <x v="42"/>
    <s v="peor29132"/>
    <x v="0"/>
    <n v="960"/>
    <n v="960"/>
    <n v="33"/>
    <n v="89"/>
    <n v="577"/>
    <n v="666"/>
  </r>
  <r>
    <e v="#VALUE!"/>
    <n v="943450"/>
    <s v="2015-Q4"/>
    <x v="1"/>
    <x v="17"/>
    <s v="2015"/>
    <x v="5"/>
    <m/>
    <x v="4"/>
    <x v="43"/>
    <s v="phx_main"/>
    <x v="0"/>
    <n v="7111"/>
    <n v="7111"/>
    <n v="142"/>
    <n v="875"/>
    <n v="2717"/>
    <n v="3592"/>
  </r>
  <r>
    <n v="622"/>
    <n v="405419"/>
    <s v="2015-Q4"/>
    <x v="1"/>
    <x v="17"/>
    <s v="2015"/>
    <x v="5"/>
    <m/>
    <x v="13"/>
    <x v="44"/>
    <s v="azpcld"/>
    <x v="0"/>
    <n v="8744"/>
    <n v="8744"/>
    <n v="197"/>
    <n v="1480"/>
    <n v="3995"/>
    <n v="5475"/>
  </r>
  <r>
    <n v="4"/>
    <n v="8901"/>
    <s v="2015-Q4"/>
    <x v="1"/>
    <x v="17"/>
    <s v="2015"/>
    <x v="5"/>
    <m/>
    <x v="0"/>
    <x v="45"/>
    <s v="pinal_az"/>
    <x v="0"/>
    <n v="344"/>
    <n v="344"/>
    <n v="8"/>
    <n v="5"/>
    <n v="179"/>
    <n v="184"/>
  </r>
  <r>
    <n v="54"/>
    <n v="29416"/>
    <s v="2015-Q4"/>
    <x v="1"/>
    <x v="17"/>
    <s v="2015"/>
    <x v="5"/>
    <m/>
    <x v="3"/>
    <x v="46"/>
    <s v="azprescott"/>
    <x v="0"/>
    <n v="394"/>
    <n v="394"/>
    <n v="17"/>
    <n v="147"/>
    <n v="209"/>
    <n v="356"/>
  </r>
  <r>
    <n v="59"/>
    <n v="22616"/>
    <s v="2015-Q4"/>
    <x v="1"/>
    <x v="17"/>
    <s v="2015"/>
    <x v="5"/>
    <m/>
    <x v="3"/>
    <x v="47"/>
    <s v="azprescottval"/>
    <x v="0"/>
    <n v="309"/>
    <n v="309"/>
    <n v="8"/>
    <n v="47"/>
    <n v="150"/>
    <n v="197"/>
  </r>
  <r>
    <n v="40"/>
    <e v="#N/A"/>
    <s v="2015-Q4"/>
    <x v="1"/>
    <x v="17"/>
    <s v="2015"/>
    <x v="5"/>
    <m/>
    <x v="1"/>
    <x v="48"/>
    <s v="azsprngr"/>
    <x v="0"/>
    <n v="242"/>
    <n v="242"/>
    <n v="9"/>
    <n v="5"/>
    <n v="129"/>
    <n v="134"/>
  </r>
  <r>
    <n v="17"/>
    <e v="#N/A"/>
    <s v="2015-Q4"/>
    <x v="1"/>
    <x v="17"/>
    <s v="2015"/>
    <x v="5"/>
    <m/>
    <x v="1"/>
    <x v="51"/>
    <s v="azsanders"/>
    <x v="0"/>
    <n v="5"/>
    <n v="5"/>
    <n v="1"/>
    <n v="2"/>
    <n v="2"/>
    <n v="4"/>
  </r>
  <r>
    <n v="38"/>
    <n v="23601"/>
    <s v="2015-Q4"/>
    <x v="1"/>
    <x v="17"/>
    <s v="2015"/>
    <x v="5"/>
    <m/>
    <x v="12"/>
    <x v="52"/>
    <s v="aznogales"/>
    <x v="0"/>
    <n v="7"/>
    <n v="7"/>
    <n v="1"/>
    <n v="0"/>
    <n v="0"/>
    <n v="0"/>
  </r>
  <r>
    <n v="87"/>
    <n v="174482"/>
    <s v="2015-Q4"/>
    <x v="1"/>
    <x v="17"/>
    <s v="2015"/>
    <x v="5"/>
    <m/>
    <x v="4"/>
    <x v="53"/>
    <s v="scottsdale_hq"/>
    <x v="0"/>
    <n v="1708"/>
    <n v="1708"/>
    <n v="39"/>
    <n v="136"/>
    <n v="1019"/>
    <n v="1155"/>
  </r>
  <r>
    <n v="28"/>
    <n v="32811"/>
    <s v="2015-Q4"/>
    <x v="1"/>
    <x v="17"/>
    <s v="2015"/>
    <x v="5"/>
    <m/>
    <x v="7"/>
    <x v="56"/>
    <s v="azsierrav"/>
    <x v="0"/>
    <n v="1138"/>
    <n v="1138"/>
    <n v="17"/>
    <n v="140"/>
    <n v="706"/>
    <n v="846"/>
  </r>
  <r>
    <n v="32"/>
    <n v="11000"/>
    <s v="2015-Q4"/>
    <x v="1"/>
    <x v="17"/>
    <s v="2015"/>
    <x v="5"/>
    <m/>
    <x v="3"/>
    <x v="54"/>
    <s v="azsedona"/>
    <x v="0"/>
    <n v="81"/>
    <n v="81"/>
    <n v="1"/>
    <n v="4"/>
    <n v="22"/>
    <n v="26"/>
  </r>
  <r>
    <n v="142"/>
    <n v="140708"/>
    <s v="2015-Q4"/>
    <x v="1"/>
    <x v="17"/>
    <s v="2015"/>
    <x v="5"/>
    <m/>
    <x v="4"/>
    <x v="57"/>
    <s v="tempe_main"/>
    <x v="0"/>
    <n v="530"/>
    <n v="530"/>
    <n v="12"/>
    <n v="71"/>
    <n v="141"/>
    <n v="212"/>
  </r>
  <r>
    <n v="434"/>
    <n v="111752"/>
    <s v="2015-Q4"/>
    <x v="1"/>
    <x v="17"/>
    <s v="2015"/>
    <x v="5"/>
    <m/>
    <x v="15"/>
    <x v="63"/>
    <s v="azycldo"/>
    <x v="0"/>
    <n v="2299"/>
    <n v="2299"/>
    <n v="55"/>
    <n v="489"/>
    <n v="1104"/>
    <n v="1593"/>
  </r>
  <r>
    <n v="7"/>
    <e v="#N/A"/>
    <s v="2015-Q4"/>
    <x v="1"/>
    <x v="17"/>
    <s v="2015"/>
    <x v="5"/>
    <m/>
    <x v="3"/>
    <x v="61"/>
    <s v="azyarnell"/>
    <x v="0"/>
    <n v="69"/>
    <n v="69"/>
    <n v="3"/>
    <n v="6"/>
    <n v="41"/>
    <n v="47"/>
  </r>
  <r>
    <n v="0"/>
    <e v="#N/A"/>
    <s v="2016-Q1"/>
    <x v="1"/>
    <x v="18"/>
    <s v="2016"/>
    <x v="6"/>
    <m/>
    <x v="2"/>
    <x v="4"/>
    <s v="azstlib"/>
    <x v="0"/>
    <n v="60071"/>
    <n v="60071"/>
    <n v="1305"/>
    <n v="8318"/>
    <n v="26666"/>
    <n v="34984"/>
  </r>
  <r>
    <n v="111"/>
    <n v="63208"/>
    <s v="2016-Q1"/>
    <x v="1"/>
    <x v="18"/>
    <s v="2016"/>
    <x v="6"/>
    <m/>
    <x v="0"/>
    <x v="2"/>
    <s v="azapachejct"/>
    <x v="0"/>
    <n v="1656"/>
    <n v="1656"/>
    <n v="32"/>
    <n v="386"/>
    <n v="1058"/>
    <n v="1444"/>
  </r>
  <r>
    <n v="80"/>
    <n v="22669"/>
    <s v="2016-Q1"/>
    <x v="1"/>
    <x v="18"/>
    <s v="2016"/>
    <x v="6"/>
    <m/>
    <x v="4"/>
    <x v="6"/>
    <s v="avondale_az"/>
    <x v="0"/>
    <n v="396"/>
    <n v="396"/>
    <n v="6"/>
    <n v="32"/>
    <n v="155"/>
    <n v="187"/>
  </r>
  <r>
    <n v="5"/>
    <e v="#N/A"/>
    <s v="2016-Q1"/>
    <x v="1"/>
    <x v="18"/>
    <s v="2016"/>
    <x v="6"/>
    <m/>
    <x v="3"/>
    <x v="75"/>
    <s v="beaver_az"/>
    <x v="0"/>
    <n v="14"/>
    <n v="14"/>
    <n v="2"/>
    <n v="1"/>
    <n v="11"/>
    <n v="12"/>
  </r>
  <r>
    <n v="34"/>
    <n v="48762"/>
    <s v="2016-Q1"/>
    <x v="1"/>
    <x v="18"/>
    <s v="2016"/>
    <x v="6"/>
    <m/>
    <x v="0"/>
    <x v="11"/>
    <s v="azcasagrande"/>
    <x v="0"/>
    <n v="548"/>
    <n v="548"/>
    <n v="19"/>
    <n v="95"/>
    <n v="437"/>
    <n v="532"/>
  </r>
  <r>
    <n v="109"/>
    <n v="309229"/>
    <s v="2016-Q1"/>
    <x v="1"/>
    <x v="18"/>
    <s v="2016"/>
    <x v="6"/>
    <m/>
    <x v="4"/>
    <x v="12"/>
    <s v="chandler_main"/>
    <x v="0"/>
    <n v="1597"/>
    <n v="1597"/>
    <n v="36"/>
    <n v="157"/>
    <n v="541"/>
    <n v="698"/>
  </r>
  <r>
    <n v="25"/>
    <n v="1469"/>
    <s v="2016-Q1"/>
    <x v="1"/>
    <x v="18"/>
    <s v="2016"/>
    <x v="6"/>
    <m/>
    <x v="7"/>
    <x v="14"/>
    <s v="azccldo"/>
    <x v="0"/>
    <n v="718"/>
    <n v="718"/>
    <n v="18"/>
    <n v="24"/>
    <n v="256"/>
    <n v="280"/>
  </r>
  <r>
    <n v="27"/>
    <n v="9676"/>
    <s v="2016-Q1"/>
    <x v="1"/>
    <x v="18"/>
    <s v="2016"/>
    <x v="6"/>
    <m/>
    <x v="0"/>
    <x v="17"/>
    <s v="azcollidge"/>
    <x v="0"/>
    <n v="213"/>
    <n v="213"/>
    <n v="7"/>
    <n v="26"/>
    <n v="174"/>
    <n v="200"/>
  </r>
  <r>
    <n v="14"/>
    <n v="3311"/>
    <s v="2016-Q1"/>
    <x v="1"/>
    <x v="18"/>
    <s v="2016"/>
    <x v="6"/>
    <m/>
    <x v="3"/>
    <x v="10"/>
    <s v="azcampverde"/>
    <x v="0"/>
    <n v="257"/>
    <n v="257"/>
    <n v="4"/>
    <n v="1"/>
    <n v="137"/>
    <n v="138"/>
  </r>
  <r>
    <n v="8"/>
    <e v="#N/A"/>
    <s v="2016-Q1"/>
    <x v="1"/>
    <x v="18"/>
    <s v="2016"/>
    <x v="6"/>
    <m/>
    <x v="3"/>
    <x v="64"/>
    <s v="azcordeslakes"/>
    <x v="0"/>
    <n v="8"/>
    <n v="8"/>
    <n v="1"/>
    <n v="0"/>
    <n v="9"/>
    <n v="9"/>
  </r>
  <r>
    <n v="23"/>
    <n v="12610"/>
    <s v="2016-Q1"/>
    <x v="1"/>
    <x v="18"/>
    <s v="2016"/>
    <x v="6"/>
    <m/>
    <x v="3"/>
    <x v="18"/>
    <s v="azcottonwood"/>
    <x v="0"/>
    <n v="233"/>
    <n v="233"/>
    <n v="10"/>
    <n v="43"/>
    <n v="123"/>
    <n v="166"/>
  </r>
  <r>
    <n v="11"/>
    <e v="#N/A"/>
    <s v="2016-Q1"/>
    <x v="1"/>
    <x v="18"/>
    <s v="2016"/>
    <x v="6"/>
    <m/>
    <x v="3"/>
    <x v="65"/>
    <s v="dewey_az"/>
    <x v="0"/>
    <n v="5"/>
    <n v="5"/>
    <n v="1"/>
    <n v="0"/>
    <n v="1"/>
    <n v="1"/>
  </r>
  <r>
    <n v="78"/>
    <n v="72247"/>
    <s v="2016-Q1"/>
    <x v="1"/>
    <x v="18"/>
    <s v="2016"/>
    <x v="6"/>
    <m/>
    <x v="8"/>
    <x v="23"/>
    <s v="azflagstaff"/>
    <x v="0"/>
    <n v="402"/>
    <n v="402"/>
    <n v="12"/>
    <n v="36"/>
    <n v="142"/>
    <n v="178"/>
  </r>
  <r>
    <n v="83"/>
    <n v="102303"/>
    <s v="2016-Q1"/>
    <x v="1"/>
    <x v="18"/>
    <s v="2016"/>
    <x v="6"/>
    <m/>
    <x v="4"/>
    <x v="26"/>
    <s v="glendale_main"/>
    <x v="0"/>
    <n v="332"/>
    <n v="332"/>
    <n v="7"/>
    <n v="30"/>
    <n v="139"/>
    <n v="169"/>
  </r>
  <r>
    <n v="10"/>
    <n v="8295"/>
    <s v="2016-Q1"/>
    <x v="1"/>
    <x v="18"/>
    <s v="2016"/>
    <x v="6"/>
    <m/>
    <x v="9"/>
    <x v="27"/>
    <s v="azglobe"/>
    <x v="0"/>
    <n v="141"/>
    <n v="141"/>
    <n v="3"/>
    <n v="15"/>
    <n v="32"/>
    <n v="47"/>
  </r>
  <r>
    <n v="6"/>
    <n v="2991"/>
    <s v="2016-Q1"/>
    <x v="1"/>
    <x v="18"/>
    <s v="2016"/>
    <x v="6"/>
    <m/>
    <x v="9"/>
    <x v="30"/>
    <s v="azpinestrawb"/>
    <x v="0"/>
    <n v="6"/>
    <n v="6"/>
    <n v="2"/>
    <n v="0"/>
    <n v="2"/>
    <n v="2"/>
  </r>
  <r>
    <s v="N/A"/>
    <s v="N/A"/>
    <s v="2016-Q1"/>
    <x v="1"/>
    <x v="18"/>
    <s v="2016"/>
    <x v="6"/>
    <m/>
    <x v="0"/>
    <x v="66"/>
    <s v="irahayes_az"/>
    <x v="0"/>
    <n v="1136"/>
    <n v="1136"/>
    <n v="33"/>
    <n v="234"/>
    <n v="343"/>
    <n v="577"/>
  </r>
  <r>
    <n v="20"/>
    <n v="33183"/>
    <s v="2016-Q1"/>
    <x v="1"/>
    <x v="18"/>
    <s v="2016"/>
    <x v="6"/>
    <m/>
    <x v="0"/>
    <x v="32"/>
    <s v="azmaricopacom"/>
    <x v="0"/>
    <n v="59"/>
    <n v="59"/>
    <n v="2"/>
    <n v="12"/>
    <n v="19"/>
    <n v="31"/>
  </r>
  <r>
    <n v="396"/>
    <n v="145358"/>
    <s v="2016-Q1"/>
    <x v="1"/>
    <x v="18"/>
    <s v="2016"/>
    <x v="6"/>
    <m/>
    <x v="4"/>
    <x v="33"/>
    <s v="maricopa_main"/>
    <x v="0"/>
    <n v="17925"/>
    <n v="17925"/>
    <n v="305"/>
    <n v="2308"/>
    <n v="7228"/>
    <n v="9536"/>
  </r>
  <r>
    <n v="147"/>
    <n v="147983"/>
    <s v="2016-Q1"/>
    <x v="1"/>
    <x v="18"/>
    <s v="2016"/>
    <x v="6"/>
    <m/>
    <x v="4"/>
    <x v="35"/>
    <s v="mesa86532"/>
    <x v="0"/>
    <n v="2761"/>
    <n v="2761"/>
    <n v="62"/>
    <n v="425"/>
    <n v="1441"/>
    <n v="1866"/>
  </r>
  <r>
    <n v="239"/>
    <n v="87143"/>
    <s v="2016-Q1"/>
    <x v="1"/>
    <x v="18"/>
    <s v="2016"/>
    <x v="6"/>
    <m/>
    <x v="10"/>
    <x v="36"/>
    <s v="azmohave"/>
    <x v="0"/>
    <n v="3240"/>
    <n v="3240"/>
    <n v="88"/>
    <n v="324"/>
    <n v="1081"/>
    <n v="1405"/>
  </r>
  <r>
    <n v="0"/>
    <e v="#N/A"/>
    <s v="2016-Q1"/>
    <x v="1"/>
    <x v="18"/>
    <s v="2016"/>
    <x v="6"/>
    <m/>
    <x v="6"/>
    <x v="67"/>
    <s v="more78132"/>
    <x v="0"/>
    <n v="84"/>
    <n v="84"/>
    <n v="2"/>
    <n v="12"/>
    <n v="41"/>
    <n v="53"/>
  </r>
  <r>
    <n v="8"/>
    <e v="#N/A"/>
    <s v="2016-Q1"/>
    <x v="1"/>
    <x v="18"/>
    <s v="2016"/>
    <x v="6"/>
    <m/>
    <x v="3"/>
    <x v="34"/>
    <s v="azmayer"/>
    <x v="0"/>
    <n v="34"/>
    <n v="34"/>
    <n v="1"/>
    <n v="0"/>
    <n v="8"/>
    <n v="8"/>
  </r>
  <r>
    <n v="45"/>
    <n v="2461"/>
    <s v="2016-Q1"/>
    <x v="1"/>
    <x v="18"/>
    <s v="2016"/>
    <x v="6"/>
    <m/>
    <x v="11"/>
    <x v="37"/>
    <s v="azncldo"/>
    <x v="0"/>
    <n v="1060"/>
    <n v="1060"/>
    <n v="29"/>
    <n v="62"/>
    <n v="303"/>
    <n v="365"/>
  </r>
  <r>
    <n v="9"/>
    <e v="#N/A"/>
    <s v="2016-Q1"/>
    <x v="1"/>
    <x v="18"/>
    <s v="2016"/>
    <x v="6"/>
    <m/>
    <x v="0"/>
    <x v="38"/>
    <s v="azoracle"/>
    <x v="0"/>
    <n v="148"/>
    <n v="148"/>
    <n v="1"/>
    <n v="20"/>
    <n v="77"/>
    <n v="97"/>
  </r>
  <r>
    <n v="20"/>
    <n v="10834"/>
    <s v="2016-Q1"/>
    <x v="1"/>
    <x v="18"/>
    <s v="2016"/>
    <x v="6"/>
    <m/>
    <x v="5"/>
    <x v="39"/>
    <s v="azparker"/>
    <x v="0"/>
    <n v="5"/>
    <n v="5"/>
    <n v="1"/>
    <n v="0"/>
    <n v="2"/>
    <n v="2"/>
  </r>
  <r>
    <n v="38"/>
    <n v="109952"/>
    <s v="2016-Q1"/>
    <x v="1"/>
    <x v="18"/>
    <s v="2016"/>
    <x v="6"/>
    <m/>
    <x v="4"/>
    <x v="42"/>
    <s v="peor29132"/>
    <x v="0"/>
    <n v="1254"/>
    <n v="1254"/>
    <n v="40"/>
    <n v="145"/>
    <n v="827"/>
    <n v="972"/>
  </r>
  <r>
    <e v="#VALUE!"/>
    <n v="943450"/>
    <s v="2016-Q1"/>
    <x v="1"/>
    <x v="18"/>
    <s v="2016"/>
    <x v="6"/>
    <m/>
    <x v="4"/>
    <x v="43"/>
    <s v="phx_main"/>
    <x v="0"/>
    <n v="10999"/>
    <n v="10999"/>
    <n v="213"/>
    <n v="1943"/>
    <n v="0"/>
    <n v="1943"/>
  </r>
  <r>
    <n v="622"/>
    <n v="405419"/>
    <s v="2016-Q1"/>
    <x v="1"/>
    <x v="18"/>
    <s v="2016"/>
    <x v="6"/>
    <m/>
    <x v="13"/>
    <x v="44"/>
    <s v="azpcld"/>
    <x v="0"/>
    <n v="6932"/>
    <n v="6932"/>
    <n v="100"/>
    <n v="983"/>
    <n v="3184"/>
    <n v="4167"/>
  </r>
  <r>
    <n v="4"/>
    <n v="8901"/>
    <s v="2016-Q1"/>
    <x v="1"/>
    <x v="18"/>
    <s v="2016"/>
    <x v="6"/>
    <m/>
    <x v="0"/>
    <x v="45"/>
    <s v="pinal_az"/>
    <x v="0"/>
    <n v="712"/>
    <n v="712"/>
    <n v="14"/>
    <n v="84"/>
    <n v="356"/>
    <n v="440"/>
  </r>
  <r>
    <n v="54"/>
    <n v="29416"/>
    <s v="2016-Q1"/>
    <x v="1"/>
    <x v="18"/>
    <s v="2016"/>
    <x v="6"/>
    <m/>
    <x v="3"/>
    <x v="46"/>
    <s v="azprescott"/>
    <x v="0"/>
    <n v="674"/>
    <n v="674"/>
    <n v="20"/>
    <n v="191"/>
    <n v="304"/>
    <n v="495"/>
  </r>
  <r>
    <n v="59"/>
    <n v="22616"/>
    <s v="2016-Q1"/>
    <x v="1"/>
    <x v="18"/>
    <s v="2016"/>
    <x v="6"/>
    <m/>
    <x v="3"/>
    <x v="47"/>
    <s v="azprescottval"/>
    <x v="0"/>
    <n v="231"/>
    <n v="231"/>
    <n v="4"/>
    <n v="29"/>
    <n v="78"/>
    <n v="107"/>
  </r>
  <r>
    <n v="40"/>
    <e v="#N/A"/>
    <s v="2016-Q1"/>
    <x v="1"/>
    <x v="18"/>
    <s v="2016"/>
    <x v="6"/>
    <m/>
    <x v="1"/>
    <x v="48"/>
    <s v="azsprngr"/>
    <x v="0"/>
    <n v="242"/>
    <n v="242"/>
    <n v="9"/>
    <n v="16"/>
    <n v="74"/>
    <n v="90"/>
  </r>
  <r>
    <n v="17"/>
    <n v="11980"/>
    <s v="2016-Q1"/>
    <x v="1"/>
    <x v="18"/>
    <s v="2016"/>
    <x v="6"/>
    <m/>
    <x v="14"/>
    <x v="49"/>
    <s v="azsaffordgcl"/>
    <x v="0"/>
    <n v="11"/>
    <n v="11"/>
    <n v="1"/>
    <n v="9"/>
    <n v="9"/>
    <n v="18"/>
  </r>
  <r>
    <n v="23"/>
    <e v="#N/A"/>
    <s v="2016-Q1"/>
    <x v="1"/>
    <x v="18"/>
    <s v="2016"/>
    <x v="6"/>
    <m/>
    <x v="0"/>
    <x v="50"/>
    <s v="azsanmanuel"/>
    <x v="0"/>
    <n v="33"/>
    <n v="33"/>
    <n v="1"/>
    <n v="1"/>
    <n v="12"/>
    <n v="13"/>
  </r>
  <r>
    <n v="87"/>
    <n v="174482"/>
    <s v="2016-Q1"/>
    <x v="1"/>
    <x v="18"/>
    <s v="2016"/>
    <x v="6"/>
    <m/>
    <x v="4"/>
    <x v="53"/>
    <s v="scottsdale_hq"/>
    <x v="0"/>
    <n v="2444"/>
    <n v="2444"/>
    <n v="43"/>
    <n v="215"/>
    <n v="1583"/>
    <n v="1798"/>
  </r>
  <r>
    <n v="28"/>
    <n v="32811"/>
    <s v="2016-Q1"/>
    <x v="1"/>
    <x v="18"/>
    <s v="2016"/>
    <x v="6"/>
    <m/>
    <x v="7"/>
    <x v="56"/>
    <s v="azsierrav"/>
    <x v="0"/>
    <n v="588"/>
    <n v="588"/>
    <n v="10"/>
    <n v="89"/>
    <n v="307"/>
    <n v="396"/>
  </r>
  <r>
    <n v="32"/>
    <n v="11000"/>
    <s v="2016-Q1"/>
    <x v="1"/>
    <x v="18"/>
    <s v="2016"/>
    <x v="6"/>
    <m/>
    <x v="3"/>
    <x v="54"/>
    <s v="azsedona"/>
    <x v="0"/>
    <n v="156"/>
    <n v="156"/>
    <n v="7"/>
    <n v="19"/>
    <n v="37"/>
    <n v="56"/>
  </r>
  <r>
    <n v="142"/>
    <n v="140708"/>
    <s v="2016-Q1"/>
    <x v="1"/>
    <x v="18"/>
    <s v="2016"/>
    <x v="6"/>
    <m/>
    <x v="4"/>
    <x v="57"/>
    <s v="tempe_main"/>
    <x v="0"/>
    <n v="393"/>
    <n v="393"/>
    <n v="11"/>
    <n v="51"/>
    <n v="124"/>
    <n v="175"/>
  </r>
  <r>
    <n v="8"/>
    <e v="#N/A"/>
    <s v="2016-Q1"/>
    <x v="1"/>
    <x v="18"/>
    <s v="2016"/>
    <x v="6"/>
    <m/>
    <x v="1"/>
    <x v="60"/>
    <s v="azvernon"/>
    <x v="0"/>
    <n v="7"/>
    <n v="7"/>
    <n v="2"/>
    <n v="5"/>
    <n v="4"/>
    <n v="9"/>
  </r>
  <r>
    <n v="434"/>
    <n v="111752"/>
    <s v="2016-Q1"/>
    <x v="1"/>
    <x v="18"/>
    <s v="2016"/>
    <x v="6"/>
    <m/>
    <x v="15"/>
    <x v="63"/>
    <s v="azycldo"/>
    <x v="0"/>
    <n v="1648"/>
    <n v="1648"/>
    <n v="42"/>
    <n v="278"/>
    <n v="877"/>
    <n v="1155"/>
  </r>
  <r>
    <n v="0"/>
    <e v="#N/A"/>
    <s v="2016-Q1"/>
    <x v="1"/>
    <x v="19"/>
    <s v="2016"/>
    <x v="7"/>
    <m/>
    <x v="2"/>
    <x v="4"/>
    <s v="azstlib"/>
    <x v="0"/>
    <n v="59047"/>
    <n v="59047"/>
    <n v="1287"/>
    <n v="11493"/>
    <n v="25493"/>
    <n v="36986"/>
  </r>
  <r>
    <n v="19"/>
    <e v="#N/A"/>
    <s v="2016-Q1"/>
    <x v="1"/>
    <x v="19"/>
    <s v="2016"/>
    <x v="7"/>
    <m/>
    <x v="1"/>
    <x v="1"/>
    <s v="azalpine"/>
    <x v="0"/>
    <n v="4"/>
    <n v="4"/>
    <n v="1"/>
    <n v="0"/>
    <n v="1"/>
    <n v="1"/>
  </r>
  <r>
    <n v="111"/>
    <n v="63208"/>
    <s v="2016-Q1"/>
    <x v="1"/>
    <x v="19"/>
    <s v="2016"/>
    <x v="7"/>
    <m/>
    <x v="0"/>
    <x v="2"/>
    <s v="azapachejct"/>
    <x v="0"/>
    <n v="1155"/>
    <n v="1155"/>
    <n v="27"/>
    <n v="328"/>
    <n v="535"/>
    <n v="863"/>
  </r>
  <r>
    <n v="10"/>
    <e v="#N/A"/>
    <s v="2016-Q1"/>
    <x v="1"/>
    <x v="19"/>
    <s v="2016"/>
    <x v="7"/>
    <m/>
    <x v="0"/>
    <x v="3"/>
    <s v="azarizonacity"/>
    <x v="0"/>
    <n v="189"/>
    <n v="189"/>
    <n v="1"/>
    <n v="8"/>
    <n v="95"/>
    <n v="103"/>
  </r>
  <r>
    <n v="80"/>
    <n v="22669"/>
    <s v="2016-Q1"/>
    <x v="1"/>
    <x v="19"/>
    <s v="2016"/>
    <x v="7"/>
    <m/>
    <x v="4"/>
    <x v="6"/>
    <s v="avondale_az"/>
    <x v="0"/>
    <n v="36"/>
    <n v="36"/>
    <n v="2"/>
    <n v="1"/>
    <n v="55"/>
    <n v="56"/>
  </r>
  <r>
    <n v="16"/>
    <e v="#N/A"/>
    <s v="2016-Q1"/>
    <x v="1"/>
    <x v="19"/>
    <s v="2016"/>
    <x v="7"/>
    <m/>
    <x v="5"/>
    <x v="8"/>
    <s v="azbouse"/>
    <x v="0"/>
    <n v="113"/>
    <n v="113"/>
    <n v="2"/>
    <n v="0"/>
    <n v="54"/>
    <n v="54"/>
  </r>
  <r>
    <n v="21"/>
    <s v="N/A"/>
    <s v="2016-Q1"/>
    <x v="1"/>
    <x v="19"/>
    <s v="2016"/>
    <x v="7"/>
    <m/>
    <x v="4"/>
    <x v="9"/>
    <s v="buckeye_az"/>
    <x v="0"/>
    <n v="113"/>
    <n v="113"/>
    <n v="4"/>
    <n v="7"/>
    <n v="25"/>
    <n v="32"/>
  </r>
  <r>
    <n v="5"/>
    <e v="#N/A"/>
    <s v="2016-Q1"/>
    <x v="1"/>
    <x v="19"/>
    <s v="2016"/>
    <x v="7"/>
    <m/>
    <x v="3"/>
    <x v="75"/>
    <s v="beaver_az"/>
    <x v="0"/>
    <n v="32"/>
    <n v="32"/>
    <n v="2"/>
    <n v="0"/>
    <n v="3"/>
    <n v="3"/>
  </r>
  <r>
    <n v="34"/>
    <n v="48762"/>
    <s v="2016-Q1"/>
    <x v="1"/>
    <x v="19"/>
    <s v="2016"/>
    <x v="7"/>
    <m/>
    <x v="0"/>
    <x v="11"/>
    <s v="azcasagrande"/>
    <x v="0"/>
    <n v="1416"/>
    <n v="1416"/>
    <n v="28"/>
    <n v="304"/>
    <n v="585"/>
    <n v="889"/>
  </r>
  <r>
    <n v="109"/>
    <n v="309229"/>
    <s v="2016-Q1"/>
    <x v="1"/>
    <x v="19"/>
    <s v="2016"/>
    <x v="7"/>
    <m/>
    <x v="4"/>
    <x v="12"/>
    <s v="chandler_main"/>
    <x v="0"/>
    <n v="1719"/>
    <n v="1719"/>
    <n v="42"/>
    <n v="197"/>
    <n v="864"/>
    <n v="1061"/>
  </r>
  <r>
    <n v="25"/>
    <n v="1469"/>
    <s v="2016-Q1"/>
    <x v="1"/>
    <x v="19"/>
    <s v="2016"/>
    <x v="7"/>
    <m/>
    <x v="7"/>
    <x v="14"/>
    <s v="azccldo"/>
    <x v="0"/>
    <n v="349"/>
    <n v="349"/>
    <n v="8"/>
    <n v="6"/>
    <n v="122"/>
    <n v="128"/>
  </r>
  <r>
    <n v="27"/>
    <n v="9676"/>
    <s v="2016-Q1"/>
    <x v="1"/>
    <x v="19"/>
    <s v="2016"/>
    <x v="7"/>
    <m/>
    <x v="0"/>
    <x v="17"/>
    <s v="azcollidge"/>
    <x v="0"/>
    <n v="333"/>
    <n v="333"/>
    <n v="8"/>
    <n v="0"/>
    <n v="23"/>
    <n v="199"/>
  </r>
  <r>
    <n v="14"/>
    <n v="3311"/>
    <s v="2016-Q1"/>
    <x v="1"/>
    <x v="19"/>
    <s v="2016"/>
    <x v="7"/>
    <m/>
    <x v="3"/>
    <x v="10"/>
    <s v="azcampverde"/>
    <x v="0"/>
    <n v="33"/>
    <n v="33"/>
    <n v="3"/>
    <n v="7"/>
    <n v="18"/>
    <n v="25"/>
  </r>
  <r>
    <n v="10"/>
    <n v="10528"/>
    <s v="2016-Q1"/>
    <x v="1"/>
    <x v="19"/>
    <s v="2016"/>
    <x v="7"/>
    <m/>
    <x v="3"/>
    <x v="70"/>
    <s v="azchinovalley"/>
    <x v="0"/>
    <n v="11"/>
    <n v="11"/>
    <n v="1"/>
    <n v="0"/>
    <n v="0"/>
    <n v="0"/>
  </r>
  <r>
    <n v="8"/>
    <e v="#N/A"/>
    <s v="2016-Q1"/>
    <x v="1"/>
    <x v="19"/>
    <s v="2016"/>
    <x v="7"/>
    <m/>
    <x v="3"/>
    <x v="16"/>
    <s v="azcongress"/>
    <x v="0"/>
    <n v="15"/>
    <n v="15"/>
    <n v="1"/>
    <n v="0"/>
    <n v="2"/>
    <n v="2"/>
  </r>
  <r>
    <n v="23"/>
    <n v="12610"/>
    <s v="2016-Q1"/>
    <x v="1"/>
    <x v="19"/>
    <s v="2016"/>
    <x v="7"/>
    <m/>
    <x v="3"/>
    <x v="18"/>
    <s v="azcottonwood"/>
    <x v="0"/>
    <n v="50"/>
    <n v="50"/>
    <n v="6"/>
    <n v="0"/>
    <n v="22"/>
    <n v="22"/>
  </r>
  <r>
    <n v="23"/>
    <n v="7004"/>
    <s v="2016-Q1"/>
    <x v="1"/>
    <x v="19"/>
    <s v="2016"/>
    <x v="7"/>
    <m/>
    <x v="4"/>
    <x v="20"/>
    <s v="desertfh_az"/>
    <x v="0"/>
    <n v="64"/>
    <n v="64"/>
    <n v="2"/>
    <n v="6"/>
    <n v="15"/>
    <n v="21"/>
  </r>
  <r>
    <n v="11"/>
    <e v="#N/A"/>
    <s v="2016-Q1"/>
    <x v="1"/>
    <x v="19"/>
    <s v="2016"/>
    <x v="7"/>
    <m/>
    <x v="3"/>
    <x v="65"/>
    <s v="dewey_az"/>
    <x v="0"/>
    <n v="172"/>
    <n v="172"/>
    <n v="2"/>
    <n v="27"/>
    <n v="70"/>
    <n v="97"/>
  </r>
  <r>
    <n v="78"/>
    <n v="72247"/>
    <s v="2016-Q1"/>
    <x v="1"/>
    <x v="19"/>
    <s v="2016"/>
    <x v="7"/>
    <m/>
    <x v="8"/>
    <x v="23"/>
    <s v="azflagstaff"/>
    <x v="0"/>
    <n v="291"/>
    <n v="291"/>
    <n v="11"/>
    <n v="35"/>
    <n v="69"/>
    <n v="104"/>
  </r>
  <r>
    <n v="83"/>
    <n v="102303"/>
    <s v="2016-Q1"/>
    <x v="1"/>
    <x v="19"/>
    <s v="2016"/>
    <x v="7"/>
    <m/>
    <x v="4"/>
    <x v="26"/>
    <s v="glendale_main"/>
    <x v="0"/>
    <n v="3048"/>
    <n v="3048"/>
    <n v="32"/>
    <n v="1224"/>
    <n v="1375"/>
    <n v="2599"/>
  </r>
  <r>
    <s v="N/A"/>
    <s v="N/A"/>
    <s v="2016-Q1"/>
    <x v="1"/>
    <x v="19"/>
    <s v="2016"/>
    <x v="7"/>
    <m/>
    <x v="0"/>
    <x v="66"/>
    <s v="irahayes_az"/>
    <x v="0"/>
    <n v="1887"/>
    <n v="1887"/>
    <n v="43"/>
    <n v="754"/>
    <n v="637"/>
    <n v="1391"/>
  </r>
  <r>
    <n v="20"/>
    <n v="33183"/>
    <s v="2016-Q1"/>
    <x v="1"/>
    <x v="19"/>
    <s v="2016"/>
    <x v="7"/>
    <m/>
    <x v="0"/>
    <x v="32"/>
    <s v="azmaricopacom"/>
    <x v="0"/>
    <n v="39"/>
    <n v="39"/>
    <n v="2"/>
    <n v="0"/>
    <n v="10"/>
    <n v="10"/>
  </r>
  <r>
    <n v="396"/>
    <n v="145358"/>
    <s v="2016-Q1"/>
    <x v="1"/>
    <x v="19"/>
    <s v="2016"/>
    <x v="7"/>
    <m/>
    <x v="4"/>
    <x v="33"/>
    <s v="maricopa_main"/>
    <x v="0"/>
    <n v="12703"/>
    <n v="12703"/>
    <n v="227"/>
    <n v="2226"/>
    <n v="5641"/>
    <n v="7867"/>
  </r>
  <r>
    <n v="147"/>
    <n v="147983"/>
    <s v="2016-Q1"/>
    <x v="1"/>
    <x v="19"/>
    <s v="2016"/>
    <x v="7"/>
    <m/>
    <x v="4"/>
    <x v="35"/>
    <s v="mesa86532"/>
    <x v="0"/>
    <n v="2080"/>
    <n v="2080"/>
    <n v="47"/>
    <n v="185"/>
    <n v="690"/>
    <n v="875"/>
  </r>
  <r>
    <n v="239"/>
    <n v="87143"/>
    <s v="2016-Q1"/>
    <x v="1"/>
    <x v="19"/>
    <s v="2016"/>
    <x v="7"/>
    <m/>
    <x v="10"/>
    <x v="36"/>
    <s v="azmohave"/>
    <x v="0"/>
    <n v="2874"/>
    <n v="2874"/>
    <n v="79"/>
    <n v="428"/>
    <n v="945"/>
    <n v="1373"/>
  </r>
  <r>
    <n v="0"/>
    <e v="#N/A"/>
    <s v="2016-Q1"/>
    <x v="1"/>
    <x v="19"/>
    <s v="2016"/>
    <x v="7"/>
    <m/>
    <x v="6"/>
    <x v="67"/>
    <s v="more78132"/>
    <x v="0"/>
    <n v="3"/>
    <n v="3"/>
    <n v="1"/>
    <n v="0"/>
    <n v="7"/>
    <n v="7"/>
  </r>
  <r>
    <n v="45"/>
    <n v="2461"/>
    <s v="2016-Q1"/>
    <x v="1"/>
    <x v="19"/>
    <s v="2016"/>
    <x v="7"/>
    <m/>
    <x v="11"/>
    <x v="37"/>
    <s v="azncldo"/>
    <x v="0"/>
    <n v="1199"/>
    <n v="1199"/>
    <n v="33"/>
    <n v="673"/>
    <n v="354"/>
    <n v="1027"/>
  </r>
  <r>
    <n v="9"/>
    <e v="#N/A"/>
    <s v="2016-Q1"/>
    <x v="1"/>
    <x v="19"/>
    <s v="2016"/>
    <x v="7"/>
    <m/>
    <x v="0"/>
    <x v="38"/>
    <s v="azoracle"/>
    <x v="0"/>
    <n v="85"/>
    <n v="85"/>
    <n v="1"/>
    <n v="3"/>
    <n v="31"/>
    <n v="34"/>
  </r>
  <r>
    <n v="14"/>
    <n v="13597"/>
    <s v="2016-Q1"/>
    <x v="1"/>
    <x v="19"/>
    <s v="2016"/>
    <x v="7"/>
    <m/>
    <x v="9"/>
    <x v="41"/>
    <s v="azpayson"/>
    <x v="0"/>
    <n v="9"/>
    <n v="9"/>
    <n v="1"/>
    <n v="0"/>
    <n v="2"/>
    <n v="2"/>
  </r>
  <r>
    <n v="38"/>
    <n v="109952"/>
    <s v="2016-Q1"/>
    <x v="1"/>
    <x v="19"/>
    <s v="2016"/>
    <x v="7"/>
    <m/>
    <x v="4"/>
    <x v="42"/>
    <s v="peor29132"/>
    <x v="0"/>
    <n v="1121"/>
    <n v="1121"/>
    <n v="30"/>
    <n v="121"/>
    <n v="626"/>
    <n v="747"/>
  </r>
  <r>
    <e v="#VALUE!"/>
    <n v="943450"/>
    <s v="2016-Q1"/>
    <x v="1"/>
    <x v="19"/>
    <s v="2016"/>
    <x v="7"/>
    <m/>
    <x v="4"/>
    <x v="43"/>
    <s v="phx_main"/>
    <x v="0"/>
    <n v="10511"/>
    <n v="10511"/>
    <n v="182"/>
    <n v="2213"/>
    <n v="4073"/>
    <n v="6286"/>
  </r>
  <r>
    <n v="622"/>
    <n v="405419"/>
    <s v="2016-Q1"/>
    <x v="1"/>
    <x v="19"/>
    <s v="2016"/>
    <x v="7"/>
    <m/>
    <x v="13"/>
    <x v="44"/>
    <s v="azpcld"/>
    <x v="0"/>
    <n v="6439"/>
    <n v="6439"/>
    <n v="212"/>
    <n v="1422"/>
    <n v="3058"/>
    <n v="4480"/>
  </r>
  <r>
    <n v="4"/>
    <n v="8901"/>
    <s v="2016-Q1"/>
    <x v="1"/>
    <x v="19"/>
    <s v="2016"/>
    <x v="7"/>
    <m/>
    <x v="0"/>
    <x v="45"/>
    <s v="pinal_az"/>
    <x v="0"/>
    <n v="578"/>
    <n v="578"/>
    <n v="17"/>
    <n v="14"/>
    <n v="267"/>
    <n v="281"/>
  </r>
  <r>
    <n v="54"/>
    <n v="29416"/>
    <s v="2016-Q1"/>
    <x v="1"/>
    <x v="19"/>
    <s v="2016"/>
    <x v="7"/>
    <m/>
    <x v="3"/>
    <x v="46"/>
    <s v="azprescott"/>
    <x v="0"/>
    <n v="1562"/>
    <n v="1562"/>
    <n v="24"/>
    <n v="163"/>
    <n v="906"/>
    <n v="1069"/>
  </r>
  <r>
    <n v="59"/>
    <n v="22616"/>
    <s v="2016-Q1"/>
    <x v="1"/>
    <x v="19"/>
    <s v="2016"/>
    <x v="7"/>
    <m/>
    <x v="3"/>
    <x v="47"/>
    <s v="azprescottval"/>
    <x v="0"/>
    <n v="173"/>
    <n v="173"/>
    <n v="4"/>
    <n v="18"/>
    <n v="48"/>
    <n v="66"/>
  </r>
  <r>
    <n v="40"/>
    <e v="#N/A"/>
    <s v="2016-Q1"/>
    <x v="1"/>
    <x v="19"/>
    <s v="2016"/>
    <x v="7"/>
    <m/>
    <x v="1"/>
    <x v="48"/>
    <s v="azsprngr"/>
    <x v="0"/>
    <n v="213"/>
    <n v="213"/>
    <n v="14"/>
    <n v="18"/>
    <n v="85"/>
    <n v="103"/>
  </r>
  <r>
    <n v="17"/>
    <n v="11980"/>
    <s v="2016-Q1"/>
    <x v="1"/>
    <x v="19"/>
    <s v="2016"/>
    <x v="7"/>
    <m/>
    <x v="14"/>
    <x v="49"/>
    <s v="azsaffordgcl"/>
    <x v="0"/>
    <n v="78"/>
    <n v="78"/>
    <n v="2"/>
    <n v="3"/>
    <n v="41"/>
    <n v="44"/>
  </r>
  <r>
    <n v="23"/>
    <e v="#N/A"/>
    <s v="2016-Q1"/>
    <x v="1"/>
    <x v="19"/>
    <s v="2016"/>
    <x v="7"/>
    <m/>
    <x v="0"/>
    <x v="50"/>
    <s v="azsanmanuel"/>
    <x v="0"/>
    <n v="42"/>
    <n v="42"/>
    <n v="2"/>
    <n v="0"/>
    <n v="33"/>
    <n v="33"/>
  </r>
  <r>
    <n v="87"/>
    <n v="174482"/>
    <s v="2016-Q1"/>
    <x v="1"/>
    <x v="19"/>
    <s v="2016"/>
    <x v="7"/>
    <m/>
    <x v="4"/>
    <x v="53"/>
    <s v="scottsdale_hq"/>
    <x v="0"/>
    <n v="2765"/>
    <n v="2765"/>
    <n v="66"/>
    <n v="419"/>
    <n v="1109"/>
    <n v="1528"/>
  </r>
  <r>
    <n v="28"/>
    <n v="32811"/>
    <s v="2016-Q1"/>
    <x v="1"/>
    <x v="19"/>
    <s v="2016"/>
    <x v="7"/>
    <m/>
    <x v="7"/>
    <x v="56"/>
    <s v="azsierrav"/>
    <x v="0"/>
    <n v="218"/>
    <n v="218"/>
    <n v="6"/>
    <n v="19"/>
    <n v="109"/>
    <n v="128"/>
  </r>
  <r>
    <n v="32"/>
    <n v="11000"/>
    <s v="2016-Q1"/>
    <x v="1"/>
    <x v="19"/>
    <s v="2016"/>
    <x v="7"/>
    <m/>
    <x v="3"/>
    <x v="54"/>
    <s v="azsedona"/>
    <x v="0"/>
    <n v="93"/>
    <n v="93"/>
    <n v="2"/>
    <n v="10"/>
    <n v="23"/>
    <n v="33"/>
  </r>
  <r>
    <n v="142"/>
    <n v="140708"/>
    <s v="2016-Q1"/>
    <x v="1"/>
    <x v="19"/>
    <s v="2016"/>
    <x v="7"/>
    <m/>
    <x v="4"/>
    <x v="57"/>
    <s v="tempe_main"/>
    <x v="0"/>
    <n v="1435"/>
    <n v="1435"/>
    <n v="12"/>
    <n v="97"/>
    <n v="359"/>
    <n v="456"/>
  </r>
  <r>
    <n v="8"/>
    <n v="2341"/>
    <s v="2016-Q1"/>
    <x v="1"/>
    <x v="19"/>
    <s v="2016"/>
    <x v="7"/>
    <m/>
    <x v="9"/>
    <x v="59"/>
    <s v="aztontobasin"/>
    <x v="0"/>
    <n v="72"/>
    <n v="72"/>
    <n v="1"/>
    <n v="61"/>
    <n v="16"/>
    <n v="77"/>
  </r>
  <r>
    <n v="8"/>
    <e v="#N/A"/>
    <s v="2016-Q1"/>
    <x v="1"/>
    <x v="19"/>
    <s v="2016"/>
    <x v="7"/>
    <m/>
    <x v="3"/>
    <x v="68"/>
    <s v="azwilhoit"/>
    <x v="0"/>
    <n v="68"/>
    <n v="68"/>
    <n v="4"/>
    <n v="3"/>
    <n v="57"/>
    <n v="60"/>
  </r>
  <r>
    <n v="434"/>
    <n v="111752"/>
    <s v="2016-Q1"/>
    <x v="1"/>
    <x v="19"/>
    <s v="2016"/>
    <x v="7"/>
    <m/>
    <x v="15"/>
    <x v="63"/>
    <s v="azycldo"/>
    <x v="0"/>
    <n v="2869"/>
    <n v="2869"/>
    <n v="75"/>
    <n v="363"/>
    <n v="1450"/>
    <n v="1813"/>
  </r>
  <r>
    <n v="91"/>
    <n v="9301"/>
    <s v="2016-Q1"/>
    <x v="1"/>
    <x v="19"/>
    <s v="2016"/>
    <x v="7"/>
    <m/>
    <x v="3"/>
    <x v="62"/>
    <s v="azyavapai"/>
    <x v="0"/>
    <n v="7"/>
    <n v="7"/>
    <n v="1"/>
    <n v="1"/>
    <n v="0"/>
    <n v="1"/>
  </r>
  <r>
    <n v="0"/>
    <e v="#N/A"/>
    <s v="2016-Q1"/>
    <x v="1"/>
    <x v="20"/>
    <s v="2016"/>
    <x v="8"/>
    <m/>
    <x v="2"/>
    <x v="4"/>
    <s v="azstlib"/>
    <x v="0"/>
    <n v="62542"/>
    <n v="62542"/>
    <n v="1347"/>
    <n v="10530"/>
    <n v="28838"/>
    <n v="39368"/>
  </r>
  <r>
    <n v="19"/>
    <e v="#N/A"/>
    <s v="2016-Q1"/>
    <x v="1"/>
    <x v="20"/>
    <s v="2016"/>
    <x v="8"/>
    <m/>
    <x v="1"/>
    <x v="1"/>
    <s v="azalpine"/>
    <x v="0"/>
    <n v="60"/>
    <n v="60"/>
    <n v="201"/>
    <n v="39"/>
    <n v="0"/>
    <n v="39"/>
  </r>
  <r>
    <n v="111"/>
    <n v="63208"/>
    <s v="2016-Q1"/>
    <x v="1"/>
    <x v="20"/>
    <s v="2016"/>
    <x v="8"/>
    <m/>
    <x v="0"/>
    <x v="2"/>
    <s v="azapachejct"/>
    <x v="0"/>
    <n v="2253"/>
    <n v="2253"/>
    <n v="46"/>
    <n v="1373"/>
    <n v="1330"/>
    <n v="2703"/>
  </r>
  <r>
    <n v="10"/>
    <e v="#N/A"/>
    <s v="2016-Q1"/>
    <x v="1"/>
    <x v="20"/>
    <s v="2016"/>
    <x v="8"/>
    <m/>
    <x v="0"/>
    <x v="3"/>
    <s v="azarizonacity"/>
    <x v="0"/>
    <n v="428"/>
    <n v="428"/>
    <n v="3"/>
    <n v="21"/>
    <n v="180"/>
    <n v="201"/>
  </r>
  <r>
    <n v="10"/>
    <e v="#N/A"/>
    <s v="2016-Q1"/>
    <x v="1"/>
    <x v="20"/>
    <s v="2016"/>
    <x v="8"/>
    <m/>
    <x v="3"/>
    <x v="5"/>
    <s v="azashfork"/>
    <x v="0"/>
    <n v="28"/>
    <n v="28"/>
    <n v="2"/>
    <n v="0"/>
    <n v="2"/>
    <n v="2"/>
  </r>
  <r>
    <n v="80"/>
    <n v="22669"/>
    <s v="2016-Q1"/>
    <x v="1"/>
    <x v="20"/>
    <s v="2016"/>
    <x v="8"/>
    <m/>
    <x v="4"/>
    <x v="6"/>
    <s v="avondale_az"/>
    <x v="0"/>
    <n v="401"/>
    <n v="401"/>
    <n v="7"/>
    <n v="8"/>
    <n v="98"/>
    <n v="106"/>
  </r>
  <r>
    <n v="16"/>
    <e v="#N/A"/>
    <s v="2016-Q1"/>
    <x v="1"/>
    <x v="20"/>
    <s v="2016"/>
    <x v="8"/>
    <m/>
    <x v="5"/>
    <x v="8"/>
    <s v="azbouse"/>
    <x v="0"/>
    <n v="269"/>
    <n v="269"/>
    <n v="5"/>
    <n v="37"/>
    <n v="47"/>
    <n v="84"/>
  </r>
  <r>
    <n v="21"/>
    <s v="N/A"/>
    <s v="2016-Q1"/>
    <x v="1"/>
    <x v="20"/>
    <s v="2016"/>
    <x v="8"/>
    <m/>
    <x v="4"/>
    <x v="9"/>
    <s v="buckeye_az"/>
    <x v="0"/>
    <n v="20"/>
    <n v="20"/>
    <n v="1"/>
    <n v="1"/>
    <n v="11"/>
    <n v="12"/>
  </r>
  <r>
    <n v="5"/>
    <e v="#N/A"/>
    <s v="2016-Q1"/>
    <x v="1"/>
    <x v="20"/>
    <s v="2016"/>
    <x v="8"/>
    <m/>
    <x v="3"/>
    <x v="75"/>
    <s v="beaver_az"/>
    <x v="0"/>
    <n v="76"/>
    <n v="76"/>
    <n v="1"/>
    <n v="10"/>
    <n v="19"/>
    <n v="29"/>
  </r>
  <r>
    <n v="12"/>
    <e v="#N/A"/>
    <s v="2016-Q1"/>
    <x v="1"/>
    <x v="20"/>
    <s v="2016"/>
    <x v="8"/>
    <m/>
    <x v="3"/>
    <x v="7"/>
    <s v="azblackcyn"/>
    <x v="0"/>
    <n v="5"/>
    <n v="5"/>
    <n v="1"/>
    <n v="0"/>
    <n v="2"/>
    <n v="2"/>
  </r>
  <r>
    <n v="34"/>
    <n v="48762"/>
    <s v="2016-Q1"/>
    <x v="1"/>
    <x v="20"/>
    <s v="2016"/>
    <x v="8"/>
    <m/>
    <x v="0"/>
    <x v="11"/>
    <s v="azcasagrande"/>
    <x v="0"/>
    <n v="269"/>
    <n v="269"/>
    <n v="8"/>
    <n v="30"/>
    <n v="130"/>
    <n v="160"/>
  </r>
  <r>
    <n v="109"/>
    <n v="309229"/>
    <s v="2016-Q1"/>
    <x v="1"/>
    <x v="20"/>
    <s v="2016"/>
    <x v="8"/>
    <m/>
    <x v="4"/>
    <x v="12"/>
    <s v="chandler_main"/>
    <x v="0"/>
    <n v="2416"/>
    <n v="2416"/>
    <n v="56"/>
    <n v="250"/>
    <n v="900"/>
    <n v="1150"/>
  </r>
  <r>
    <n v="25"/>
    <n v="1469"/>
    <s v="2016-Q1"/>
    <x v="1"/>
    <x v="20"/>
    <s v="2016"/>
    <x v="8"/>
    <m/>
    <x v="7"/>
    <x v="14"/>
    <s v="azccldo"/>
    <x v="0"/>
    <n v="616"/>
    <n v="616"/>
    <n v="7"/>
    <n v="6"/>
    <n v="114"/>
    <n v="120"/>
  </r>
  <r>
    <n v="27"/>
    <n v="9676"/>
    <s v="2016-Q1"/>
    <x v="1"/>
    <x v="20"/>
    <s v="2016"/>
    <x v="8"/>
    <m/>
    <x v="0"/>
    <x v="17"/>
    <s v="azcollidge"/>
    <x v="0"/>
    <n v="6"/>
    <n v="6"/>
    <n v="1"/>
    <n v="0"/>
    <n v="2"/>
    <n v="2"/>
  </r>
  <r>
    <n v="10"/>
    <n v="10528"/>
    <s v="2016-Q1"/>
    <x v="1"/>
    <x v="20"/>
    <s v="2016"/>
    <x v="8"/>
    <m/>
    <x v="3"/>
    <x v="70"/>
    <s v="azchinovalley"/>
    <x v="0"/>
    <n v="144"/>
    <n v="144"/>
    <n v="3"/>
    <n v="19"/>
    <n v="42"/>
    <n v="61"/>
  </r>
  <r>
    <n v="8"/>
    <e v="#N/A"/>
    <s v="2016-Q1"/>
    <x v="1"/>
    <x v="20"/>
    <s v="2016"/>
    <x v="8"/>
    <m/>
    <x v="3"/>
    <x v="64"/>
    <s v="azcordeslakes"/>
    <x v="0"/>
    <n v="129"/>
    <n v="129"/>
    <n v="3"/>
    <n v="3"/>
    <n v="92"/>
    <n v="95"/>
  </r>
  <r>
    <n v="23"/>
    <n v="12610"/>
    <s v="2016-Q1"/>
    <x v="1"/>
    <x v="20"/>
    <s v="2016"/>
    <x v="8"/>
    <m/>
    <x v="3"/>
    <x v="18"/>
    <s v="azcottonwood"/>
    <x v="0"/>
    <n v="568"/>
    <n v="568"/>
    <n v="7"/>
    <n v="38"/>
    <n v="204"/>
    <n v="242"/>
  </r>
  <r>
    <n v="5"/>
    <n v="1264"/>
    <s v="2016-Q1"/>
    <x v="1"/>
    <x v="20"/>
    <s v="2016"/>
    <x v="8"/>
    <m/>
    <x v="6"/>
    <x v="21"/>
    <s v="azduncan"/>
    <x v="0"/>
    <n v="22"/>
    <n v="22"/>
    <n v="1"/>
    <n v="0"/>
    <n v="0"/>
    <n v="0"/>
  </r>
  <r>
    <n v="23"/>
    <n v="7004"/>
    <s v="2016-Q1"/>
    <x v="1"/>
    <x v="20"/>
    <s v="2016"/>
    <x v="8"/>
    <m/>
    <x v="4"/>
    <x v="20"/>
    <s v="desertfh_az"/>
    <x v="0"/>
    <n v="212"/>
    <n v="212"/>
    <n v="7"/>
    <n v="3"/>
    <n v="541"/>
    <n v="544"/>
  </r>
  <r>
    <n v="11"/>
    <e v="#N/A"/>
    <s v="2016-Q1"/>
    <x v="1"/>
    <x v="20"/>
    <s v="2016"/>
    <x v="8"/>
    <m/>
    <x v="3"/>
    <x v="65"/>
    <s v="dewey_az"/>
    <x v="0"/>
    <n v="19"/>
    <n v="19"/>
    <n v="1"/>
    <n v="7"/>
    <n v="78"/>
    <n v="85"/>
  </r>
  <r>
    <n v="78"/>
    <n v="72247"/>
    <s v="2016-Q1"/>
    <x v="1"/>
    <x v="20"/>
    <s v="2016"/>
    <x v="8"/>
    <m/>
    <x v="8"/>
    <x v="23"/>
    <s v="azflagstaff"/>
    <x v="0"/>
    <n v="515"/>
    <n v="515"/>
    <n v="13"/>
    <n v="98"/>
    <n v="929"/>
    <n v="1027"/>
  </r>
  <r>
    <n v="22"/>
    <n v="829"/>
    <s v="2016-Q1"/>
    <x v="1"/>
    <x v="20"/>
    <s v="2016"/>
    <x v="8"/>
    <m/>
    <x v="4"/>
    <x v="76"/>
    <s v="mcdowell_az"/>
    <x v="0"/>
    <n v="164"/>
    <n v="164"/>
    <n v="2"/>
    <n v="30"/>
    <n v="42"/>
    <n v="72"/>
  </r>
  <r>
    <n v="0"/>
    <n v="72"/>
    <s v="2016-Q1"/>
    <x v="1"/>
    <x v="20"/>
    <s v="2016"/>
    <x v="8"/>
    <m/>
    <x v="9"/>
    <x v="25"/>
    <s v="azgcldo"/>
    <x v="0"/>
    <n v="31"/>
    <n v="31"/>
    <n v="1"/>
    <n v="0"/>
    <n v="11"/>
    <n v="11"/>
  </r>
  <r>
    <n v="83"/>
    <n v="102303"/>
    <s v="2016-Q1"/>
    <x v="1"/>
    <x v="20"/>
    <s v="2016"/>
    <x v="8"/>
    <m/>
    <x v="4"/>
    <x v="26"/>
    <s v="glendale_main"/>
    <x v="0"/>
    <n v="1692"/>
    <n v="1692"/>
    <n v="23"/>
    <n v="177"/>
    <n v="664"/>
    <n v="841"/>
  </r>
  <r>
    <n v="10"/>
    <n v="8295"/>
    <s v="2016-Q1"/>
    <x v="1"/>
    <x v="20"/>
    <s v="2016"/>
    <x v="8"/>
    <m/>
    <x v="9"/>
    <x v="27"/>
    <s v="azglobe"/>
    <x v="0"/>
    <n v="103"/>
    <n v="103"/>
    <n v="5"/>
    <n v="0"/>
    <n v="5"/>
    <n v="51"/>
  </r>
  <r>
    <s v="N/A"/>
    <s v="N/A"/>
    <s v="2016-Q1"/>
    <x v="1"/>
    <x v="20"/>
    <s v="2016"/>
    <x v="8"/>
    <m/>
    <x v="0"/>
    <x v="66"/>
    <s v="irahayes_az"/>
    <x v="0"/>
    <n v="2169"/>
    <n v="2169"/>
    <n v="40"/>
    <n v="875"/>
    <n v="946"/>
    <n v="1821"/>
  </r>
  <r>
    <n v="20"/>
    <n v="33183"/>
    <s v="2016-Q1"/>
    <x v="1"/>
    <x v="20"/>
    <s v="2016"/>
    <x v="8"/>
    <m/>
    <x v="0"/>
    <x v="32"/>
    <s v="azmaricopacom"/>
    <x v="0"/>
    <n v="23"/>
    <n v="23"/>
    <n v="2"/>
    <n v="10"/>
    <n v="14"/>
    <n v="24"/>
  </r>
  <r>
    <n v="396"/>
    <n v="145358"/>
    <s v="2016-Q1"/>
    <x v="1"/>
    <x v="20"/>
    <s v="2016"/>
    <x v="8"/>
    <m/>
    <x v="4"/>
    <x v="33"/>
    <s v="maricopa_main"/>
    <x v="0"/>
    <n v="17911"/>
    <n v="17911"/>
    <n v="310"/>
    <n v="2517"/>
    <n v="8154"/>
    <n v="10671"/>
  </r>
  <r>
    <n v="147"/>
    <n v="147983"/>
    <s v="2016-Q1"/>
    <x v="1"/>
    <x v="20"/>
    <s v="2016"/>
    <x v="8"/>
    <m/>
    <x v="4"/>
    <x v="35"/>
    <s v="mesa86532"/>
    <x v="0"/>
    <n v="2126"/>
    <n v="2126"/>
    <n v="43"/>
    <n v="172"/>
    <n v="794"/>
    <n v="966"/>
  </r>
  <r>
    <n v="239"/>
    <n v="87143"/>
    <s v="2016-Q1"/>
    <x v="1"/>
    <x v="20"/>
    <s v="2016"/>
    <x v="8"/>
    <m/>
    <x v="10"/>
    <x v="36"/>
    <s v="azmohave"/>
    <x v="0"/>
    <n v="3257"/>
    <n v="3257"/>
    <n v="77"/>
    <n v="570"/>
    <n v="1792"/>
    <n v="2362"/>
  </r>
  <r>
    <n v="45"/>
    <n v="2461"/>
    <s v="2016-Q1"/>
    <x v="1"/>
    <x v="20"/>
    <s v="2016"/>
    <x v="8"/>
    <m/>
    <x v="11"/>
    <x v="37"/>
    <s v="azncldo"/>
    <x v="0"/>
    <n v="1254"/>
    <n v="1254"/>
    <n v="39"/>
    <n v="121"/>
    <n v="506"/>
    <n v="627"/>
  </r>
  <r>
    <n v="9"/>
    <e v="#N/A"/>
    <s v="2016-Q1"/>
    <x v="1"/>
    <x v="20"/>
    <s v="2016"/>
    <x v="8"/>
    <m/>
    <x v="0"/>
    <x v="38"/>
    <s v="azoracle"/>
    <x v="0"/>
    <n v="8"/>
    <n v="8"/>
    <n v="1"/>
    <n v="0"/>
    <n v="10"/>
    <n v="10"/>
  </r>
  <r>
    <n v="14"/>
    <n v="13597"/>
    <s v="2016-Q1"/>
    <x v="1"/>
    <x v="20"/>
    <s v="2016"/>
    <x v="8"/>
    <m/>
    <x v="9"/>
    <x v="41"/>
    <s v="azpayson"/>
    <x v="0"/>
    <n v="119"/>
    <n v="119"/>
    <n v="5"/>
    <n v="8"/>
    <n v="22"/>
    <n v="30"/>
  </r>
  <r>
    <n v="38"/>
    <n v="109952"/>
    <s v="2016-Q1"/>
    <x v="1"/>
    <x v="20"/>
    <s v="2016"/>
    <x v="8"/>
    <m/>
    <x v="4"/>
    <x v="42"/>
    <s v="peor29132"/>
    <x v="0"/>
    <n v="107"/>
    <n v="107"/>
    <n v="10"/>
    <n v="111"/>
    <n v="48"/>
    <n v="159"/>
  </r>
  <r>
    <e v="#VALUE!"/>
    <n v="943450"/>
    <s v="2016-Q1"/>
    <x v="1"/>
    <x v="20"/>
    <s v="2016"/>
    <x v="8"/>
    <m/>
    <x v="4"/>
    <x v="43"/>
    <s v="phx_main"/>
    <x v="0"/>
    <n v="7070"/>
    <n v="7070"/>
    <n v="153"/>
    <n v="860"/>
    <n v="2713"/>
    <n v="3573"/>
  </r>
  <r>
    <n v="622"/>
    <n v="405419"/>
    <s v="2016-Q1"/>
    <x v="1"/>
    <x v="20"/>
    <s v="2016"/>
    <x v="8"/>
    <m/>
    <x v="13"/>
    <x v="44"/>
    <s v="azpcld"/>
    <x v="0"/>
    <n v="6211"/>
    <n v="6211"/>
    <n v="212"/>
    <n v="1312"/>
    <n v="2556"/>
    <n v="3868"/>
  </r>
  <r>
    <n v="4"/>
    <n v="8901"/>
    <s v="2016-Q1"/>
    <x v="1"/>
    <x v="20"/>
    <s v="2016"/>
    <x v="8"/>
    <m/>
    <x v="0"/>
    <x v="45"/>
    <s v="pinal_az"/>
    <x v="0"/>
    <n v="1870"/>
    <n v="1870"/>
    <n v="25"/>
    <n v="169"/>
    <n v="824"/>
    <n v="993"/>
  </r>
  <r>
    <n v="54"/>
    <n v="29416"/>
    <s v="2016-Q1"/>
    <x v="1"/>
    <x v="20"/>
    <s v="2016"/>
    <x v="8"/>
    <m/>
    <x v="3"/>
    <x v="46"/>
    <s v="azprescott"/>
    <x v="0"/>
    <n v="1812"/>
    <n v="1812"/>
    <n v="38"/>
    <n v="406"/>
    <n v="1055"/>
    <n v="1461"/>
  </r>
  <r>
    <n v="59"/>
    <n v="22616"/>
    <s v="2016-Q1"/>
    <x v="1"/>
    <x v="20"/>
    <s v="2016"/>
    <x v="8"/>
    <m/>
    <x v="3"/>
    <x v="47"/>
    <s v="azprescottval"/>
    <x v="0"/>
    <n v="387"/>
    <n v="387"/>
    <n v="11"/>
    <n v="34"/>
    <n v="216"/>
    <n v="250"/>
  </r>
  <r>
    <n v="40"/>
    <e v="#N/A"/>
    <s v="2016-Q1"/>
    <x v="1"/>
    <x v="20"/>
    <s v="2016"/>
    <x v="8"/>
    <m/>
    <x v="1"/>
    <x v="48"/>
    <s v="azsprngr"/>
    <x v="0"/>
    <n v="151"/>
    <n v="151"/>
    <n v="4"/>
    <n v="19"/>
    <n v="77"/>
    <n v="96"/>
  </r>
  <r>
    <n v="23"/>
    <e v="#N/A"/>
    <s v="2016-Q1"/>
    <x v="1"/>
    <x v="20"/>
    <s v="2016"/>
    <x v="8"/>
    <m/>
    <x v="0"/>
    <x v="50"/>
    <s v="azsanmanuel"/>
    <x v="0"/>
    <n v="132"/>
    <n v="132"/>
    <n v="4"/>
    <n v="2"/>
    <n v="81"/>
    <n v="83"/>
  </r>
  <r>
    <n v="87"/>
    <n v="174482"/>
    <s v="2016-Q1"/>
    <x v="1"/>
    <x v="20"/>
    <s v="2016"/>
    <x v="8"/>
    <m/>
    <x v="4"/>
    <x v="53"/>
    <s v="scottsdale_hq"/>
    <x v="0"/>
    <n v="2269"/>
    <n v="2269"/>
    <n v="45"/>
    <n v="446"/>
    <n v="1203"/>
    <n v="1649"/>
  </r>
  <r>
    <n v="28"/>
    <n v="32811"/>
    <s v="2016-Q1"/>
    <x v="1"/>
    <x v="20"/>
    <s v="2016"/>
    <x v="8"/>
    <m/>
    <x v="7"/>
    <x v="56"/>
    <s v="azsierrav"/>
    <x v="0"/>
    <n v="721"/>
    <n v="721"/>
    <n v="12"/>
    <n v="78"/>
    <n v="240"/>
    <n v="318"/>
  </r>
  <r>
    <n v="32"/>
    <n v="11000"/>
    <s v="2016-Q1"/>
    <x v="1"/>
    <x v="20"/>
    <s v="2016"/>
    <x v="8"/>
    <m/>
    <x v="3"/>
    <x v="54"/>
    <s v="azsedona"/>
    <x v="0"/>
    <n v="1"/>
    <n v="1"/>
    <n v="1"/>
    <n v="0"/>
    <n v="0"/>
    <n v="0"/>
  </r>
  <r>
    <n v="142"/>
    <n v="140708"/>
    <s v="2016-Q1"/>
    <x v="1"/>
    <x v="20"/>
    <s v="2016"/>
    <x v="8"/>
    <m/>
    <x v="4"/>
    <x v="57"/>
    <s v="tempe_main"/>
    <x v="0"/>
    <n v="760"/>
    <n v="760"/>
    <n v="12"/>
    <n v="111"/>
    <n v="356"/>
    <n v="467"/>
  </r>
  <r>
    <n v="8"/>
    <n v="2341"/>
    <s v="2016-Q1"/>
    <x v="1"/>
    <x v="20"/>
    <s v="2016"/>
    <x v="8"/>
    <m/>
    <x v="9"/>
    <x v="59"/>
    <s v="aztontobasin"/>
    <x v="0"/>
    <n v="22"/>
    <n v="22"/>
    <n v="1"/>
    <n v="1"/>
    <n v="10"/>
    <n v="11"/>
  </r>
  <r>
    <s v="N/A"/>
    <n v="1188"/>
    <s v="2016-Q1"/>
    <x v="1"/>
    <x v="20"/>
    <s v="2016"/>
    <x v="8"/>
    <m/>
    <x v="0"/>
    <x v="0"/>
    <s v="akchin_az"/>
    <x v="0"/>
    <n v="67"/>
    <n v="67"/>
    <n v="1"/>
    <n v="2"/>
    <n v="12"/>
    <n v="14"/>
  </r>
  <r>
    <n v="12"/>
    <n v="4415"/>
    <s v="2016-Q1"/>
    <x v="1"/>
    <x v="20"/>
    <s v="2016"/>
    <x v="8"/>
    <m/>
    <x v="4"/>
    <x v="58"/>
    <s v="toll30426"/>
    <x v="0"/>
    <n v="92"/>
    <n v="92"/>
    <n v="1"/>
    <n v="3"/>
    <n v="10"/>
    <n v="13"/>
  </r>
  <r>
    <n v="434"/>
    <n v="111752"/>
    <s v="2016-Q1"/>
    <x v="1"/>
    <x v="20"/>
    <s v="2016"/>
    <x v="8"/>
    <m/>
    <x v="15"/>
    <x v="63"/>
    <s v="azycldo"/>
    <x v="0"/>
    <n v="2157"/>
    <n v="2157"/>
    <n v="59"/>
    <n v="292"/>
    <n v="1153"/>
    <n v="1445"/>
  </r>
  <r>
    <n v="91"/>
    <n v="9301"/>
    <s v="2016-Q1"/>
    <x v="1"/>
    <x v="20"/>
    <s v="2016"/>
    <x v="8"/>
    <m/>
    <x v="3"/>
    <x v="62"/>
    <s v="azyavapai"/>
    <x v="0"/>
    <n v="32"/>
    <n v="32"/>
    <n v="1"/>
    <n v="0"/>
    <n v="18"/>
    <n v="18"/>
  </r>
  <r>
    <n v="0"/>
    <e v="#N/A"/>
    <s v="2016-Q2"/>
    <x v="1"/>
    <x v="21"/>
    <s v="2016"/>
    <x v="9"/>
    <m/>
    <x v="2"/>
    <x v="4"/>
    <s v="azstlib"/>
    <x v="0"/>
    <n v="59546"/>
    <n v="59546"/>
    <n v="1299"/>
    <n v="13748"/>
    <n v="26458"/>
    <n v="40206"/>
  </r>
  <r>
    <n v="19"/>
    <e v="#N/A"/>
    <s v="2016-Q2"/>
    <x v="1"/>
    <x v="21"/>
    <s v="2016"/>
    <x v="9"/>
    <m/>
    <x v="1"/>
    <x v="1"/>
    <s v="azalpine"/>
    <x v="0"/>
    <n v="16"/>
    <n v="16"/>
    <n v="1"/>
    <n v="1"/>
    <n v="11"/>
    <n v="12"/>
  </r>
  <r>
    <n v="111"/>
    <n v="63208"/>
    <s v="2016-Q2"/>
    <x v="1"/>
    <x v="21"/>
    <s v="2016"/>
    <x v="9"/>
    <m/>
    <x v="0"/>
    <x v="2"/>
    <s v="azapachejct"/>
    <x v="0"/>
    <n v="1047"/>
    <n v="1047"/>
    <n v="20"/>
    <n v="825"/>
    <n v="341"/>
    <n v="1166"/>
  </r>
  <r>
    <n v="80"/>
    <n v="22669"/>
    <s v="2016-Q2"/>
    <x v="1"/>
    <x v="21"/>
    <s v="2016"/>
    <x v="9"/>
    <m/>
    <x v="4"/>
    <x v="6"/>
    <s v="avondale_az"/>
    <x v="0"/>
    <n v="406"/>
    <n v="406"/>
    <n v="6"/>
    <n v="19"/>
    <n v="43"/>
    <n v="62"/>
  </r>
  <r>
    <n v="16"/>
    <e v="#N/A"/>
    <s v="2016-Q2"/>
    <x v="1"/>
    <x v="21"/>
    <s v="2016"/>
    <x v="9"/>
    <m/>
    <x v="5"/>
    <x v="8"/>
    <s v="azbouse"/>
    <x v="0"/>
    <n v="93"/>
    <n v="93"/>
    <n v="1"/>
    <n v="15"/>
    <n v="35"/>
    <n v="50"/>
  </r>
  <r>
    <n v="21"/>
    <s v="N/A"/>
    <s v="2016-Q2"/>
    <x v="1"/>
    <x v="21"/>
    <s v="2016"/>
    <x v="9"/>
    <m/>
    <x v="4"/>
    <x v="9"/>
    <s v="buckeye_az"/>
    <x v="0"/>
    <n v="59"/>
    <n v="59"/>
    <n v="4"/>
    <n v="5"/>
    <n v="16"/>
    <n v="21"/>
  </r>
  <r>
    <n v="7"/>
    <e v="#N/A"/>
    <s v="2016-Q2"/>
    <x v="1"/>
    <x v="21"/>
    <s v="2016"/>
    <x v="9"/>
    <m/>
    <x v="3"/>
    <x v="77"/>
    <s v="azbagdad"/>
    <x v="0"/>
    <n v="30"/>
    <n v="30"/>
    <n v="1"/>
    <n v="3"/>
    <n v="15"/>
    <n v="18"/>
  </r>
  <r>
    <n v="5"/>
    <e v="#N/A"/>
    <s v="2016-Q2"/>
    <x v="1"/>
    <x v="21"/>
    <s v="2016"/>
    <x v="9"/>
    <m/>
    <x v="3"/>
    <x v="75"/>
    <s v="beaver_az"/>
    <x v="0"/>
    <n v="504"/>
    <n v="504"/>
    <n v="8"/>
    <n v="29"/>
    <n v="171"/>
    <n v="200"/>
  </r>
  <r>
    <n v="12"/>
    <e v="#N/A"/>
    <s v="2016-Q2"/>
    <x v="1"/>
    <x v="21"/>
    <s v="2016"/>
    <x v="9"/>
    <m/>
    <x v="3"/>
    <x v="7"/>
    <s v="azblackcyn"/>
    <x v="0"/>
    <n v="11"/>
    <n v="11"/>
    <n v="1"/>
    <n v="0"/>
    <n v="3"/>
    <n v="3"/>
  </r>
  <r>
    <n v="34"/>
    <n v="48762"/>
    <s v="2016-Q2"/>
    <x v="1"/>
    <x v="21"/>
    <s v="2016"/>
    <x v="9"/>
    <m/>
    <x v="0"/>
    <x v="11"/>
    <s v="azcasagrande"/>
    <x v="0"/>
    <n v="845"/>
    <n v="845"/>
    <n v="19"/>
    <n v="134"/>
    <n v="318"/>
    <n v="452"/>
  </r>
  <r>
    <n v="109"/>
    <n v="309229"/>
    <s v="2016-Q2"/>
    <x v="1"/>
    <x v="21"/>
    <s v="2016"/>
    <x v="9"/>
    <m/>
    <x v="4"/>
    <x v="12"/>
    <s v="chandler_main"/>
    <x v="0"/>
    <n v="2299"/>
    <n v="2299"/>
    <n v="53"/>
    <n v="349"/>
    <n v="979"/>
    <n v="1328"/>
  </r>
  <r>
    <n v="12"/>
    <e v="#N/A"/>
    <s v="2016-Q2"/>
    <x v="1"/>
    <x v="21"/>
    <s v="2016"/>
    <x v="9"/>
    <m/>
    <x v="1"/>
    <x v="15"/>
    <s v="azconcho"/>
    <x v="0"/>
    <n v="17"/>
    <n v="17"/>
    <n v="1"/>
    <n v="0"/>
    <n v="7"/>
    <n v="7"/>
  </r>
  <r>
    <n v="27"/>
    <n v="9676"/>
    <s v="2016-Q2"/>
    <x v="1"/>
    <x v="21"/>
    <s v="2016"/>
    <x v="9"/>
    <m/>
    <x v="0"/>
    <x v="17"/>
    <s v="azcollidge"/>
    <x v="0"/>
    <n v="29"/>
    <n v="29"/>
    <n v="7"/>
    <n v="8"/>
    <n v="69"/>
    <n v="77"/>
  </r>
  <r>
    <n v="10"/>
    <n v="10528"/>
    <s v="2016-Q2"/>
    <x v="1"/>
    <x v="21"/>
    <s v="2016"/>
    <x v="9"/>
    <m/>
    <x v="3"/>
    <x v="70"/>
    <s v="azchinovalley"/>
    <x v="0"/>
    <n v="1"/>
    <n v="1"/>
    <n v="1"/>
    <n v="0"/>
    <n v="0"/>
    <n v="0"/>
  </r>
  <r>
    <n v="23"/>
    <n v="12610"/>
    <s v="2016-Q2"/>
    <x v="1"/>
    <x v="21"/>
    <s v="2016"/>
    <x v="9"/>
    <m/>
    <x v="3"/>
    <x v="18"/>
    <s v="azcottonwood"/>
    <x v="0"/>
    <n v="219"/>
    <n v="219"/>
    <n v="7"/>
    <n v="15"/>
    <n v="128"/>
    <n v="143"/>
  </r>
  <r>
    <n v="5"/>
    <n v="1264"/>
    <s v="2016-Q2"/>
    <x v="1"/>
    <x v="21"/>
    <s v="2016"/>
    <x v="9"/>
    <m/>
    <x v="6"/>
    <x v="21"/>
    <s v="azduncan"/>
    <x v="0"/>
    <n v="4"/>
    <n v="4"/>
    <n v="2"/>
    <n v="2"/>
    <n v="4"/>
    <n v="6"/>
  </r>
  <r>
    <n v="23"/>
    <n v="7004"/>
    <s v="2016-Q2"/>
    <x v="1"/>
    <x v="21"/>
    <s v="2016"/>
    <x v="9"/>
    <m/>
    <x v="4"/>
    <x v="20"/>
    <s v="desertfh_az"/>
    <x v="0"/>
    <n v="64"/>
    <n v="64"/>
    <n v="5"/>
    <n v="16"/>
    <n v="9"/>
    <n v="25"/>
  </r>
  <r>
    <n v="78"/>
    <n v="72247"/>
    <s v="2016-Q2"/>
    <x v="1"/>
    <x v="21"/>
    <s v="2016"/>
    <x v="9"/>
    <m/>
    <x v="8"/>
    <x v="23"/>
    <s v="azflagstaff"/>
    <x v="0"/>
    <n v="92"/>
    <n v="92"/>
    <n v="8"/>
    <n v="15"/>
    <n v="37"/>
    <n v="52"/>
  </r>
  <r>
    <n v="83"/>
    <n v="102303"/>
    <s v="2016-Q2"/>
    <x v="1"/>
    <x v="21"/>
    <s v="2016"/>
    <x v="9"/>
    <m/>
    <x v="4"/>
    <x v="26"/>
    <s v="glendale_main"/>
    <x v="0"/>
    <n v="674"/>
    <n v="674"/>
    <n v="11"/>
    <n v="170"/>
    <n v="302"/>
    <n v="472"/>
  </r>
  <r>
    <n v="10"/>
    <n v="8295"/>
    <s v="2016-Q2"/>
    <x v="1"/>
    <x v="21"/>
    <s v="2016"/>
    <x v="9"/>
    <m/>
    <x v="9"/>
    <x v="27"/>
    <s v="azglobe"/>
    <x v="0"/>
    <n v="41"/>
    <n v="41"/>
    <n v="3"/>
    <n v="2"/>
    <n v="1"/>
    <n v="3"/>
  </r>
  <r>
    <s v="N/A"/>
    <s v="N/A"/>
    <s v="2016-Q2"/>
    <x v="1"/>
    <x v="21"/>
    <s v="2016"/>
    <x v="9"/>
    <m/>
    <x v="0"/>
    <x v="66"/>
    <s v="irahayes_az"/>
    <x v="0"/>
    <n v="0"/>
    <n v="0"/>
    <n v="29"/>
    <n v="2875"/>
    <n v="0"/>
    <n v="2875"/>
  </r>
  <r>
    <n v="20"/>
    <n v="33183"/>
    <s v="2016-Q2"/>
    <x v="1"/>
    <x v="21"/>
    <s v="2016"/>
    <x v="9"/>
    <m/>
    <x v="0"/>
    <x v="32"/>
    <s v="azmaricopacom"/>
    <x v="0"/>
    <n v="270"/>
    <n v="270"/>
    <n v="0"/>
    <n v="0"/>
    <n v="0"/>
    <n v="0"/>
  </r>
  <r>
    <n v="396"/>
    <n v="145358"/>
    <s v="2016-Q2"/>
    <x v="1"/>
    <x v="21"/>
    <s v="2016"/>
    <x v="9"/>
    <m/>
    <x v="4"/>
    <x v="33"/>
    <s v="maricopa_main"/>
    <x v="0"/>
    <n v="15412"/>
    <n v="15412"/>
    <n v="243"/>
    <n v="2372"/>
    <n v="6983"/>
    <n v="9355"/>
  </r>
  <r>
    <n v="147"/>
    <n v="147983"/>
    <s v="2016-Q2"/>
    <x v="1"/>
    <x v="21"/>
    <s v="2016"/>
    <x v="9"/>
    <m/>
    <x v="4"/>
    <x v="35"/>
    <s v="mesa86532"/>
    <x v="0"/>
    <n v="2378"/>
    <n v="2378"/>
    <n v="70"/>
    <n v="522"/>
    <n v="1248"/>
    <n v="1770"/>
  </r>
  <r>
    <n v="10"/>
    <n v="3750"/>
    <s v="2016-Q2"/>
    <x v="1"/>
    <x v="21"/>
    <s v="2016"/>
    <x v="9"/>
    <m/>
    <x v="9"/>
    <x v="73"/>
    <s v="azmiami"/>
    <x v="0"/>
    <n v="124"/>
    <n v="124"/>
    <n v="4"/>
    <n v="0"/>
    <n v="105"/>
    <n v="105"/>
  </r>
  <r>
    <n v="239"/>
    <n v="87143"/>
    <s v="2016-Q2"/>
    <x v="1"/>
    <x v="21"/>
    <s v="2016"/>
    <x v="9"/>
    <m/>
    <x v="10"/>
    <x v="36"/>
    <s v="azmohave"/>
    <x v="0"/>
    <n v="3616"/>
    <n v="3616"/>
    <n v="80"/>
    <n v="683"/>
    <n v="1358"/>
    <n v="2041"/>
  </r>
  <r>
    <n v="6"/>
    <n v="2934"/>
    <s v="2016-Q2"/>
    <x v="1"/>
    <x v="21"/>
    <s v="2016"/>
    <x v="9"/>
    <m/>
    <x v="6"/>
    <x v="74"/>
    <s v="azmorenci"/>
    <x v="0"/>
    <n v="1953"/>
    <n v="1953"/>
    <n v="14"/>
    <n v="453"/>
    <n v="1283"/>
    <n v="1736"/>
  </r>
  <r>
    <n v="8"/>
    <e v="#N/A"/>
    <s v="2016-Q2"/>
    <x v="1"/>
    <x v="21"/>
    <s v="2016"/>
    <x v="9"/>
    <m/>
    <x v="3"/>
    <x v="34"/>
    <s v="azmayer"/>
    <x v="0"/>
    <n v="38"/>
    <n v="38"/>
    <n v="2"/>
    <n v="0"/>
    <n v="19"/>
    <n v="19"/>
  </r>
  <r>
    <n v="45"/>
    <n v="2461"/>
    <s v="2016-Q2"/>
    <x v="1"/>
    <x v="21"/>
    <s v="2016"/>
    <x v="9"/>
    <m/>
    <x v="11"/>
    <x v="37"/>
    <s v="azncldo"/>
    <x v="0"/>
    <n v="760"/>
    <n v="760"/>
    <n v="27"/>
    <n v="112"/>
    <n v="259"/>
    <n v="371"/>
  </r>
  <r>
    <n v="9"/>
    <e v="#N/A"/>
    <s v="2016-Q2"/>
    <x v="1"/>
    <x v="21"/>
    <s v="2016"/>
    <x v="9"/>
    <m/>
    <x v="0"/>
    <x v="38"/>
    <s v="azoracle"/>
    <x v="0"/>
    <n v="54"/>
    <n v="54"/>
    <n v="3"/>
    <n v="1"/>
    <n v="20"/>
    <n v="21"/>
  </r>
  <r>
    <n v="14"/>
    <n v="13597"/>
    <s v="2016-Q2"/>
    <x v="1"/>
    <x v="21"/>
    <s v="2016"/>
    <x v="9"/>
    <m/>
    <x v="9"/>
    <x v="41"/>
    <s v="azpayson"/>
    <x v="0"/>
    <n v="32"/>
    <n v="32"/>
    <n v="1"/>
    <n v="3"/>
    <n v="8"/>
    <n v="11"/>
  </r>
  <r>
    <n v="38"/>
    <n v="109952"/>
    <s v="2016-Q2"/>
    <x v="1"/>
    <x v="21"/>
    <s v="2016"/>
    <x v="9"/>
    <m/>
    <x v="4"/>
    <x v="42"/>
    <s v="peor29132"/>
    <x v="0"/>
    <n v="3004"/>
    <n v="3004"/>
    <n v="76"/>
    <n v="618"/>
    <n v="1693"/>
    <n v="2311"/>
  </r>
  <r>
    <e v="#VALUE!"/>
    <n v="943450"/>
    <s v="2016-Q2"/>
    <x v="1"/>
    <x v="21"/>
    <s v="2016"/>
    <x v="9"/>
    <m/>
    <x v="4"/>
    <x v="43"/>
    <s v="phx_main"/>
    <x v="0"/>
    <n v="9557"/>
    <n v="9557"/>
    <n v="200"/>
    <n v="1422"/>
    <n v="3598"/>
    <n v="5020"/>
  </r>
  <r>
    <n v="622"/>
    <n v="405419"/>
    <s v="2016-Q2"/>
    <x v="1"/>
    <x v="21"/>
    <s v="2016"/>
    <x v="9"/>
    <m/>
    <x v="13"/>
    <x v="44"/>
    <s v="azpcld"/>
    <x v="0"/>
    <n v="8212"/>
    <n v="8212"/>
    <n v="188"/>
    <n v="1315"/>
    <n v="2955"/>
    <n v="4270"/>
  </r>
  <r>
    <n v="4"/>
    <n v="8901"/>
    <s v="2016-Q2"/>
    <x v="1"/>
    <x v="21"/>
    <s v="2016"/>
    <x v="9"/>
    <m/>
    <x v="0"/>
    <x v="45"/>
    <s v="pinal_az"/>
    <x v="0"/>
    <n v="81"/>
    <n v="81"/>
    <n v="9"/>
    <n v="10"/>
    <n v="39"/>
    <n v="49"/>
  </r>
  <r>
    <n v="54"/>
    <n v="29416"/>
    <s v="2016-Q2"/>
    <x v="1"/>
    <x v="21"/>
    <s v="2016"/>
    <x v="9"/>
    <m/>
    <x v="3"/>
    <x v="46"/>
    <s v="azprescott"/>
    <x v="0"/>
    <n v="971"/>
    <n v="971"/>
    <n v="21"/>
    <n v="329"/>
    <n v="438"/>
    <n v="767"/>
  </r>
  <r>
    <n v="59"/>
    <n v="22616"/>
    <s v="2016-Q2"/>
    <x v="1"/>
    <x v="21"/>
    <s v="2016"/>
    <x v="9"/>
    <m/>
    <x v="3"/>
    <x v="47"/>
    <s v="azprescottval"/>
    <x v="0"/>
    <n v="638"/>
    <n v="638"/>
    <n v="13"/>
    <n v="55"/>
    <n v="562"/>
    <n v="617"/>
  </r>
  <r>
    <n v="40"/>
    <e v="#N/A"/>
    <s v="2016-Q2"/>
    <x v="1"/>
    <x v="21"/>
    <s v="2016"/>
    <x v="9"/>
    <m/>
    <x v="1"/>
    <x v="48"/>
    <s v="azsprngr"/>
    <x v="0"/>
    <n v="26"/>
    <n v="26"/>
    <n v="5"/>
    <n v="2"/>
    <n v="10"/>
    <n v="12"/>
  </r>
  <r>
    <n v="17"/>
    <n v="11980"/>
    <s v="2016-Q2"/>
    <x v="1"/>
    <x v="21"/>
    <s v="2016"/>
    <x v="9"/>
    <m/>
    <x v="14"/>
    <x v="49"/>
    <s v="azsaffordgcl"/>
    <x v="0"/>
    <n v="43"/>
    <n v="43"/>
    <n v="1"/>
    <n v="6"/>
    <n v="2"/>
    <n v="8"/>
  </r>
  <r>
    <n v="23"/>
    <e v="#N/A"/>
    <s v="2016-Q2"/>
    <x v="1"/>
    <x v="21"/>
    <s v="2016"/>
    <x v="9"/>
    <m/>
    <x v="0"/>
    <x v="50"/>
    <s v="azsanmanuel"/>
    <x v="0"/>
    <n v="45"/>
    <n v="45"/>
    <n v="2"/>
    <n v="1"/>
    <n v="31"/>
    <n v="32"/>
  </r>
  <r>
    <n v="87"/>
    <n v="174482"/>
    <s v="2016-Q2"/>
    <x v="1"/>
    <x v="21"/>
    <s v="2016"/>
    <x v="9"/>
    <m/>
    <x v="4"/>
    <x v="53"/>
    <s v="scottsdale_hq"/>
    <x v="0"/>
    <n v="2040"/>
    <n v="2040"/>
    <n v="61"/>
    <n v="507"/>
    <n v="0"/>
    <n v="507"/>
  </r>
  <r>
    <n v="28"/>
    <n v="32811"/>
    <s v="2016-Q2"/>
    <x v="1"/>
    <x v="21"/>
    <s v="2016"/>
    <x v="9"/>
    <m/>
    <x v="7"/>
    <x v="56"/>
    <s v="azsierrav"/>
    <x v="0"/>
    <n v="273"/>
    <n v="273"/>
    <n v="2"/>
    <n v="24"/>
    <n v="128"/>
    <n v="152"/>
  </r>
  <r>
    <n v="32"/>
    <n v="11000"/>
    <s v="2016-Q2"/>
    <x v="1"/>
    <x v="21"/>
    <s v="2016"/>
    <x v="9"/>
    <m/>
    <x v="3"/>
    <x v="54"/>
    <s v="azsedona"/>
    <x v="0"/>
    <n v="117"/>
    <n v="117"/>
    <n v="3"/>
    <n v="13"/>
    <n v="27"/>
    <n v="40"/>
  </r>
  <r>
    <n v="5"/>
    <e v="#N/A"/>
    <s v="2016-Q2"/>
    <x v="1"/>
    <x v="21"/>
    <s v="2016"/>
    <x v="9"/>
    <m/>
    <x v="3"/>
    <x v="55"/>
    <s v="azseligman"/>
    <x v="0"/>
    <n v="3"/>
    <n v="3"/>
    <n v="2"/>
    <n v="0"/>
    <n v="0"/>
    <n v="0"/>
  </r>
  <r>
    <n v="142"/>
    <n v="140708"/>
    <s v="2016-Q2"/>
    <x v="1"/>
    <x v="21"/>
    <s v="2016"/>
    <x v="9"/>
    <m/>
    <x v="4"/>
    <x v="57"/>
    <s v="tempe_main"/>
    <x v="0"/>
    <n v="842"/>
    <n v="842"/>
    <n v="10"/>
    <n v="159"/>
    <n v="376"/>
    <n v="535"/>
  </r>
  <r>
    <n v="434"/>
    <n v="111752"/>
    <s v="2016-Q2"/>
    <x v="1"/>
    <x v="21"/>
    <s v="2016"/>
    <x v="9"/>
    <m/>
    <x v="15"/>
    <x v="63"/>
    <s v="azycldo"/>
    <x v="0"/>
    <n v="2319"/>
    <n v="2319"/>
    <n v="57"/>
    <n v="480"/>
    <n v="1569"/>
    <n v="2049"/>
  </r>
  <r>
    <n v="0"/>
    <e v="#N/A"/>
    <s v="2016-Q2"/>
    <x v="1"/>
    <x v="22"/>
    <s v="2016"/>
    <x v="10"/>
    <m/>
    <x v="2"/>
    <x v="4"/>
    <s v="azstlib"/>
    <x v="0"/>
    <n v="51649"/>
    <n v="51649"/>
    <n v="1265"/>
    <n v="12802"/>
    <n v="22638"/>
    <n v="35440"/>
  </r>
  <r>
    <n v="19"/>
    <e v="#N/A"/>
    <s v="2016-Q2"/>
    <x v="1"/>
    <x v="22"/>
    <s v="2016"/>
    <x v="10"/>
    <m/>
    <x v="1"/>
    <x v="1"/>
    <s v="azalpine"/>
    <x v="0"/>
    <n v="11"/>
    <n v="11"/>
    <n v="1"/>
    <n v="0"/>
    <n v="3"/>
    <n v="3"/>
  </r>
  <r>
    <n v="111"/>
    <n v="63208"/>
    <s v="2016-Q2"/>
    <x v="1"/>
    <x v="22"/>
    <s v="2016"/>
    <x v="10"/>
    <m/>
    <x v="0"/>
    <x v="2"/>
    <s v="azapachejct"/>
    <x v="0"/>
    <n v="996"/>
    <n v="996"/>
    <n v="35"/>
    <n v="527"/>
    <n v="814"/>
    <n v="1341"/>
  </r>
  <r>
    <n v="80"/>
    <n v="22669"/>
    <s v="2016-Q2"/>
    <x v="1"/>
    <x v="22"/>
    <s v="2016"/>
    <x v="10"/>
    <m/>
    <x v="4"/>
    <x v="6"/>
    <s v="avondale_az"/>
    <x v="0"/>
    <n v="95"/>
    <n v="95"/>
    <n v="2"/>
    <n v="7"/>
    <n v="13"/>
    <n v="20"/>
  </r>
  <r>
    <n v="16"/>
    <e v="#N/A"/>
    <s v="2016-Q2"/>
    <x v="1"/>
    <x v="22"/>
    <s v="2016"/>
    <x v="10"/>
    <m/>
    <x v="5"/>
    <x v="8"/>
    <s v="azbouse"/>
    <x v="0"/>
    <n v="15"/>
    <n v="15"/>
    <n v="1"/>
    <n v="3"/>
    <n v="0"/>
    <n v="3"/>
  </r>
  <r>
    <n v="21"/>
    <s v="N/A"/>
    <s v="2016-Q2"/>
    <x v="1"/>
    <x v="22"/>
    <s v="2016"/>
    <x v="10"/>
    <m/>
    <x v="4"/>
    <x v="9"/>
    <s v="buckeye_az"/>
    <x v="0"/>
    <n v="220"/>
    <n v="220"/>
    <n v="8"/>
    <n v="57"/>
    <n v="75"/>
    <n v="132"/>
  </r>
  <r>
    <n v="5"/>
    <e v="#N/A"/>
    <s v="2016-Q2"/>
    <x v="1"/>
    <x v="22"/>
    <s v="2016"/>
    <x v="10"/>
    <m/>
    <x v="3"/>
    <x v="75"/>
    <s v="beaver_az"/>
    <x v="0"/>
    <n v="125"/>
    <n v="125"/>
    <n v="3"/>
    <n v="423"/>
    <n v="67"/>
    <n v="490"/>
  </r>
  <r>
    <n v="34"/>
    <n v="48762"/>
    <s v="2016-Q2"/>
    <x v="1"/>
    <x v="22"/>
    <s v="2016"/>
    <x v="10"/>
    <m/>
    <x v="0"/>
    <x v="11"/>
    <s v="azcasagrande"/>
    <x v="0"/>
    <n v="509"/>
    <n v="509"/>
    <n v="14"/>
    <n v="56"/>
    <n v="252"/>
    <n v="308"/>
  </r>
  <r>
    <n v="109"/>
    <n v="309229"/>
    <s v="2016-Q2"/>
    <x v="1"/>
    <x v="22"/>
    <s v="2016"/>
    <x v="10"/>
    <m/>
    <x v="4"/>
    <x v="12"/>
    <s v="chandler_main"/>
    <x v="0"/>
    <n v="1635"/>
    <n v="1635"/>
    <n v="33"/>
    <n v="238"/>
    <n v="610"/>
    <n v="848"/>
  </r>
  <r>
    <n v="25"/>
    <n v="1469"/>
    <s v="2016-Q2"/>
    <x v="1"/>
    <x v="22"/>
    <s v="2016"/>
    <x v="10"/>
    <m/>
    <x v="7"/>
    <x v="14"/>
    <s v="azccldo"/>
    <x v="0"/>
    <n v="50"/>
    <n v="50"/>
    <n v="2"/>
    <n v="2"/>
    <n v="18"/>
    <n v="20"/>
  </r>
  <r>
    <n v="12"/>
    <e v="#N/A"/>
    <s v="2016-Q2"/>
    <x v="1"/>
    <x v="22"/>
    <s v="2016"/>
    <x v="10"/>
    <m/>
    <x v="1"/>
    <x v="15"/>
    <s v="azconcho"/>
    <x v="0"/>
    <n v="40"/>
    <n v="40"/>
    <n v="4"/>
    <n v="2"/>
    <n v="29"/>
    <n v="31"/>
  </r>
  <r>
    <n v="27"/>
    <n v="9676"/>
    <s v="2016-Q2"/>
    <x v="1"/>
    <x v="22"/>
    <s v="2016"/>
    <x v="10"/>
    <m/>
    <x v="0"/>
    <x v="17"/>
    <s v="azcollidge"/>
    <x v="0"/>
    <n v="135"/>
    <n v="135"/>
    <n v="2"/>
    <n v="46"/>
    <n v="123"/>
    <n v="169"/>
  </r>
  <r>
    <n v="14"/>
    <n v="3311"/>
    <s v="2016-Q2"/>
    <x v="1"/>
    <x v="22"/>
    <s v="2016"/>
    <x v="10"/>
    <m/>
    <x v="3"/>
    <x v="10"/>
    <s v="azcampverde"/>
    <x v="0"/>
    <n v="7"/>
    <n v="7"/>
    <n v="1"/>
    <n v="0"/>
    <n v="2"/>
    <n v="2"/>
  </r>
  <r>
    <n v="8"/>
    <e v="#N/A"/>
    <s v="2016-Q2"/>
    <x v="1"/>
    <x v="22"/>
    <s v="2016"/>
    <x v="10"/>
    <m/>
    <x v="3"/>
    <x v="64"/>
    <s v="azcordeslakes"/>
    <x v="0"/>
    <n v="81"/>
    <n v="81"/>
    <n v="3"/>
    <n v="0"/>
    <n v="222"/>
    <n v="222"/>
  </r>
  <r>
    <n v="23"/>
    <n v="12610"/>
    <s v="2016-Q2"/>
    <x v="1"/>
    <x v="22"/>
    <s v="2016"/>
    <x v="10"/>
    <m/>
    <x v="3"/>
    <x v="18"/>
    <s v="azcottonwood"/>
    <x v="0"/>
    <n v="278"/>
    <n v="278"/>
    <n v="11"/>
    <n v="15"/>
    <n v="154"/>
    <n v="169"/>
  </r>
  <r>
    <n v="23"/>
    <n v="7004"/>
    <s v="2016-Q2"/>
    <x v="1"/>
    <x v="22"/>
    <s v="2016"/>
    <x v="10"/>
    <m/>
    <x v="4"/>
    <x v="20"/>
    <s v="desertfh_az"/>
    <x v="0"/>
    <n v="76"/>
    <n v="76"/>
    <n v="2"/>
    <n v="7"/>
    <n v="15"/>
    <n v="22"/>
  </r>
  <r>
    <n v="78"/>
    <n v="72247"/>
    <s v="2016-Q2"/>
    <x v="1"/>
    <x v="22"/>
    <s v="2016"/>
    <x v="10"/>
    <m/>
    <x v="8"/>
    <x v="23"/>
    <s v="azflagstaff"/>
    <x v="0"/>
    <n v="105"/>
    <n v="105"/>
    <n v="3"/>
    <n v="25"/>
    <n v="46"/>
    <n v="71"/>
  </r>
  <r>
    <n v="51"/>
    <n v="12585"/>
    <s v="2016-Q2"/>
    <x v="1"/>
    <x v="22"/>
    <s v="2016"/>
    <x v="10"/>
    <m/>
    <x v="0"/>
    <x v="24"/>
    <s v="azflorence"/>
    <x v="0"/>
    <n v="206"/>
    <n v="206"/>
    <n v="3"/>
    <n v="18"/>
    <n v="43"/>
    <n v="61"/>
  </r>
  <r>
    <n v="83"/>
    <n v="102303"/>
    <s v="2016-Q2"/>
    <x v="1"/>
    <x v="22"/>
    <s v="2016"/>
    <x v="10"/>
    <m/>
    <x v="4"/>
    <x v="26"/>
    <s v="glendale_main"/>
    <x v="0"/>
    <n v="1481"/>
    <n v="1481"/>
    <n v="31"/>
    <n v="388"/>
    <n v="646"/>
    <n v="1034"/>
  </r>
  <r>
    <n v="10"/>
    <n v="8295"/>
    <s v="2016-Q2"/>
    <x v="1"/>
    <x v="22"/>
    <s v="2016"/>
    <x v="10"/>
    <m/>
    <x v="9"/>
    <x v="27"/>
    <s v="azglobe"/>
    <x v="0"/>
    <n v="398"/>
    <n v="398"/>
    <n v="5"/>
    <n v="37"/>
    <n v="167"/>
    <n v="204"/>
  </r>
  <r>
    <n v="6"/>
    <n v="2991"/>
    <s v="2016-Q2"/>
    <x v="1"/>
    <x v="22"/>
    <s v="2016"/>
    <x v="10"/>
    <m/>
    <x v="9"/>
    <x v="30"/>
    <s v="azpinestrawb"/>
    <x v="0"/>
    <n v="8"/>
    <n v="8"/>
    <n v="1"/>
    <n v="1"/>
    <n v="4"/>
    <n v="5"/>
  </r>
  <r>
    <s v="N/A"/>
    <s v="N/A"/>
    <s v="2016-Q2"/>
    <x v="1"/>
    <x v="22"/>
    <s v="2016"/>
    <x v="10"/>
    <m/>
    <x v="0"/>
    <x v="66"/>
    <s v="irahayes_az"/>
    <x v="0"/>
    <n v="0"/>
    <n v="0"/>
    <n v="31"/>
    <n v="2589"/>
    <n v="0"/>
    <n v="2589"/>
  </r>
  <r>
    <n v="20"/>
    <n v="33183"/>
    <s v="2016-Q2"/>
    <x v="1"/>
    <x v="22"/>
    <s v="2016"/>
    <x v="10"/>
    <m/>
    <x v="0"/>
    <x v="32"/>
    <s v="azmaricopacom"/>
    <x v="0"/>
    <n v="108"/>
    <n v="108"/>
    <n v="3"/>
    <n v="13"/>
    <n v="36"/>
    <n v="49"/>
  </r>
  <r>
    <n v="396"/>
    <n v="145358"/>
    <s v="2016-Q2"/>
    <x v="1"/>
    <x v="22"/>
    <s v="2016"/>
    <x v="10"/>
    <m/>
    <x v="4"/>
    <x v="33"/>
    <s v="maricopa_main"/>
    <x v="0"/>
    <n v="11570"/>
    <n v="11570"/>
    <n v="209"/>
    <n v="1814"/>
    <n v="4806"/>
    <n v="6620"/>
  </r>
  <r>
    <n v="147"/>
    <n v="147983"/>
    <s v="2016-Q2"/>
    <x v="1"/>
    <x v="22"/>
    <s v="2016"/>
    <x v="10"/>
    <m/>
    <x v="4"/>
    <x v="35"/>
    <s v="mesa86532"/>
    <x v="0"/>
    <n v="1975"/>
    <n v="1975"/>
    <n v="40"/>
    <n v="285"/>
    <n v="893"/>
    <n v="1178"/>
  </r>
  <r>
    <n v="10"/>
    <n v="3750"/>
    <s v="2016-Q2"/>
    <x v="1"/>
    <x v="22"/>
    <s v="2016"/>
    <x v="10"/>
    <m/>
    <x v="9"/>
    <x v="73"/>
    <s v="azmiami"/>
    <x v="0"/>
    <n v="337"/>
    <n v="337"/>
    <n v="6"/>
    <n v="13"/>
    <n v="455"/>
    <n v="468"/>
  </r>
  <r>
    <n v="239"/>
    <n v="87143"/>
    <s v="2016-Q2"/>
    <x v="1"/>
    <x v="22"/>
    <s v="2016"/>
    <x v="10"/>
    <m/>
    <x v="10"/>
    <x v="36"/>
    <s v="azmohave"/>
    <x v="0"/>
    <n v="2625"/>
    <n v="2625"/>
    <n v="67"/>
    <n v="295"/>
    <n v="828"/>
    <n v="1123"/>
  </r>
  <r>
    <n v="6"/>
    <n v="2934"/>
    <s v="2016-Q2"/>
    <x v="1"/>
    <x v="22"/>
    <s v="2016"/>
    <x v="10"/>
    <m/>
    <x v="6"/>
    <x v="74"/>
    <s v="azmorenci"/>
    <x v="0"/>
    <n v="56"/>
    <n v="56"/>
    <n v="3"/>
    <n v="3"/>
    <n v="15"/>
    <n v="18"/>
  </r>
  <r>
    <n v="45"/>
    <n v="2461"/>
    <s v="2016-Q2"/>
    <x v="1"/>
    <x v="22"/>
    <s v="2016"/>
    <x v="10"/>
    <m/>
    <x v="11"/>
    <x v="37"/>
    <s v="azncldo"/>
    <x v="0"/>
    <n v="1483"/>
    <n v="1483"/>
    <n v="33"/>
    <n v="358"/>
    <n v="442"/>
    <n v="800"/>
  </r>
  <r>
    <n v="14"/>
    <n v="13597"/>
    <s v="2016-Q2"/>
    <x v="1"/>
    <x v="22"/>
    <s v="2016"/>
    <x v="10"/>
    <m/>
    <x v="9"/>
    <x v="41"/>
    <s v="azpayson"/>
    <x v="0"/>
    <n v="73"/>
    <n v="73"/>
    <n v="4"/>
    <n v="14"/>
    <n v="12"/>
    <n v="26"/>
  </r>
  <r>
    <n v="38"/>
    <n v="109952"/>
    <s v="2016-Q2"/>
    <x v="1"/>
    <x v="22"/>
    <s v="2016"/>
    <x v="10"/>
    <m/>
    <x v="4"/>
    <x v="42"/>
    <s v="peor29132"/>
    <x v="0"/>
    <n v="2123"/>
    <n v="2123"/>
    <n v="47"/>
    <n v="741"/>
    <n v="876"/>
    <n v="1617"/>
  </r>
  <r>
    <e v="#VALUE!"/>
    <n v="943450"/>
    <s v="2016-Q2"/>
    <x v="1"/>
    <x v="22"/>
    <s v="2016"/>
    <x v="10"/>
    <m/>
    <x v="4"/>
    <x v="43"/>
    <s v="phx_main"/>
    <x v="0"/>
    <n v="11201"/>
    <n v="11201"/>
    <n v="213"/>
    <n v="1670"/>
    <n v="4014"/>
    <n v="5684"/>
  </r>
  <r>
    <n v="622"/>
    <n v="405419"/>
    <s v="2016-Q2"/>
    <x v="1"/>
    <x v="22"/>
    <s v="2016"/>
    <x v="10"/>
    <m/>
    <x v="13"/>
    <x v="44"/>
    <s v="azpcld"/>
    <x v="0"/>
    <n v="6068"/>
    <n v="6068"/>
    <n v="215"/>
    <n v="1358"/>
    <n v="2744"/>
    <n v="4102"/>
  </r>
  <r>
    <n v="4"/>
    <n v="8901"/>
    <s v="2016-Q2"/>
    <x v="1"/>
    <x v="22"/>
    <s v="2016"/>
    <x v="10"/>
    <m/>
    <x v="0"/>
    <x v="45"/>
    <s v="pinal_az"/>
    <x v="0"/>
    <n v="118"/>
    <n v="118"/>
    <n v="10"/>
    <n v="6"/>
    <n v="36"/>
    <n v="42"/>
  </r>
  <r>
    <n v="54"/>
    <n v="29416"/>
    <s v="2016-Q2"/>
    <x v="1"/>
    <x v="22"/>
    <s v="2016"/>
    <x v="10"/>
    <m/>
    <x v="3"/>
    <x v="46"/>
    <s v="azprescott"/>
    <x v="0"/>
    <n v="576"/>
    <n v="576"/>
    <n v="19"/>
    <n v="178"/>
    <n v="288"/>
    <n v="466"/>
  </r>
  <r>
    <n v="59"/>
    <n v="22616"/>
    <s v="2016-Q2"/>
    <x v="1"/>
    <x v="22"/>
    <s v="2016"/>
    <x v="10"/>
    <m/>
    <x v="3"/>
    <x v="47"/>
    <s v="azprescottval"/>
    <x v="0"/>
    <n v="490"/>
    <n v="490"/>
    <n v="11"/>
    <n v="71"/>
    <n v="439"/>
    <n v="510"/>
  </r>
  <r>
    <n v="40"/>
    <e v="#N/A"/>
    <s v="2016-Q2"/>
    <x v="1"/>
    <x v="22"/>
    <s v="2016"/>
    <x v="10"/>
    <m/>
    <x v="1"/>
    <x v="48"/>
    <s v="azsprngr"/>
    <x v="0"/>
    <n v="74"/>
    <n v="74"/>
    <n v="3"/>
    <n v="2"/>
    <n v="94"/>
    <n v="96"/>
  </r>
  <r>
    <n v="17"/>
    <n v="11980"/>
    <s v="2016-Q2"/>
    <x v="1"/>
    <x v="22"/>
    <s v="2016"/>
    <x v="10"/>
    <m/>
    <x v="14"/>
    <x v="49"/>
    <s v="azsaffordgcl"/>
    <x v="0"/>
    <n v="128"/>
    <n v="128"/>
    <n v="1"/>
    <n v="0"/>
    <n v="30"/>
    <n v="30"/>
  </r>
  <r>
    <n v="23"/>
    <e v="#N/A"/>
    <s v="2016-Q2"/>
    <x v="1"/>
    <x v="22"/>
    <s v="2016"/>
    <x v="10"/>
    <m/>
    <x v="0"/>
    <x v="50"/>
    <s v="azsanmanuel"/>
    <x v="0"/>
    <n v="25"/>
    <n v="25"/>
    <n v="1"/>
    <n v="0"/>
    <n v="22"/>
    <n v="22"/>
  </r>
  <r>
    <n v="87"/>
    <n v="174482"/>
    <s v="2016-Q2"/>
    <x v="1"/>
    <x v="22"/>
    <s v="2016"/>
    <x v="10"/>
    <m/>
    <x v="4"/>
    <x v="53"/>
    <s v="scottsdale_hq"/>
    <x v="0"/>
    <n v="2589"/>
    <n v="2589"/>
    <n v="86"/>
    <n v="627"/>
    <n v="1784"/>
    <n v="2411"/>
  </r>
  <r>
    <n v="28"/>
    <n v="32811"/>
    <s v="2016-Q2"/>
    <x v="1"/>
    <x v="22"/>
    <s v="2016"/>
    <x v="10"/>
    <m/>
    <x v="7"/>
    <x v="56"/>
    <s v="azsierrav"/>
    <x v="0"/>
    <n v="99"/>
    <n v="99"/>
    <n v="2"/>
    <n v="14"/>
    <n v="56"/>
    <n v="70"/>
  </r>
  <r>
    <n v="32"/>
    <n v="11000"/>
    <s v="2016-Q2"/>
    <x v="1"/>
    <x v="22"/>
    <s v="2016"/>
    <x v="10"/>
    <m/>
    <x v="3"/>
    <x v="54"/>
    <s v="azsedona"/>
    <x v="0"/>
    <n v="286"/>
    <n v="286"/>
    <n v="3"/>
    <n v="17"/>
    <n v="77"/>
    <n v="94"/>
  </r>
  <r>
    <n v="142"/>
    <n v="140708"/>
    <s v="2016-Q2"/>
    <x v="1"/>
    <x v="22"/>
    <s v="2016"/>
    <x v="10"/>
    <m/>
    <x v="4"/>
    <x v="57"/>
    <s v="tempe_main"/>
    <x v="0"/>
    <n v="486"/>
    <n v="486"/>
    <n v="16"/>
    <n v="188"/>
    <n v="280"/>
    <n v="468"/>
  </r>
  <r>
    <n v="12"/>
    <n v="4415"/>
    <s v="2016-Q2"/>
    <x v="1"/>
    <x v="22"/>
    <s v="2016"/>
    <x v="10"/>
    <m/>
    <x v="4"/>
    <x v="58"/>
    <s v="toll30426"/>
    <x v="0"/>
    <n v="48"/>
    <n v="48"/>
    <n v="1"/>
    <n v="0"/>
    <n v="22"/>
    <n v="22"/>
  </r>
  <r>
    <n v="8"/>
    <e v="#N/A"/>
    <s v="2016-Q2"/>
    <x v="1"/>
    <x v="22"/>
    <s v="2016"/>
    <x v="10"/>
    <m/>
    <x v="1"/>
    <x v="60"/>
    <s v="azvernon"/>
    <x v="0"/>
    <n v="26"/>
    <n v="26"/>
    <n v="1"/>
    <n v="0"/>
    <n v="5"/>
    <n v="5"/>
  </r>
  <r>
    <n v="434"/>
    <n v="111752"/>
    <s v="2016-Q2"/>
    <x v="1"/>
    <x v="22"/>
    <s v="2016"/>
    <x v="10"/>
    <m/>
    <x v="15"/>
    <x v="63"/>
    <s v="azycldo"/>
    <x v="0"/>
    <n v="2419"/>
    <n v="2419"/>
    <n v="59"/>
    <n v="671"/>
    <n v="973"/>
    <n v="1644"/>
  </r>
  <r>
    <n v="7"/>
    <e v="#N/A"/>
    <s v="2016-Q2"/>
    <x v="1"/>
    <x v="22"/>
    <s v="2016"/>
    <x v="10"/>
    <m/>
    <x v="3"/>
    <x v="61"/>
    <s v="azyarnell"/>
    <x v="0"/>
    <n v="13"/>
    <n v="13"/>
    <n v="1"/>
    <n v="0"/>
    <n v="3"/>
    <n v="3"/>
  </r>
  <r>
    <n v="0"/>
    <e v="#N/A"/>
    <s v="2016-Q2"/>
    <x v="1"/>
    <x v="23"/>
    <s v="2016"/>
    <x v="11"/>
    <m/>
    <x v="2"/>
    <x v="4"/>
    <s v="azstlib"/>
    <x v="0"/>
    <m/>
    <n v="58162"/>
    <n v="1301"/>
    <n v="13262"/>
    <n v="26480"/>
    <n v="39742"/>
  </r>
  <r>
    <n v="19"/>
    <e v="#N/A"/>
    <s v="2016-Q2"/>
    <x v="1"/>
    <x v="23"/>
    <s v="2016"/>
    <x v="11"/>
    <m/>
    <x v="1"/>
    <x v="1"/>
    <s v="azalpine"/>
    <x v="0"/>
    <m/>
    <n v="71"/>
    <n v="5"/>
    <n v="3"/>
    <n v="31"/>
    <n v="34"/>
  </r>
  <r>
    <n v="111"/>
    <n v="63208"/>
    <s v="2016-Q2"/>
    <x v="1"/>
    <x v="23"/>
    <s v="2016"/>
    <x v="11"/>
    <m/>
    <x v="0"/>
    <x v="2"/>
    <s v="azapachejct"/>
    <x v="0"/>
    <m/>
    <n v="329"/>
    <n v="10"/>
    <n v="79"/>
    <n v="452"/>
    <n v="531"/>
  </r>
  <r>
    <n v="80"/>
    <n v="22669"/>
    <s v="2016-Q2"/>
    <x v="1"/>
    <x v="23"/>
    <s v="2016"/>
    <x v="11"/>
    <m/>
    <x v="4"/>
    <x v="6"/>
    <s v="avondale_az"/>
    <x v="0"/>
    <m/>
    <n v="3"/>
    <n v="1"/>
    <n v="0"/>
    <n v="7"/>
    <n v="7"/>
  </r>
  <r>
    <n v="16"/>
    <e v="#N/A"/>
    <s v="2016-Q2"/>
    <x v="1"/>
    <x v="23"/>
    <s v="2016"/>
    <x v="11"/>
    <m/>
    <x v="5"/>
    <x v="8"/>
    <s v="azbouse"/>
    <x v="0"/>
    <m/>
    <n v="28"/>
    <n v="4"/>
    <n v="1"/>
    <n v="13"/>
    <n v="14"/>
  </r>
  <r>
    <n v="21"/>
    <s v="N/A"/>
    <s v="2016-Q2"/>
    <x v="1"/>
    <x v="23"/>
    <s v="2016"/>
    <x v="11"/>
    <m/>
    <x v="4"/>
    <x v="9"/>
    <s v="buckeye_az"/>
    <x v="0"/>
    <m/>
    <n v="537"/>
    <n v="6"/>
    <n v="187"/>
    <n v="209"/>
    <n v="396"/>
  </r>
  <r>
    <n v="5"/>
    <e v="#N/A"/>
    <s v="2016-Q2"/>
    <x v="1"/>
    <x v="23"/>
    <s v="2016"/>
    <x v="11"/>
    <m/>
    <x v="3"/>
    <x v="75"/>
    <s v="beaver_az"/>
    <x v="0"/>
    <m/>
    <n v="0"/>
    <n v="0"/>
    <n v="0"/>
    <n v="0"/>
    <n v="0"/>
  </r>
  <r>
    <n v="34"/>
    <n v="48762"/>
    <s v="2016-Q2"/>
    <x v="1"/>
    <x v="23"/>
    <s v="2016"/>
    <x v="11"/>
    <m/>
    <x v="0"/>
    <x v="11"/>
    <s v="azcasagrande"/>
    <x v="0"/>
    <m/>
    <n v="607"/>
    <n v="19"/>
    <n v="95"/>
    <n v="288"/>
    <n v="383"/>
  </r>
  <r>
    <n v="109"/>
    <n v="309229"/>
    <s v="2016-Q2"/>
    <x v="1"/>
    <x v="23"/>
    <s v="2016"/>
    <x v="11"/>
    <m/>
    <x v="4"/>
    <x v="12"/>
    <s v="chandler_main"/>
    <x v="0"/>
    <m/>
    <n v="2377"/>
    <n v="32"/>
    <n v="376"/>
    <n v="697"/>
    <n v="1073"/>
  </r>
  <r>
    <n v="25"/>
    <n v="1469"/>
    <s v="2016-Q2"/>
    <x v="1"/>
    <x v="23"/>
    <s v="2016"/>
    <x v="11"/>
    <m/>
    <x v="7"/>
    <x v="14"/>
    <s v="azccldo"/>
    <x v="0"/>
    <m/>
    <n v="166"/>
    <n v="3"/>
    <n v="0"/>
    <n v="24"/>
    <n v="24"/>
  </r>
  <r>
    <n v="12"/>
    <e v="#N/A"/>
    <s v="2016-Q2"/>
    <x v="1"/>
    <x v="23"/>
    <s v="2016"/>
    <x v="11"/>
    <m/>
    <x v="1"/>
    <x v="15"/>
    <s v="azconcho"/>
    <x v="0"/>
    <m/>
    <n v="0"/>
    <n v="0"/>
    <n v="0"/>
    <n v="0"/>
    <n v="0"/>
  </r>
  <r>
    <n v="27"/>
    <n v="9676"/>
    <s v="2016-Q2"/>
    <x v="1"/>
    <x v="23"/>
    <s v="2016"/>
    <x v="11"/>
    <m/>
    <x v="0"/>
    <x v="17"/>
    <s v="azcollidge"/>
    <x v="0"/>
    <m/>
    <n v="49"/>
    <n v="1"/>
    <n v="0"/>
    <n v="11"/>
    <n v="11"/>
  </r>
  <r>
    <n v="14"/>
    <n v="3311"/>
    <s v="2016-Q2"/>
    <x v="1"/>
    <x v="23"/>
    <s v="2016"/>
    <x v="11"/>
    <m/>
    <x v="3"/>
    <x v="10"/>
    <s v="azcampverde"/>
    <x v="0"/>
    <m/>
    <n v="26"/>
    <n v="3"/>
    <n v="7"/>
    <n v="25"/>
    <n v="32"/>
  </r>
  <r>
    <n v="8"/>
    <e v="#N/A"/>
    <s v="2016-Q2"/>
    <x v="1"/>
    <x v="23"/>
    <s v="2016"/>
    <x v="11"/>
    <m/>
    <x v="3"/>
    <x v="16"/>
    <s v="azcongress"/>
    <x v="0"/>
    <m/>
    <n v="17"/>
    <n v="1"/>
    <n v="0"/>
    <n v="14"/>
    <m/>
  </r>
  <r>
    <n v="8"/>
    <e v="#N/A"/>
    <s v="2016-Q2"/>
    <x v="1"/>
    <x v="23"/>
    <s v="2016"/>
    <x v="11"/>
    <m/>
    <x v="3"/>
    <x v="64"/>
    <s v="azcordeslakes"/>
    <x v="0"/>
    <m/>
    <n v="9"/>
    <n v="1"/>
    <n v="0"/>
    <n v="33"/>
    <n v="33"/>
  </r>
  <r>
    <n v="23"/>
    <n v="12610"/>
    <s v="2016-Q2"/>
    <x v="1"/>
    <x v="23"/>
    <s v="2016"/>
    <x v="11"/>
    <m/>
    <x v="3"/>
    <x v="18"/>
    <s v="azcottonwood"/>
    <x v="0"/>
    <m/>
    <n v="1309"/>
    <n v="35"/>
    <n v="78"/>
    <n v="550"/>
    <n v="628"/>
  </r>
  <r>
    <n v="23"/>
    <n v="7004"/>
    <s v="2016-Q2"/>
    <x v="1"/>
    <x v="23"/>
    <s v="2016"/>
    <x v="11"/>
    <m/>
    <x v="4"/>
    <x v="20"/>
    <s v="desertfh_az"/>
    <x v="0"/>
    <m/>
    <n v="75"/>
    <n v="3"/>
    <n v="6"/>
    <n v="28"/>
    <n v="34"/>
  </r>
  <r>
    <n v="78"/>
    <n v="72247"/>
    <s v="2016-Q2"/>
    <x v="1"/>
    <x v="23"/>
    <s v="2016"/>
    <x v="11"/>
    <m/>
    <x v="8"/>
    <x v="23"/>
    <s v="azflagstaff"/>
    <x v="0"/>
    <m/>
    <n v="370"/>
    <n v="13"/>
    <n v="49"/>
    <n v="159"/>
    <n v="208"/>
  </r>
  <r>
    <n v="51"/>
    <n v="12585"/>
    <s v="2016-Q2"/>
    <x v="1"/>
    <x v="23"/>
    <s v="2016"/>
    <x v="11"/>
    <m/>
    <x v="0"/>
    <x v="24"/>
    <s v="azflorence"/>
    <x v="0"/>
    <m/>
    <n v="190"/>
    <n v="4"/>
    <n v="19"/>
    <n v="131"/>
    <n v="150"/>
  </r>
  <r>
    <n v="83"/>
    <n v="102303"/>
    <s v="2016-Q2"/>
    <x v="1"/>
    <x v="23"/>
    <s v="2016"/>
    <x v="11"/>
    <m/>
    <x v="4"/>
    <x v="26"/>
    <s v="glendale_main"/>
    <x v="0"/>
    <m/>
    <n v="762"/>
    <n v="21"/>
    <n v="89"/>
    <n v="368"/>
    <n v="457"/>
  </r>
  <r>
    <n v="10"/>
    <n v="8295"/>
    <s v="2016-Q2"/>
    <x v="1"/>
    <x v="23"/>
    <s v="2016"/>
    <x v="11"/>
    <m/>
    <x v="9"/>
    <x v="27"/>
    <s v="azglobe"/>
    <x v="0"/>
    <m/>
    <n v="0"/>
    <n v="0"/>
    <n v="0"/>
    <n v="0"/>
    <n v="0"/>
  </r>
  <r>
    <n v="6"/>
    <n v="2991"/>
    <s v="2016-Q2"/>
    <x v="1"/>
    <x v="23"/>
    <s v="2016"/>
    <x v="11"/>
    <m/>
    <x v="9"/>
    <x v="30"/>
    <s v="azpinestrawb"/>
    <x v="0"/>
    <m/>
    <n v="29"/>
    <n v="2"/>
    <n v="0"/>
    <n v="14"/>
    <n v="14"/>
  </r>
  <r>
    <s v="N/A"/>
    <s v="N/A"/>
    <s v="2016-Q2"/>
    <x v="1"/>
    <x v="23"/>
    <s v="2016"/>
    <x v="11"/>
    <m/>
    <x v="0"/>
    <x v="66"/>
    <s v="irahayes_az"/>
    <x v="0"/>
    <m/>
    <m/>
    <n v="30"/>
    <n v="1911"/>
    <n v="0"/>
    <n v="1911"/>
  </r>
  <r>
    <n v="20"/>
    <n v="33183"/>
    <s v="2016-Q2"/>
    <x v="1"/>
    <x v="23"/>
    <s v="2016"/>
    <x v="11"/>
    <m/>
    <x v="0"/>
    <x v="32"/>
    <s v="azmaricopacom"/>
    <x v="0"/>
    <m/>
    <n v="309"/>
    <n v="5"/>
    <n v="13"/>
    <n v="159"/>
    <n v="172"/>
  </r>
  <r>
    <n v="396"/>
    <n v="145358"/>
    <s v="2016-Q2"/>
    <x v="1"/>
    <x v="23"/>
    <s v="2016"/>
    <x v="11"/>
    <m/>
    <x v="4"/>
    <x v="33"/>
    <s v="maricopa_main"/>
    <x v="0"/>
    <m/>
    <n v="12624"/>
    <n v="226"/>
    <n v="2969"/>
    <n v="5865"/>
    <n v="8834"/>
  </r>
  <r>
    <n v="147"/>
    <n v="147983"/>
    <s v="2016-Q2"/>
    <x v="1"/>
    <x v="23"/>
    <s v="2016"/>
    <x v="11"/>
    <m/>
    <x v="4"/>
    <x v="35"/>
    <s v="mesa86532"/>
    <x v="0"/>
    <m/>
    <n v="1015"/>
    <n v="32"/>
    <n v="186"/>
    <n v="401"/>
    <n v="587"/>
  </r>
  <r>
    <n v="10"/>
    <n v="3750"/>
    <s v="2016-Q2"/>
    <x v="1"/>
    <x v="23"/>
    <s v="2016"/>
    <x v="11"/>
    <m/>
    <x v="9"/>
    <x v="73"/>
    <s v="azmiami"/>
    <x v="0"/>
    <m/>
    <n v="0"/>
    <n v="0"/>
    <n v="0"/>
    <n v="0"/>
    <n v="0"/>
  </r>
  <r>
    <n v="239"/>
    <n v="87143"/>
    <s v="2016-Q2"/>
    <x v="1"/>
    <x v="23"/>
    <s v="2016"/>
    <x v="11"/>
    <m/>
    <x v="10"/>
    <x v="36"/>
    <s v="azmohave"/>
    <x v="0"/>
    <m/>
    <n v="4917"/>
    <n v="152"/>
    <n v="522"/>
    <n v="3720"/>
    <n v="4242"/>
  </r>
  <r>
    <n v="6"/>
    <n v="2934"/>
    <s v="2016-Q2"/>
    <x v="1"/>
    <x v="23"/>
    <s v="2016"/>
    <x v="11"/>
    <m/>
    <x v="6"/>
    <x v="74"/>
    <s v="azmorenci"/>
    <x v="0"/>
    <m/>
    <n v="737"/>
    <n v="8"/>
    <n v="41"/>
    <n v="287"/>
    <n v="328"/>
  </r>
  <r>
    <n v="45"/>
    <n v="2461"/>
    <s v="2016-Q2"/>
    <x v="1"/>
    <x v="23"/>
    <s v="2016"/>
    <x v="11"/>
    <m/>
    <x v="11"/>
    <x v="37"/>
    <s v="azncldo"/>
    <x v="0"/>
    <m/>
    <n v="1603"/>
    <n v="55"/>
    <n v="349"/>
    <n v="666"/>
    <n v="1015"/>
  </r>
  <r>
    <n v="14"/>
    <n v="13597"/>
    <s v="2016-Q2"/>
    <x v="1"/>
    <x v="23"/>
    <s v="2016"/>
    <x v="11"/>
    <m/>
    <x v="9"/>
    <x v="41"/>
    <s v="azpayson"/>
    <x v="0"/>
    <m/>
    <n v="57"/>
    <n v="1"/>
    <n v="4"/>
    <n v="6"/>
    <n v="10"/>
  </r>
  <r>
    <n v="38"/>
    <n v="109952"/>
    <s v="2016-Q2"/>
    <x v="1"/>
    <x v="23"/>
    <s v="2016"/>
    <x v="11"/>
    <m/>
    <x v="4"/>
    <x v="42"/>
    <s v="peor29132"/>
    <x v="0"/>
    <m/>
    <n v="1942"/>
    <n v="30"/>
    <n v="222"/>
    <n v="1108"/>
    <n v="1330"/>
  </r>
  <r>
    <e v="#VALUE!"/>
    <n v="943450"/>
    <s v="2016-Q2"/>
    <x v="1"/>
    <x v="23"/>
    <s v="2016"/>
    <x v="11"/>
    <m/>
    <x v="4"/>
    <x v="43"/>
    <s v="phx_main"/>
    <x v="0"/>
    <m/>
    <n v="8481"/>
    <n v="193"/>
    <n v="1940"/>
    <n v="3149"/>
    <n v="5089"/>
  </r>
  <r>
    <n v="622"/>
    <n v="405419"/>
    <s v="2016-Q2"/>
    <x v="1"/>
    <x v="23"/>
    <s v="2016"/>
    <x v="11"/>
    <m/>
    <x v="13"/>
    <x v="44"/>
    <s v="azpcld"/>
    <x v="0"/>
    <m/>
    <n v="7228"/>
    <n v="179"/>
    <n v="1797"/>
    <n v="2552"/>
    <m/>
  </r>
  <r>
    <n v="4"/>
    <n v="8901"/>
    <s v="2016-Q2"/>
    <x v="1"/>
    <x v="23"/>
    <s v="2016"/>
    <x v="11"/>
    <m/>
    <x v="0"/>
    <x v="45"/>
    <s v="pinal_az"/>
    <x v="0"/>
    <m/>
    <n v="398"/>
    <n v="11"/>
    <n v="131"/>
    <n v="75"/>
    <n v="206"/>
  </r>
  <r>
    <n v="54"/>
    <n v="29416"/>
    <s v="2016-Q2"/>
    <x v="1"/>
    <x v="23"/>
    <s v="2016"/>
    <x v="11"/>
    <m/>
    <x v="3"/>
    <x v="46"/>
    <s v="azprescott"/>
    <x v="0"/>
    <m/>
    <n v="2085"/>
    <n v="40"/>
    <n v="327"/>
    <n v="1039"/>
    <n v="1366"/>
  </r>
  <r>
    <n v="59"/>
    <n v="22616"/>
    <s v="2016-Q2"/>
    <x v="1"/>
    <x v="23"/>
    <s v="2016"/>
    <x v="11"/>
    <m/>
    <x v="3"/>
    <x v="47"/>
    <s v="azprescottval"/>
    <x v="0"/>
    <m/>
    <n v="209"/>
    <n v="5"/>
    <n v="25"/>
    <n v="94"/>
    <n v="119"/>
  </r>
  <r>
    <n v="40"/>
    <e v="#N/A"/>
    <s v="2016-Q2"/>
    <x v="1"/>
    <x v="23"/>
    <s v="2016"/>
    <x v="11"/>
    <m/>
    <x v="1"/>
    <x v="48"/>
    <s v="azsprngr"/>
    <x v="0"/>
    <m/>
    <n v="269"/>
    <n v="13"/>
    <n v="38"/>
    <n v="129"/>
    <n v="167"/>
  </r>
  <r>
    <n v="17"/>
    <n v="11980"/>
    <s v="2016-Q2"/>
    <x v="1"/>
    <x v="23"/>
    <s v="2016"/>
    <x v="11"/>
    <m/>
    <x v="14"/>
    <x v="49"/>
    <s v="azsaffordgcl"/>
    <x v="0"/>
    <m/>
    <n v="11"/>
    <n v="1"/>
    <n v="3"/>
    <n v="3"/>
    <n v="6"/>
  </r>
  <r>
    <n v="23"/>
    <e v="#N/A"/>
    <s v="2016-Q2"/>
    <x v="1"/>
    <x v="23"/>
    <s v="2016"/>
    <x v="11"/>
    <m/>
    <x v="0"/>
    <x v="50"/>
    <s v="azsanmanuel"/>
    <x v="0"/>
    <m/>
    <n v="24"/>
    <n v="3"/>
    <n v="2"/>
    <n v="46"/>
    <n v="48"/>
  </r>
  <r>
    <n v="87"/>
    <n v="174482"/>
    <s v="2016-Q2"/>
    <x v="1"/>
    <x v="23"/>
    <s v="2016"/>
    <x v="11"/>
    <m/>
    <x v="4"/>
    <x v="53"/>
    <s v="scottsdale_hq"/>
    <x v="0"/>
    <m/>
    <n v="5133"/>
    <n v="85"/>
    <n v="581"/>
    <n v="2282"/>
    <n v="2863"/>
  </r>
  <r>
    <n v="28"/>
    <n v="32811"/>
    <s v="2016-Q2"/>
    <x v="1"/>
    <x v="23"/>
    <s v="2016"/>
    <x v="11"/>
    <m/>
    <x v="7"/>
    <x v="56"/>
    <s v="azsierrav"/>
    <x v="0"/>
    <m/>
    <n v="601"/>
    <n v="11"/>
    <n v="105"/>
    <n v="214"/>
    <n v="319"/>
  </r>
  <r>
    <n v="32"/>
    <n v="11000"/>
    <s v="2016-Q2"/>
    <x v="1"/>
    <x v="23"/>
    <s v="2016"/>
    <x v="11"/>
    <m/>
    <x v="3"/>
    <x v="54"/>
    <s v="azsedona"/>
    <x v="0"/>
    <m/>
    <n v="0"/>
    <n v="0"/>
    <n v="0"/>
    <n v="0"/>
    <n v="0"/>
  </r>
  <r>
    <n v="142"/>
    <n v="140708"/>
    <s v="2016-Q2"/>
    <x v="1"/>
    <x v="23"/>
    <s v="2016"/>
    <x v="11"/>
    <m/>
    <x v="4"/>
    <x v="57"/>
    <s v="tempe_main"/>
    <x v="0"/>
    <m/>
    <n v="706"/>
    <n v="10"/>
    <n v="124"/>
    <n v="341"/>
    <n v="465"/>
  </r>
  <r>
    <n v="12"/>
    <n v="4415"/>
    <s v="2016-Q2"/>
    <x v="1"/>
    <x v="23"/>
    <s v="2016"/>
    <x v="11"/>
    <m/>
    <x v="4"/>
    <x v="58"/>
    <s v="toll30426"/>
    <x v="0"/>
    <m/>
    <n v="0"/>
    <n v="0"/>
    <n v="0"/>
    <n v="0"/>
    <n v="0"/>
  </r>
  <r>
    <n v="8"/>
    <n v="2341"/>
    <s v="2016-Q2"/>
    <x v="1"/>
    <x v="23"/>
    <s v="2016"/>
    <x v="11"/>
    <m/>
    <x v="9"/>
    <x v="59"/>
    <s v="aztontobasin"/>
    <x v="0"/>
    <m/>
    <n v="4"/>
    <n v="1"/>
    <n v="0"/>
    <n v="0"/>
    <m/>
  </r>
  <r>
    <n v="8"/>
    <e v="#N/A"/>
    <s v="2016-Q2"/>
    <x v="1"/>
    <x v="23"/>
    <s v="2016"/>
    <x v="11"/>
    <m/>
    <x v="1"/>
    <x v="60"/>
    <s v="azvernon"/>
    <x v="0"/>
    <m/>
    <n v="0"/>
    <n v="0"/>
    <n v="0"/>
    <n v="0"/>
    <n v="0"/>
  </r>
  <r>
    <n v="434"/>
    <n v="111752"/>
    <s v="2016-Q2"/>
    <x v="1"/>
    <x v="23"/>
    <s v="2016"/>
    <x v="11"/>
    <m/>
    <x v="15"/>
    <x v="63"/>
    <s v="azycldo"/>
    <x v="0"/>
    <m/>
    <n v="2712"/>
    <n v="41"/>
    <n v="433"/>
    <n v="1227"/>
    <n v="1660"/>
  </r>
  <r>
    <n v="7"/>
    <e v="#N/A"/>
    <s v="2016-Q2"/>
    <x v="1"/>
    <x v="23"/>
    <s v="2016"/>
    <x v="11"/>
    <m/>
    <x v="3"/>
    <x v="61"/>
    <s v="azyarnell"/>
    <x v="0"/>
    <m/>
    <n v="0"/>
    <n v="0"/>
    <n v="0"/>
    <n v="0"/>
    <n v="0"/>
  </r>
  <r>
    <n v="0"/>
    <e v="#N/A"/>
    <s v="2016-Q3"/>
    <x v="2"/>
    <x v="24"/>
    <s v="2016"/>
    <x v="0"/>
    <m/>
    <x v="2"/>
    <x v="4"/>
    <s v="azstlib"/>
    <x v="0"/>
    <m/>
    <n v="70212"/>
    <n v="1340"/>
    <n v="12954"/>
    <n v="35148"/>
    <n v="48102"/>
  </r>
  <r>
    <n v="19"/>
    <e v="#N/A"/>
    <s v="2016-Q3"/>
    <x v="2"/>
    <x v="24"/>
    <s v="2016"/>
    <x v="0"/>
    <m/>
    <x v="1"/>
    <x v="1"/>
    <s v="azalpine"/>
    <x v="0"/>
    <m/>
    <n v="120"/>
    <n v="4"/>
    <n v="18"/>
    <n v="22"/>
    <n v="40"/>
  </r>
  <r>
    <n v="111"/>
    <n v="63208"/>
    <s v="2016-Q3"/>
    <x v="2"/>
    <x v="24"/>
    <s v="2016"/>
    <x v="0"/>
    <m/>
    <x v="0"/>
    <x v="2"/>
    <s v="azapachejct"/>
    <x v="0"/>
    <m/>
    <n v="1200"/>
    <n v="19"/>
    <n v="234"/>
    <n v="888"/>
    <n v="1122"/>
  </r>
  <r>
    <n v="80"/>
    <n v="22669"/>
    <s v="2016-Q3"/>
    <x v="2"/>
    <x v="24"/>
    <s v="2016"/>
    <x v="0"/>
    <m/>
    <x v="4"/>
    <x v="6"/>
    <s v="avondale_az"/>
    <x v="0"/>
    <m/>
    <n v="779"/>
    <n v="12"/>
    <n v="71"/>
    <n v="231"/>
    <n v="302"/>
  </r>
  <r>
    <n v="16"/>
    <e v="#N/A"/>
    <s v="2016-Q3"/>
    <x v="2"/>
    <x v="24"/>
    <s v="2016"/>
    <x v="0"/>
    <m/>
    <x v="5"/>
    <x v="8"/>
    <s v="azbouse"/>
    <x v="0"/>
    <m/>
    <n v="9"/>
    <n v="1"/>
    <n v="0"/>
    <n v="0"/>
    <n v="0"/>
  </r>
  <r>
    <n v="21"/>
    <s v="N/A"/>
    <s v="2016-Q3"/>
    <x v="2"/>
    <x v="24"/>
    <s v="2016"/>
    <x v="0"/>
    <m/>
    <x v="4"/>
    <x v="9"/>
    <s v="buckeye_az"/>
    <x v="0"/>
    <m/>
    <n v="21"/>
    <n v="3"/>
    <n v="0"/>
    <n v="8"/>
    <n v="8"/>
  </r>
  <r>
    <n v="5"/>
    <e v="#N/A"/>
    <s v="2016-Q3"/>
    <x v="2"/>
    <x v="24"/>
    <s v="2016"/>
    <x v="0"/>
    <m/>
    <x v="3"/>
    <x v="75"/>
    <s v="beaver_az"/>
    <x v="0"/>
    <m/>
    <n v="239"/>
    <n v="3"/>
    <n v="2"/>
    <n v="173"/>
    <n v="175"/>
  </r>
  <r>
    <n v="34"/>
    <n v="48762"/>
    <s v="2016-Q3"/>
    <x v="2"/>
    <x v="24"/>
    <s v="2016"/>
    <x v="0"/>
    <m/>
    <x v="0"/>
    <x v="11"/>
    <s v="azcasagrande"/>
    <x v="0"/>
    <m/>
    <n v="724"/>
    <n v="22"/>
    <n v="84"/>
    <n v="613"/>
    <n v="697"/>
  </r>
  <r>
    <n v="109"/>
    <n v="309229"/>
    <s v="2016-Q3"/>
    <x v="2"/>
    <x v="24"/>
    <s v="2016"/>
    <x v="0"/>
    <m/>
    <x v="4"/>
    <x v="12"/>
    <s v="chandler_main"/>
    <x v="0"/>
    <m/>
    <n v="1279"/>
    <n v="22"/>
    <n v="128"/>
    <n v="818"/>
    <n v="946"/>
  </r>
  <r>
    <n v="25"/>
    <n v="1469"/>
    <s v="2016-Q3"/>
    <x v="2"/>
    <x v="24"/>
    <s v="2016"/>
    <x v="0"/>
    <m/>
    <x v="7"/>
    <x v="14"/>
    <s v="azccldo"/>
    <x v="0"/>
    <m/>
    <n v="0"/>
    <n v="0"/>
    <n v="0"/>
    <n v="0"/>
    <n v="0"/>
  </r>
  <r>
    <n v="12"/>
    <e v="#N/A"/>
    <s v="2016-Q3"/>
    <x v="2"/>
    <x v="24"/>
    <s v="2016"/>
    <x v="0"/>
    <m/>
    <x v="1"/>
    <x v="15"/>
    <s v="azconcho"/>
    <x v="0"/>
    <m/>
    <n v="1"/>
    <n v="1"/>
    <n v="0"/>
    <n v="0"/>
    <n v="0"/>
  </r>
  <r>
    <n v="27"/>
    <n v="9676"/>
    <s v="2016-Q3"/>
    <x v="2"/>
    <x v="24"/>
    <s v="2016"/>
    <x v="0"/>
    <m/>
    <x v="0"/>
    <x v="17"/>
    <s v="azcollidge"/>
    <x v="0"/>
    <m/>
    <n v="0"/>
    <n v="0"/>
    <n v="0"/>
    <n v="0"/>
    <n v="0"/>
  </r>
  <r>
    <n v="14"/>
    <n v="3311"/>
    <s v="2016-Q3"/>
    <x v="2"/>
    <x v="24"/>
    <s v="2016"/>
    <x v="0"/>
    <m/>
    <x v="3"/>
    <x v="10"/>
    <s v="azcampverde"/>
    <x v="0"/>
    <m/>
    <n v="6"/>
    <n v="1"/>
    <n v="0"/>
    <n v="2"/>
    <n v="2"/>
  </r>
  <r>
    <n v="8"/>
    <e v="#N/A"/>
    <s v="2016-Q3"/>
    <x v="2"/>
    <x v="24"/>
    <s v="2016"/>
    <x v="0"/>
    <m/>
    <x v="3"/>
    <x v="16"/>
    <s v="azcongress"/>
    <x v="0"/>
    <m/>
    <n v="24"/>
    <n v="1"/>
    <n v="1"/>
    <n v="15"/>
    <n v="16"/>
  </r>
  <r>
    <n v="8"/>
    <e v="#N/A"/>
    <s v="2016-Q3"/>
    <x v="2"/>
    <x v="24"/>
    <s v="2016"/>
    <x v="0"/>
    <m/>
    <x v="3"/>
    <x v="64"/>
    <s v="azcordeslakes"/>
    <x v="0"/>
    <m/>
    <n v="0"/>
    <n v="0"/>
    <n v="0"/>
    <n v="0"/>
    <n v="0"/>
  </r>
  <r>
    <n v="23"/>
    <n v="12610"/>
    <s v="2016-Q3"/>
    <x v="2"/>
    <x v="24"/>
    <s v="2016"/>
    <x v="0"/>
    <m/>
    <x v="3"/>
    <x v="18"/>
    <s v="azcottonwood"/>
    <x v="0"/>
    <m/>
    <n v="1770"/>
    <n v="35"/>
    <n v="417"/>
    <n v="758"/>
    <n v="1175"/>
  </r>
  <r>
    <n v="23"/>
    <n v="7004"/>
    <s v="2016-Q3"/>
    <x v="2"/>
    <x v="24"/>
    <s v="2016"/>
    <x v="0"/>
    <m/>
    <x v="4"/>
    <x v="20"/>
    <s v="desertfh_az"/>
    <x v="0"/>
    <m/>
    <m/>
    <m/>
    <m/>
    <m/>
    <n v="0"/>
  </r>
  <r>
    <n v="5"/>
    <n v="1264"/>
    <s v="2016-Q3"/>
    <x v="2"/>
    <x v="24"/>
    <s v="2016"/>
    <x v="0"/>
    <m/>
    <x v="6"/>
    <x v="21"/>
    <s v="azduncan"/>
    <x v="0"/>
    <m/>
    <n v="71"/>
    <n v="2"/>
    <n v="27"/>
    <n v="27"/>
    <n v="54"/>
  </r>
  <r>
    <n v="78"/>
    <n v="72247"/>
    <s v="2016-Q3"/>
    <x v="2"/>
    <x v="24"/>
    <s v="2016"/>
    <x v="0"/>
    <m/>
    <x v="8"/>
    <x v="23"/>
    <s v="azflagstaff"/>
    <x v="0"/>
    <m/>
    <n v="41"/>
    <n v="3"/>
    <n v="33"/>
    <n v="23"/>
    <n v="56"/>
  </r>
  <r>
    <n v="51"/>
    <n v="12585"/>
    <s v="2016-Q3"/>
    <x v="2"/>
    <x v="24"/>
    <s v="2016"/>
    <x v="0"/>
    <m/>
    <x v="0"/>
    <x v="24"/>
    <s v="azflorence"/>
    <x v="0"/>
    <m/>
    <n v="37"/>
    <n v="2"/>
    <n v="1"/>
    <n v="24"/>
    <n v="25"/>
  </r>
  <r>
    <n v="0"/>
    <n v="72"/>
    <s v="2016-Q3"/>
    <x v="2"/>
    <x v="24"/>
    <s v="2016"/>
    <x v="0"/>
    <m/>
    <x v="9"/>
    <x v="25"/>
    <s v="azgcldo"/>
    <x v="0"/>
    <m/>
    <n v="8"/>
    <n v="1"/>
    <n v="0"/>
    <n v="1"/>
    <n v="1"/>
  </r>
  <r>
    <n v="83"/>
    <n v="102303"/>
    <s v="2016-Q3"/>
    <x v="2"/>
    <x v="24"/>
    <s v="2016"/>
    <x v="0"/>
    <m/>
    <x v="4"/>
    <x v="26"/>
    <s v="glendale_main"/>
    <x v="0"/>
    <m/>
    <n v="628"/>
    <n v="13"/>
    <n v="100"/>
    <n v="215"/>
    <n v="315"/>
  </r>
  <r>
    <n v="10"/>
    <n v="8295"/>
    <s v="2016-Q3"/>
    <x v="2"/>
    <x v="24"/>
    <s v="2016"/>
    <x v="0"/>
    <m/>
    <x v="9"/>
    <x v="27"/>
    <s v="azglobe"/>
    <x v="0"/>
    <m/>
    <n v="120"/>
    <n v="7"/>
    <n v="5"/>
    <n v="39"/>
    <n v="44"/>
  </r>
  <r>
    <n v="6"/>
    <n v="2991"/>
    <s v="2016-Q3"/>
    <x v="2"/>
    <x v="24"/>
    <s v="2016"/>
    <x v="0"/>
    <m/>
    <x v="9"/>
    <x v="30"/>
    <s v="azpinestrawb"/>
    <x v="0"/>
    <m/>
    <m/>
    <m/>
    <m/>
    <m/>
    <n v="0"/>
  </r>
  <r>
    <s v="N/A"/>
    <s v="N/A"/>
    <s v="2016-Q3"/>
    <x v="2"/>
    <x v="24"/>
    <s v="2016"/>
    <x v="0"/>
    <m/>
    <x v="0"/>
    <x v="66"/>
    <s v="irahayes_az"/>
    <x v="0"/>
    <m/>
    <m/>
    <m/>
    <m/>
    <m/>
    <n v="0"/>
  </r>
  <r>
    <n v="20"/>
    <n v="33183"/>
    <s v="2016-Q3"/>
    <x v="2"/>
    <x v="24"/>
    <s v="2016"/>
    <x v="0"/>
    <m/>
    <x v="0"/>
    <x v="32"/>
    <s v="azmaricopacom"/>
    <x v="0"/>
    <m/>
    <n v="102"/>
    <n v="3"/>
    <n v="5"/>
    <n v="21"/>
    <n v="26"/>
  </r>
  <r>
    <n v="396"/>
    <n v="145358"/>
    <s v="2016-Q3"/>
    <x v="2"/>
    <x v="24"/>
    <s v="2016"/>
    <x v="0"/>
    <m/>
    <x v="4"/>
    <x v="33"/>
    <s v="maricopa_main"/>
    <x v="0"/>
    <m/>
    <n v="13405"/>
    <n v="247"/>
    <n v="2229"/>
    <n v="6432"/>
    <n v="8661"/>
  </r>
  <r>
    <n v="147"/>
    <n v="147983"/>
    <s v="2016-Q3"/>
    <x v="2"/>
    <x v="24"/>
    <s v="2016"/>
    <x v="0"/>
    <m/>
    <x v="4"/>
    <x v="35"/>
    <s v="mesa86532"/>
    <x v="0"/>
    <m/>
    <n v="2361"/>
    <n v="27"/>
    <n v="267"/>
    <n v="1474"/>
    <n v="1741"/>
  </r>
  <r>
    <n v="10"/>
    <n v="3750"/>
    <s v="2016-Q3"/>
    <x v="2"/>
    <x v="24"/>
    <s v="2016"/>
    <x v="0"/>
    <m/>
    <x v="9"/>
    <x v="73"/>
    <s v="azmiami"/>
    <x v="0"/>
    <m/>
    <n v="53"/>
    <n v="4"/>
    <n v="0"/>
    <n v="7"/>
    <n v="7"/>
  </r>
  <r>
    <n v="239"/>
    <n v="87143"/>
    <s v="2016-Q3"/>
    <x v="2"/>
    <x v="24"/>
    <s v="2016"/>
    <x v="0"/>
    <m/>
    <x v="10"/>
    <x v="36"/>
    <s v="azmohave"/>
    <x v="0"/>
    <m/>
    <n v="6051"/>
    <n v="126"/>
    <n v="419"/>
    <n v="5059"/>
    <n v="5478"/>
  </r>
  <r>
    <n v="6"/>
    <n v="2934"/>
    <s v="2016-Q3"/>
    <x v="2"/>
    <x v="24"/>
    <s v="2016"/>
    <x v="0"/>
    <m/>
    <x v="6"/>
    <x v="74"/>
    <s v="azmorenci"/>
    <x v="0"/>
    <m/>
    <n v="351"/>
    <n v="9"/>
    <n v="27"/>
    <n v="164"/>
    <n v="191"/>
  </r>
  <r>
    <n v="45"/>
    <n v="2461"/>
    <s v="2016-Q3"/>
    <x v="2"/>
    <x v="24"/>
    <s v="2016"/>
    <x v="0"/>
    <m/>
    <x v="11"/>
    <x v="37"/>
    <s v="azncldo"/>
    <x v="0"/>
    <m/>
    <n v="4965"/>
    <n v="49"/>
    <n v="791"/>
    <n v="1414"/>
    <n v="2205"/>
  </r>
  <r>
    <n v="20"/>
    <n v="10834"/>
    <s v="2016-Q3"/>
    <x v="2"/>
    <x v="24"/>
    <s v="2016"/>
    <x v="0"/>
    <m/>
    <x v="5"/>
    <x v="39"/>
    <s v="azparker"/>
    <x v="0"/>
    <m/>
    <n v="104"/>
    <n v="3"/>
    <n v="2"/>
    <n v="11"/>
    <n v="13"/>
  </r>
  <r>
    <n v="14"/>
    <n v="13597"/>
    <s v="2016-Q3"/>
    <x v="2"/>
    <x v="24"/>
    <s v="2016"/>
    <x v="0"/>
    <m/>
    <x v="9"/>
    <x v="41"/>
    <s v="azpayson"/>
    <x v="0"/>
    <m/>
    <n v="9"/>
    <n v="2"/>
    <n v="0"/>
    <n v="3"/>
    <n v="3"/>
  </r>
  <r>
    <n v="38"/>
    <n v="109952"/>
    <s v="2016-Q3"/>
    <x v="2"/>
    <x v="24"/>
    <s v="2016"/>
    <x v="0"/>
    <m/>
    <x v="4"/>
    <x v="42"/>
    <s v="peor29132"/>
    <x v="0"/>
    <m/>
    <n v="1807"/>
    <n v="35"/>
    <n v="433"/>
    <n v="545"/>
    <n v="978"/>
  </r>
  <r>
    <e v="#VALUE!"/>
    <n v="943450"/>
    <s v="2016-Q3"/>
    <x v="2"/>
    <x v="24"/>
    <s v="2016"/>
    <x v="0"/>
    <m/>
    <x v="4"/>
    <x v="43"/>
    <s v="phx_main"/>
    <x v="0"/>
    <m/>
    <n v="12971"/>
    <n v="246"/>
    <n v="2633"/>
    <n v="6020"/>
    <n v="8653"/>
  </r>
  <r>
    <n v="622"/>
    <n v="405419"/>
    <s v="2016-Q3"/>
    <x v="2"/>
    <x v="24"/>
    <s v="2016"/>
    <x v="0"/>
    <m/>
    <x v="13"/>
    <x v="44"/>
    <s v="azpcld"/>
    <x v="0"/>
    <m/>
    <n v="5673"/>
    <n v="144"/>
    <n v="1365"/>
    <n v="2537"/>
    <n v="3902"/>
  </r>
  <r>
    <n v="4"/>
    <n v="8901"/>
    <s v="2016-Q3"/>
    <x v="2"/>
    <x v="24"/>
    <s v="2016"/>
    <x v="0"/>
    <m/>
    <x v="0"/>
    <x v="45"/>
    <s v="pinal_az"/>
    <x v="0"/>
    <m/>
    <n v="43"/>
    <n v="2"/>
    <n v="2"/>
    <n v="20"/>
    <n v="22"/>
  </r>
  <r>
    <n v="54"/>
    <n v="29416"/>
    <s v="2016-Q3"/>
    <x v="2"/>
    <x v="24"/>
    <s v="2016"/>
    <x v="0"/>
    <m/>
    <x v="3"/>
    <x v="46"/>
    <s v="azprescott"/>
    <x v="0"/>
    <m/>
    <n v="3338"/>
    <n v="79"/>
    <n v="1665"/>
    <n v="1465"/>
    <n v="3130"/>
  </r>
  <r>
    <n v="59"/>
    <n v="22616"/>
    <s v="2016-Q3"/>
    <x v="2"/>
    <x v="24"/>
    <s v="2016"/>
    <x v="0"/>
    <m/>
    <x v="3"/>
    <x v="47"/>
    <s v="azprescottval"/>
    <x v="0"/>
    <m/>
    <n v="139"/>
    <n v="4"/>
    <n v="22"/>
    <n v="88"/>
    <n v="110"/>
  </r>
  <r>
    <n v="40"/>
    <e v="#N/A"/>
    <s v="2016-Q3"/>
    <x v="2"/>
    <x v="24"/>
    <s v="2016"/>
    <x v="0"/>
    <m/>
    <x v="1"/>
    <x v="48"/>
    <s v="azsprngr"/>
    <x v="0"/>
    <m/>
    <n v="594"/>
    <n v="19"/>
    <n v="95"/>
    <n v="244"/>
    <n v="339"/>
  </r>
  <r>
    <n v="17"/>
    <n v="11980"/>
    <s v="2016-Q3"/>
    <x v="2"/>
    <x v="24"/>
    <s v="2016"/>
    <x v="0"/>
    <m/>
    <x v="14"/>
    <x v="49"/>
    <s v="azsaffordgcl"/>
    <x v="0"/>
    <m/>
    <n v="6"/>
    <n v="2"/>
    <n v="1"/>
    <n v="0"/>
    <n v="1"/>
  </r>
  <r>
    <n v="23"/>
    <e v="#N/A"/>
    <s v="2016-Q3"/>
    <x v="2"/>
    <x v="24"/>
    <s v="2016"/>
    <x v="0"/>
    <m/>
    <x v="0"/>
    <x v="50"/>
    <s v="azsanmanuel"/>
    <x v="0"/>
    <m/>
    <n v="59"/>
    <n v="2"/>
    <n v="0"/>
    <n v="40"/>
    <n v="40"/>
  </r>
  <r>
    <n v="87"/>
    <n v="174482"/>
    <s v="2016-Q3"/>
    <x v="2"/>
    <x v="24"/>
    <s v="2016"/>
    <x v="0"/>
    <m/>
    <x v="4"/>
    <x v="53"/>
    <s v="scottsdale_hq"/>
    <x v="0"/>
    <m/>
    <n v="7282"/>
    <n v="109"/>
    <n v="988"/>
    <n v="4208"/>
    <n v="5196"/>
  </r>
  <r>
    <n v="28"/>
    <n v="32811"/>
    <s v="2016-Q3"/>
    <x v="2"/>
    <x v="24"/>
    <s v="2016"/>
    <x v="0"/>
    <m/>
    <x v="7"/>
    <x v="56"/>
    <s v="azsierrav"/>
    <x v="0"/>
    <m/>
    <n v="60"/>
    <n v="3"/>
    <n v="14"/>
    <n v="23"/>
    <n v="37"/>
  </r>
  <r>
    <n v="32"/>
    <n v="11000"/>
    <s v="2016-Q3"/>
    <x v="2"/>
    <x v="24"/>
    <s v="2016"/>
    <x v="0"/>
    <m/>
    <x v="3"/>
    <x v="54"/>
    <s v="azsedona"/>
    <x v="0"/>
    <m/>
    <n v="82"/>
    <n v="5"/>
    <n v="10"/>
    <n v="16"/>
    <n v="26"/>
  </r>
  <r>
    <n v="142"/>
    <n v="140708"/>
    <s v="2016-Q3"/>
    <x v="2"/>
    <x v="24"/>
    <s v="2016"/>
    <x v="0"/>
    <m/>
    <x v="4"/>
    <x v="57"/>
    <s v="tempe_main"/>
    <x v="0"/>
    <m/>
    <n v="362"/>
    <n v="10"/>
    <n v="33"/>
    <n v="169"/>
    <n v="202"/>
  </r>
  <r>
    <n v="12"/>
    <n v="4415"/>
    <s v="2016-Q3"/>
    <x v="2"/>
    <x v="24"/>
    <s v="2016"/>
    <x v="0"/>
    <m/>
    <x v="4"/>
    <x v="58"/>
    <s v="toll30426"/>
    <x v="0"/>
    <m/>
    <m/>
    <m/>
    <m/>
    <m/>
    <n v="0"/>
  </r>
  <r>
    <n v="8"/>
    <n v="2341"/>
    <s v="2016-Q3"/>
    <x v="2"/>
    <x v="24"/>
    <s v="2016"/>
    <x v="0"/>
    <m/>
    <x v="9"/>
    <x v="59"/>
    <s v="aztontobasin"/>
    <x v="0"/>
    <m/>
    <m/>
    <m/>
    <m/>
    <m/>
    <n v="0"/>
  </r>
  <r>
    <n v="8"/>
    <e v="#N/A"/>
    <s v="2016-Q3"/>
    <x v="2"/>
    <x v="24"/>
    <s v="2016"/>
    <x v="0"/>
    <m/>
    <x v="1"/>
    <x v="60"/>
    <s v="azvernon"/>
    <x v="0"/>
    <m/>
    <n v="15"/>
    <n v="1"/>
    <n v="1"/>
    <n v="1"/>
    <n v="2"/>
  </r>
  <r>
    <n v="5"/>
    <n v="790"/>
    <s v="2016-Q3"/>
    <x v="2"/>
    <x v="24"/>
    <s v="2016"/>
    <x v="0"/>
    <m/>
    <x v="9"/>
    <x v="78"/>
    <s v="azyoung"/>
    <x v="0"/>
    <m/>
    <n v="20"/>
    <n v="1"/>
    <n v="0"/>
    <n v="1"/>
    <n v="1"/>
  </r>
  <r>
    <n v="434"/>
    <n v="111752"/>
    <s v="2016-Q3"/>
    <x v="2"/>
    <x v="24"/>
    <s v="2016"/>
    <x v="0"/>
    <m/>
    <x v="15"/>
    <x v="63"/>
    <s v="azycldo"/>
    <x v="0"/>
    <m/>
    <n v="2253"/>
    <n v="40"/>
    <n v="640"/>
    <n v="1122"/>
    <n v="1762"/>
  </r>
  <r>
    <n v="7"/>
    <e v="#N/A"/>
    <s v="2016-Q3"/>
    <x v="2"/>
    <x v="24"/>
    <s v="2016"/>
    <x v="0"/>
    <m/>
    <x v="3"/>
    <x v="61"/>
    <s v="azyarnell"/>
    <x v="0"/>
    <m/>
    <n v="2"/>
    <n v="1"/>
    <n v="0"/>
    <n v="0"/>
    <n v="0"/>
  </r>
  <r>
    <n v="91"/>
    <n v="9301"/>
    <s v="2016-Q3"/>
    <x v="2"/>
    <x v="24"/>
    <s v="2016"/>
    <x v="0"/>
    <m/>
    <x v="3"/>
    <x v="62"/>
    <s v="azyavapai"/>
    <x v="0"/>
    <m/>
    <n v="12"/>
    <n v="1"/>
    <n v="1"/>
    <n v="2"/>
    <n v="3"/>
  </r>
  <r>
    <n v="0"/>
    <e v="#N/A"/>
    <s v="2016-Q3"/>
    <x v="2"/>
    <x v="25"/>
    <s v="2016"/>
    <x v="1"/>
    <m/>
    <x v="2"/>
    <x v="4"/>
    <s v="azstlib"/>
    <x v="0"/>
    <m/>
    <n v="65493"/>
    <n v="1473"/>
    <n v="12657"/>
    <n v="33063"/>
    <n v="45720"/>
  </r>
  <r>
    <n v="19"/>
    <e v="#N/A"/>
    <s v="2016-Q3"/>
    <x v="2"/>
    <x v="25"/>
    <s v="2016"/>
    <x v="1"/>
    <m/>
    <x v="1"/>
    <x v="1"/>
    <s v="azalpine"/>
    <x v="0"/>
    <m/>
    <n v="32"/>
    <n v="4"/>
    <n v="2"/>
    <n v="10"/>
    <n v="12"/>
  </r>
  <r>
    <n v="111"/>
    <n v="63208"/>
    <s v="2016-Q3"/>
    <x v="2"/>
    <x v="25"/>
    <s v="2016"/>
    <x v="1"/>
    <m/>
    <x v="0"/>
    <x v="2"/>
    <s v="azapachejct"/>
    <x v="0"/>
    <m/>
    <n v="1645"/>
    <n v="26"/>
    <n v="320"/>
    <n v="1250"/>
    <n v="1570"/>
  </r>
  <r>
    <s v=""/>
    <s v="N/A"/>
    <s v="2016-Q3"/>
    <x v="2"/>
    <x v="25"/>
    <s v="2016"/>
    <x v="1"/>
    <m/>
    <x v="10"/>
    <x v="79"/>
    <s v="azavaich"/>
    <x v="0"/>
    <m/>
    <n v="36"/>
    <n v="1"/>
    <n v="0"/>
    <n v="0"/>
    <m/>
  </r>
  <r>
    <n v="80"/>
    <n v="22669"/>
    <s v="2016-Q3"/>
    <x v="2"/>
    <x v="25"/>
    <s v="2016"/>
    <x v="1"/>
    <m/>
    <x v="4"/>
    <x v="6"/>
    <s v="avondale_az"/>
    <x v="0"/>
    <m/>
    <n v="332"/>
    <n v="9"/>
    <n v="58"/>
    <n v="99"/>
    <n v="157"/>
  </r>
  <r>
    <n v="16"/>
    <e v="#N/A"/>
    <s v="2016-Q3"/>
    <x v="2"/>
    <x v="25"/>
    <s v="2016"/>
    <x v="1"/>
    <m/>
    <x v="5"/>
    <x v="8"/>
    <s v="azbouse"/>
    <x v="0"/>
    <m/>
    <m/>
    <m/>
    <m/>
    <m/>
    <n v="0"/>
  </r>
  <r>
    <n v="21"/>
    <s v="N/A"/>
    <s v="2016-Q3"/>
    <x v="2"/>
    <x v="25"/>
    <s v="2016"/>
    <x v="1"/>
    <m/>
    <x v="4"/>
    <x v="9"/>
    <s v="buckeye_az"/>
    <x v="0"/>
    <m/>
    <n v="1172"/>
    <n v="29"/>
    <n v="148"/>
    <n v="474"/>
    <n v="622"/>
  </r>
  <r>
    <n v="5"/>
    <e v="#N/A"/>
    <s v="2016-Q3"/>
    <x v="2"/>
    <x v="25"/>
    <s v="2016"/>
    <x v="1"/>
    <m/>
    <x v="3"/>
    <x v="75"/>
    <s v="beaver_az"/>
    <x v="0"/>
    <m/>
    <n v="107"/>
    <n v="3"/>
    <n v="0"/>
    <n v="50"/>
    <n v="50"/>
  </r>
  <r>
    <n v="34"/>
    <n v="48762"/>
    <s v="2016-Q3"/>
    <x v="2"/>
    <x v="25"/>
    <s v="2016"/>
    <x v="1"/>
    <m/>
    <x v="0"/>
    <x v="11"/>
    <s v="azcasagrande"/>
    <x v="0"/>
    <m/>
    <n v="723"/>
    <n v="18"/>
    <n v="44"/>
    <n v="582"/>
    <n v="626"/>
  </r>
  <r>
    <n v="109"/>
    <n v="309229"/>
    <s v="2016-Q3"/>
    <x v="2"/>
    <x v="25"/>
    <s v="2016"/>
    <x v="1"/>
    <m/>
    <x v="4"/>
    <x v="12"/>
    <s v="chandler_main"/>
    <x v="0"/>
    <m/>
    <n v="5851"/>
    <n v="92"/>
    <n v="870"/>
    <n v="4967"/>
    <n v="5837"/>
  </r>
  <r>
    <n v="25"/>
    <n v="1469"/>
    <s v="2016-Q3"/>
    <x v="2"/>
    <x v="25"/>
    <s v="2016"/>
    <x v="1"/>
    <m/>
    <x v="7"/>
    <x v="14"/>
    <s v="azccldo"/>
    <x v="0"/>
    <m/>
    <n v="54"/>
    <n v="3"/>
    <n v="37"/>
    <n v="33"/>
    <n v="70"/>
  </r>
  <r>
    <n v="12"/>
    <e v="#N/A"/>
    <s v="2016-Q3"/>
    <x v="2"/>
    <x v="25"/>
    <s v="2016"/>
    <x v="1"/>
    <m/>
    <x v="1"/>
    <x v="15"/>
    <s v="azconcho"/>
    <x v="0"/>
    <m/>
    <m/>
    <m/>
    <m/>
    <m/>
    <n v="0"/>
  </r>
  <r>
    <n v="27"/>
    <n v="9676"/>
    <s v="2016-Q3"/>
    <x v="2"/>
    <x v="25"/>
    <s v="2016"/>
    <x v="1"/>
    <m/>
    <x v="0"/>
    <x v="17"/>
    <s v="azcollidge"/>
    <x v="0"/>
    <m/>
    <n v="35"/>
    <n v="2"/>
    <n v="1"/>
    <n v="9"/>
    <n v="10"/>
  </r>
  <r>
    <n v="5"/>
    <n v="3352"/>
    <s v="2016-Q3"/>
    <x v="2"/>
    <x v="25"/>
    <s v="2016"/>
    <x v="1"/>
    <m/>
    <x v="5"/>
    <x v="80"/>
    <s v="azlapazcs"/>
    <x v="0"/>
    <m/>
    <n v="2"/>
    <n v="2"/>
    <n v="1"/>
    <n v="9"/>
    <n v="10"/>
  </r>
  <r>
    <n v="14"/>
    <n v="3311"/>
    <s v="2016-Q3"/>
    <x v="2"/>
    <x v="25"/>
    <s v="2016"/>
    <x v="1"/>
    <m/>
    <x v="3"/>
    <x v="10"/>
    <s v="azcampverde"/>
    <x v="0"/>
    <m/>
    <m/>
    <m/>
    <m/>
    <m/>
    <n v="0"/>
  </r>
  <r>
    <n v="8"/>
    <e v="#N/A"/>
    <s v="2016-Q3"/>
    <x v="2"/>
    <x v="25"/>
    <s v="2016"/>
    <x v="1"/>
    <m/>
    <x v="3"/>
    <x v="16"/>
    <s v="azcongress"/>
    <x v="0"/>
    <m/>
    <m/>
    <m/>
    <m/>
    <m/>
    <n v="0"/>
  </r>
  <r>
    <n v="8"/>
    <e v="#N/A"/>
    <s v="2016-Q3"/>
    <x v="2"/>
    <x v="25"/>
    <s v="2016"/>
    <x v="1"/>
    <m/>
    <x v="3"/>
    <x v="64"/>
    <s v="azcordeslakes"/>
    <x v="0"/>
    <m/>
    <m/>
    <m/>
    <m/>
    <m/>
    <n v="0"/>
  </r>
  <r>
    <n v="23"/>
    <n v="12610"/>
    <s v="2016-Q3"/>
    <x v="2"/>
    <x v="25"/>
    <s v="2016"/>
    <x v="1"/>
    <m/>
    <x v="3"/>
    <x v="18"/>
    <s v="azcottonwood"/>
    <x v="0"/>
    <m/>
    <n v="1012"/>
    <n v="30"/>
    <n v="286"/>
    <n v="597"/>
    <n v="883"/>
  </r>
  <r>
    <n v="23"/>
    <n v="7004"/>
    <s v="2016-Q3"/>
    <x v="2"/>
    <x v="25"/>
    <s v="2016"/>
    <x v="1"/>
    <m/>
    <x v="4"/>
    <x v="20"/>
    <s v="desertfh_az"/>
    <x v="0"/>
    <m/>
    <n v="62"/>
    <n v="3"/>
    <n v="23"/>
    <n v="29"/>
    <n v="52"/>
  </r>
  <r>
    <n v="5"/>
    <n v="1264"/>
    <s v="2016-Q3"/>
    <x v="2"/>
    <x v="25"/>
    <s v="2016"/>
    <x v="1"/>
    <m/>
    <x v="6"/>
    <x v="21"/>
    <s v="azduncan"/>
    <x v="0"/>
    <m/>
    <n v="17"/>
    <n v="1"/>
    <n v="6"/>
    <n v="6"/>
    <n v="12"/>
  </r>
  <r>
    <n v="78"/>
    <n v="72247"/>
    <s v="2016-Q3"/>
    <x v="2"/>
    <x v="25"/>
    <s v="2016"/>
    <x v="1"/>
    <m/>
    <x v="8"/>
    <x v="23"/>
    <s v="azflagstaff"/>
    <x v="0"/>
    <m/>
    <n v="223"/>
    <n v="12"/>
    <n v="110"/>
    <n v="74"/>
    <n v="184"/>
  </r>
  <r>
    <n v="51"/>
    <n v="12585"/>
    <s v="2016-Q3"/>
    <x v="2"/>
    <x v="25"/>
    <s v="2016"/>
    <x v="1"/>
    <m/>
    <x v="0"/>
    <x v="24"/>
    <s v="azflorence"/>
    <x v="0"/>
    <m/>
    <n v="159"/>
    <n v="4"/>
    <n v="33"/>
    <n v="48"/>
    <n v="81"/>
  </r>
  <r>
    <n v="22"/>
    <n v="829"/>
    <s v="2016-Q3"/>
    <x v="2"/>
    <x v="25"/>
    <s v="2016"/>
    <x v="1"/>
    <m/>
    <x v="4"/>
    <x v="76"/>
    <s v="mcdowell_az"/>
    <x v="0"/>
    <m/>
    <n v="1"/>
    <n v="1"/>
    <n v="20"/>
    <n v="0"/>
    <n v="20"/>
  </r>
  <r>
    <n v="0"/>
    <n v="72"/>
    <s v="2016-Q3"/>
    <x v="2"/>
    <x v="25"/>
    <s v="2016"/>
    <x v="1"/>
    <m/>
    <x v="9"/>
    <x v="25"/>
    <s v="azgcldo"/>
    <x v="0"/>
    <m/>
    <n v="42"/>
    <n v="2"/>
    <n v="4"/>
    <n v="13"/>
    <n v="17"/>
  </r>
  <r>
    <n v="83"/>
    <n v="102303"/>
    <s v="2016-Q3"/>
    <x v="2"/>
    <x v="25"/>
    <s v="2016"/>
    <x v="1"/>
    <m/>
    <x v="4"/>
    <x v="26"/>
    <s v="glendale_main"/>
    <x v="0"/>
    <m/>
    <n v="1215"/>
    <n v="35"/>
    <n v="378"/>
    <n v="452"/>
    <n v="830"/>
  </r>
  <r>
    <n v="10"/>
    <n v="8295"/>
    <s v="2016-Q3"/>
    <x v="2"/>
    <x v="25"/>
    <s v="2016"/>
    <x v="1"/>
    <m/>
    <x v="9"/>
    <x v="27"/>
    <s v="azglobe"/>
    <x v="0"/>
    <m/>
    <n v="65"/>
    <n v="2"/>
    <n v="8"/>
    <n v="14"/>
    <n v="22"/>
  </r>
  <r>
    <n v="6"/>
    <n v="2991"/>
    <s v="2016-Q3"/>
    <x v="2"/>
    <x v="25"/>
    <s v="2016"/>
    <x v="1"/>
    <m/>
    <x v="9"/>
    <x v="30"/>
    <s v="azpinestrawb"/>
    <x v="0"/>
    <m/>
    <m/>
    <m/>
    <m/>
    <m/>
    <n v="0"/>
  </r>
  <r>
    <s v="N/A"/>
    <s v="N/A"/>
    <s v="2016-Q3"/>
    <x v="2"/>
    <x v="25"/>
    <s v="2016"/>
    <x v="1"/>
    <m/>
    <x v="0"/>
    <x v="66"/>
    <s v="irahayes_az"/>
    <x v="0"/>
    <m/>
    <m/>
    <m/>
    <m/>
    <m/>
    <n v="0"/>
  </r>
  <r>
    <n v="20"/>
    <n v="33183"/>
    <s v="2016-Q3"/>
    <x v="2"/>
    <x v="25"/>
    <s v="2016"/>
    <x v="1"/>
    <m/>
    <x v="0"/>
    <x v="32"/>
    <s v="azmaricopacom"/>
    <x v="0"/>
    <m/>
    <n v="35"/>
    <n v="2"/>
    <n v="1"/>
    <n v="17"/>
    <n v="18"/>
  </r>
  <r>
    <n v="396"/>
    <n v="145358"/>
    <s v="2016-Q3"/>
    <x v="2"/>
    <x v="25"/>
    <s v="2016"/>
    <x v="1"/>
    <m/>
    <x v="4"/>
    <x v="33"/>
    <s v="maricopa_main"/>
    <x v="0"/>
    <m/>
    <n v="10164"/>
    <n v="224"/>
    <n v="2661"/>
    <n v="4128"/>
    <n v="6789"/>
  </r>
  <r>
    <n v="147"/>
    <n v="147983"/>
    <s v="2016-Q3"/>
    <x v="2"/>
    <x v="25"/>
    <s v="2016"/>
    <x v="1"/>
    <m/>
    <x v="4"/>
    <x v="35"/>
    <s v="mesa86532"/>
    <x v="0"/>
    <m/>
    <n v="4568"/>
    <n v="75"/>
    <n v="1503"/>
    <n v="2644"/>
    <n v="4147"/>
  </r>
  <r>
    <n v="10"/>
    <n v="3750"/>
    <s v="2016-Q3"/>
    <x v="2"/>
    <x v="25"/>
    <s v="2016"/>
    <x v="1"/>
    <m/>
    <x v="9"/>
    <x v="73"/>
    <s v="azmiami"/>
    <x v="0"/>
    <m/>
    <m/>
    <m/>
    <m/>
    <m/>
    <n v="0"/>
  </r>
  <r>
    <n v="239"/>
    <n v="87143"/>
    <s v="2016-Q3"/>
    <x v="2"/>
    <x v="25"/>
    <s v="2016"/>
    <x v="1"/>
    <m/>
    <x v="10"/>
    <x v="36"/>
    <s v="azmohave"/>
    <x v="0"/>
    <m/>
    <n v="5647"/>
    <n v="137"/>
    <n v="568"/>
    <n v="3111"/>
    <n v="3679"/>
  </r>
  <r>
    <n v="6"/>
    <n v="2934"/>
    <s v="2016-Q3"/>
    <x v="2"/>
    <x v="25"/>
    <s v="2016"/>
    <x v="1"/>
    <m/>
    <x v="6"/>
    <x v="74"/>
    <s v="azmorenci"/>
    <x v="0"/>
    <m/>
    <n v="165"/>
    <n v="3"/>
    <n v="61"/>
    <n v="44"/>
    <n v="105"/>
  </r>
  <r>
    <n v="45"/>
    <n v="2461"/>
    <s v="2016-Q3"/>
    <x v="2"/>
    <x v="25"/>
    <s v="2016"/>
    <x v="1"/>
    <m/>
    <x v="11"/>
    <x v="37"/>
    <s v="azncldo"/>
    <x v="0"/>
    <m/>
    <n v="1039"/>
    <n v="32"/>
    <n v="217"/>
    <n v="380"/>
    <n v="597"/>
  </r>
  <r>
    <n v="36"/>
    <s v="N/A"/>
    <s v="2016-Q3"/>
    <x v="2"/>
    <x v="25"/>
    <s v="2016"/>
    <x v="1"/>
    <m/>
    <x v="8"/>
    <x v="81"/>
    <s v="azpage"/>
    <x v="0"/>
    <m/>
    <n v="313"/>
    <n v="32"/>
    <n v="96"/>
    <n v="63"/>
    <n v="159"/>
  </r>
  <r>
    <n v="20"/>
    <n v="10834"/>
    <s v="2016-Q3"/>
    <x v="2"/>
    <x v="25"/>
    <s v="2016"/>
    <x v="1"/>
    <m/>
    <x v="5"/>
    <x v="39"/>
    <s v="azparker"/>
    <x v="0"/>
    <m/>
    <m/>
    <m/>
    <m/>
    <m/>
    <n v="0"/>
  </r>
  <r>
    <n v="14"/>
    <n v="13597"/>
    <s v="2016-Q3"/>
    <x v="2"/>
    <x v="25"/>
    <s v="2016"/>
    <x v="1"/>
    <m/>
    <x v="9"/>
    <x v="41"/>
    <s v="azpayson"/>
    <x v="0"/>
    <m/>
    <n v="178"/>
    <n v="2"/>
    <n v="104"/>
    <n v="186"/>
    <n v="290"/>
  </r>
  <r>
    <n v="38"/>
    <n v="109952"/>
    <s v="2016-Q3"/>
    <x v="2"/>
    <x v="25"/>
    <s v="2016"/>
    <x v="1"/>
    <m/>
    <x v="4"/>
    <x v="42"/>
    <s v="peor29132"/>
    <x v="0"/>
    <m/>
    <n v="3031"/>
    <n v="51"/>
    <n v="528"/>
    <n v="1166"/>
    <n v="1694"/>
  </r>
  <r>
    <e v="#VALUE!"/>
    <n v="943450"/>
    <s v="2016-Q3"/>
    <x v="2"/>
    <x v="25"/>
    <s v="2016"/>
    <x v="1"/>
    <m/>
    <x v="4"/>
    <x v="43"/>
    <s v="phx_main"/>
    <x v="0"/>
    <m/>
    <n v="7393"/>
    <n v="191"/>
    <n v="1396"/>
    <n v="3745"/>
    <n v="5141"/>
  </r>
  <r>
    <n v="622"/>
    <n v="405419"/>
    <s v="2016-Q3"/>
    <x v="2"/>
    <x v="25"/>
    <s v="2016"/>
    <x v="1"/>
    <m/>
    <x v="13"/>
    <x v="44"/>
    <s v="azpcld"/>
    <x v="0"/>
    <m/>
    <n v="6413"/>
    <n v="153"/>
    <n v="766"/>
    <n v="3745"/>
    <n v="4511"/>
  </r>
  <r>
    <n v="4"/>
    <n v="8901"/>
    <s v="2016-Q3"/>
    <x v="2"/>
    <x v="25"/>
    <s v="2016"/>
    <x v="1"/>
    <m/>
    <x v="0"/>
    <x v="45"/>
    <s v="pinal_az"/>
    <x v="0"/>
    <m/>
    <n v="417"/>
    <n v="14"/>
    <n v="135"/>
    <n v="157"/>
    <n v="292"/>
  </r>
  <r>
    <n v="54"/>
    <n v="29416"/>
    <s v="2016-Q3"/>
    <x v="2"/>
    <x v="25"/>
    <s v="2016"/>
    <x v="1"/>
    <m/>
    <x v="3"/>
    <x v="46"/>
    <s v="azprescott"/>
    <x v="0"/>
    <m/>
    <n v="3850"/>
    <n v="76"/>
    <n v="1024"/>
    <n v="1879"/>
    <n v="2903"/>
  </r>
  <r>
    <n v="59"/>
    <n v="22616"/>
    <s v="2016-Q3"/>
    <x v="2"/>
    <x v="25"/>
    <s v="2016"/>
    <x v="1"/>
    <m/>
    <x v="3"/>
    <x v="47"/>
    <s v="azprescottval"/>
    <x v="0"/>
    <m/>
    <n v="1659"/>
    <n v="19"/>
    <n v="87"/>
    <n v="398"/>
    <n v="485"/>
  </r>
  <r>
    <n v="40"/>
    <e v="#N/A"/>
    <s v="2016-Q3"/>
    <x v="2"/>
    <x v="25"/>
    <s v="2016"/>
    <x v="1"/>
    <m/>
    <x v="1"/>
    <x v="48"/>
    <s v="azsprngr"/>
    <x v="0"/>
    <m/>
    <n v="1010"/>
    <n v="17"/>
    <n v="80"/>
    <n v="204"/>
    <n v="284"/>
  </r>
  <r>
    <n v="17"/>
    <n v="11980"/>
    <s v="2016-Q3"/>
    <x v="2"/>
    <x v="25"/>
    <s v="2016"/>
    <x v="1"/>
    <m/>
    <x v="14"/>
    <x v="49"/>
    <s v="azsaffordgcl"/>
    <x v="0"/>
    <m/>
    <n v="72"/>
    <n v="1"/>
    <n v="0"/>
    <n v="25"/>
    <n v="25"/>
  </r>
  <r>
    <n v="23"/>
    <e v="#N/A"/>
    <s v="2016-Q3"/>
    <x v="2"/>
    <x v="25"/>
    <s v="2016"/>
    <x v="1"/>
    <m/>
    <x v="0"/>
    <x v="50"/>
    <s v="azsanmanuel"/>
    <x v="0"/>
    <m/>
    <n v="21"/>
    <n v="2"/>
    <n v="0"/>
    <n v="32"/>
    <n v="32"/>
  </r>
  <r>
    <n v="87"/>
    <n v="174482"/>
    <s v="2016-Q3"/>
    <x v="2"/>
    <x v="25"/>
    <s v="2016"/>
    <x v="1"/>
    <m/>
    <x v="4"/>
    <x v="53"/>
    <s v="scottsdale_hq"/>
    <x v="0"/>
    <m/>
    <n v="3540"/>
    <n v="78"/>
    <n v="476"/>
    <n v="1492"/>
    <n v="1968"/>
  </r>
  <r>
    <n v="28"/>
    <n v="32811"/>
    <s v="2016-Q3"/>
    <x v="2"/>
    <x v="25"/>
    <s v="2016"/>
    <x v="1"/>
    <m/>
    <x v="7"/>
    <x v="56"/>
    <s v="azsierrav"/>
    <x v="0"/>
    <m/>
    <n v="1"/>
    <n v="1"/>
    <n v="0"/>
    <n v="0"/>
    <n v="0"/>
  </r>
  <r>
    <n v="32"/>
    <n v="11000"/>
    <s v="2016-Q3"/>
    <x v="2"/>
    <x v="25"/>
    <s v="2016"/>
    <x v="1"/>
    <m/>
    <x v="3"/>
    <x v="54"/>
    <s v="azsedona"/>
    <x v="0"/>
    <m/>
    <n v="154"/>
    <n v="8"/>
    <n v="5"/>
    <n v="36"/>
    <n v="41"/>
  </r>
  <r>
    <n v="142"/>
    <n v="140708"/>
    <s v="2016-Q3"/>
    <x v="2"/>
    <x v="25"/>
    <s v="2016"/>
    <x v="1"/>
    <m/>
    <x v="4"/>
    <x v="57"/>
    <s v="tempe_main"/>
    <x v="0"/>
    <m/>
    <n v="433"/>
    <n v="11"/>
    <n v="194"/>
    <n v="218"/>
    <n v="412"/>
  </r>
  <r>
    <n v="12"/>
    <n v="4415"/>
    <s v="2016-Q3"/>
    <x v="2"/>
    <x v="25"/>
    <s v="2016"/>
    <x v="1"/>
    <m/>
    <x v="4"/>
    <x v="58"/>
    <s v="toll30426"/>
    <x v="0"/>
    <m/>
    <n v="199"/>
    <n v="5"/>
    <n v="62"/>
    <n v="64"/>
    <n v="126"/>
  </r>
  <r>
    <n v="8"/>
    <n v="2341"/>
    <s v="2016-Q3"/>
    <x v="2"/>
    <x v="25"/>
    <s v="2016"/>
    <x v="1"/>
    <m/>
    <x v="9"/>
    <x v="59"/>
    <s v="aztontobasin"/>
    <x v="0"/>
    <m/>
    <n v="153"/>
    <n v="2"/>
    <n v="6"/>
    <n v="23"/>
    <n v="29"/>
  </r>
  <r>
    <n v="8"/>
    <e v="#N/A"/>
    <s v="2016-Q3"/>
    <x v="2"/>
    <x v="25"/>
    <s v="2016"/>
    <x v="1"/>
    <m/>
    <x v="1"/>
    <x v="60"/>
    <s v="azvernon"/>
    <x v="0"/>
    <m/>
    <m/>
    <m/>
    <m/>
    <m/>
    <n v="0"/>
  </r>
  <r>
    <n v="5"/>
    <n v="790"/>
    <s v="2016-Q3"/>
    <x v="2"/>
    <x v="25"/>
    <s v="2016"/>
    <x v="1"/>
    <m/>
    <x v="9"/>
    <x v="78"/>
    <s v="azyoung"/>
    <x v="0"/>
    <m/>
    <m/>
    <m/>
    <m/>
    <m/>
    <n v="0"/>
  </r>
  <r>
    <n v="434"/>
    <n v="111752"/>
    <s v="2016-Q3"/>
    <x v="2"/>
    <x v="25"/>
    <s v="2016"/>
    <x v="1"/>
    <m/>
    <x v="15"/>
    <x v="63"/>
    <s v="azycldo"/>
    <x v="0"/>
    <m/>
    <n v="2908"/>
    <n v="70"/>
    <n v="300"/>
    <n v="1420"/>
    <n v="1720"/>
  </r>
  <r>
    <n v="7"/>
    <e v="#N/A"/>
    <s v="2016-Q3"/>
    <x v="2"/>
    <x v="25"/>
    <s v="2016"/>
    <x v="1"/>
    <m/>
    <x v="3"/>
    <x v="61"/>
    <s v="azyarnell"/>
    <x v="0"/>
    <m/>
    <n v="15"/>
    <n v="3"/>
    <n v="2"/>
    <n v="4"/>
    <n v="6"/>
  </r>
  <r>
    <n v="91"/>
    <n v="9301"/>
    <s v="2016-Q3"/>
    <x v="2"/>
    <x v="25"/>
    <s v="2016"/>
    <x v="1"/>
    <m/>
    <x v="3"/>
    <x v="62"/>
    <s v="azyavapai"/>
    <x v="0"/>
    <m/>
    <m/>
    <m/>
    <m/>
    <m/>
    <n v="0"/>
  </r>
  <r>
    <n v="0"/>
    <e v="#N/A"/>
    <s v="2016-Q3"/>
    <x v="2"/>
    <x v="26"/>
    <s v="2016"/>
    <x v="2"/>
    <m/>
    <x v="2"/>
    <x v="4"/>
    <s v="azstlib"/>
    <x v="0"/>
    <m/>
    <n v="68293"/>
    <n v="1260"/>
    <n v="19017"/>
    <n v="30652"/>
    <n v="49669"/>
  </r>
  <r>
    <s v="N/A"/>
    <n v="1188"/>
    <s v="2016-Q3"/>
    <x v="2"/>
    <x v="26"/>
    <s v="2016"/>
    <x v="2"/>
    <m/>
    <x v="0"/>
    <x v="0"/>
    <s v="akchin_az"/>
    <x v="0"/>
    <m/>
    <n v="113"/>
    <n v="3"/>
    <n v="0"/>
    <n v="24"/>
    <m/>
  </r>
  <r>
    <n v="19"/>
    <e v="#N/A"/>
    <s v="2016-Q3"/>
    <x v="2"/>
    <x v="26"/>
    <s v="2016"/>
    <x v="2"/>
    <m/>
    <x v="1"/>
    <x v="1"/>
    <s v="azalpine"/>
    <x v="0"/>
    <m/>
    <n v="54"/>
    <n v="4"/>
    <n v="7"/>
    <n v="28"/>
    <n v="35"/>
  </r>
  <r>
    <n v="111"/>
    <n v="63208"/>
    <s v="2016-Q3"/>
    <x v="2"/>
    <x v="26"/>
    <s v="2016"/>
    <x v="2"/>
    <m/>
    <x v="0"/>
    <x v="2"/>
    <s v="azapachejct"/>
    <x v="0"/>
    <m/>
    <n v="705"/>
    <n v="12"/>
    <n v="414"/>
    <n v="832"/>
    <n v="1246"/>
  </r>
  <r>
    <n v="10"/>
    <e v="#N/A"/>
    <s v="2016-Q3"/>
    <x v="2"/>
    <x v="26"/>
    <s v="2016"/>
    <x v="2"/>
    <m/>
    <x v="3"/>
    <x v="5"/>
    <s v="azashfork"/>
    <x v="0"/>
    <m/>
    <n v="2"/>
    <n v="1"/>
    <n v="1"/>
    <n v="34"/>
    <m/>
  </r>
  <r>
    <s v=""/>
    <s v="N/A"/>
    <s v="2016-Q3"/>
    <x v="2"/>
    <x v="26"/>
    <s v="2016"/>
    <x v="2"/>
    <m/>
    <x v="10"/>
    <x v="79"/>
    <s v="azavaich"/>
    <x v="0"/>
    <m/>
    <m/>
    <m/>
    <m/>
    <m/>
    <m/>
  </r>
  <r>
    <n v="80"/>
    <n v="22669"/>
    <s v="2016-Q3"/>
    <x v="2"/>
    <x v="26"/>
    <s v="2016"/>
    <x v="2"/>
    <m/>
    <x v="4"/>
    <x v="6"/>
    <s v="avondale_az"/>
    <x v="0"/>
    <m/>
    <n v="5381"/>
    <n v="94"/>
    <n v="1133"/>
    <n v="1596"/>
    <n v="2729"/>
  </r>
  <r>
    <n v="16"/>
    <e v="#N/A"/>
    <s v="2016-Q3"/>
    <x v="2"/>
    <x v="26"/>
    <s v="2016"/>
    <x v="2"/>
    <m/>
    <x v="5"/>
    <x v="8"/>
    <s v="azbouse"/>
    <x v="0"/>
    <m/>
    <n v="676"/>
    <n v="5"/>
    <n v="56"/>
    <n v="126"/>
    <n v="182"/>
  </r>
  <r>
    <n v="21"/>
    <s v="N/A"/>
    <s v="2016-Q3"/>
    <x v="2"/>
    <x v="26"/>
    <s v="2016"/>
    <x v="2"/>
    <m/>
    <x v="4"/>
    <x v="9"/>
    <s v="buckeye_az"/>
    <x v="0"/>
    <m/>
    <n v="134"/>
    <n v="6"/>
    <n v="4"/>
    <n v="25"/>
    <n v="29"/>
  </r>
  <r>
    <n v="5"/>
    <e v="#N/A"/>
    <s v="2016-Q3"/>
    <x v="2"/>
    <x v="26"/>
    <s v="2016"/>
    <x v="2"/>
    <m/>
    <x v="3"/>
    <x v="75"/>
    <s v="beaver_az"/>
    <x v="0"/>
    <m/>
    <m/>
    <m/>
    <m/>
    <m/>
    <n v="0"/>
  </r>
  <r>
    <n v="34"/>
    <n v="48762"/>
    <s v="2016-Q3"/>
    <x v="2"/>
    <x v="26"/>
    <s v="2016"/>
    <x v="2"/>
    <m/>
    <x v="0"/>
    <x v="11"/>
    <s v="azcasagrande"/>
    <x v="0"/>
    <m/>
    <n v="939"/>
    <n v="15"/>
    <n v="48"/>
    <n v="553"/>
    <n v="601"/>
  </r>
  <r>
    <n v="109"/>
    <n v="309229"/>
    <s v="2016-Q3"/>
    <x v="2"/>
    <x v="26"/>
    <s v="2016"/>
    <x v="2"/>
    <m/>
    <x v="4"/>
    <x v="12"/>
    <s v="chandler_main"/>
    <x v="0"/>
    <m/>
    <n v="4852"/>
    <n v="52"/>
    <n v="2094"/>
    <n v="3131"/>
    <n v="5225"/>
  </r>
  <r>
    <n v="25"/>
    <n v="1469"/>
    <s v="2016-Q3"/>
    <x v="2"/>
    <x v="26"/>
    <s v="2016"/>
    <x v="2"/>
    <m/>
    <x v="7"/>
    <x v="14"/>
    <s v="azccldo"/>
    <x v="0"/>
    <m/>
    <n v="33"/>
    <n v="2"/>
    <n v="2"/>
    <n v="9"/>
    <n v="11"/>
  </r>
  <r>
    <n v="12"/>
    <e v="#N/A"/>
    <s v="2016-Q3"/>
    <x v="2"/>
    <x v="26"/>
    <s v="2016"/>
    <x v="2"/>
    <m/>
    <x v="1"/>
    <x v="15"/>
    <s v="azconcho"/>
    <x v="0"/>
    <m/>
    <m/>
    <m/>
    <m/>
    <m/>
    <n v="0"/>
  </r>
  <r>
    <n v="27"/>
    <n v="9676"/>
    <s v="2016-Q3"/>
    <x v="2"/>
    <x v="26"/>
    <s v="2016"/>
    <x v="2"/>
    <m/>
    <x v="0"/>
    <x v="17"/>
    <s v="azcollidge"/>
    <x v="0"/>
    <m/>
    <n v="50"/>
    <n v="2"/>
    <n v="4"/>
    <n v="76"/>
    <n v="80"/>
  </r>
  <r>
    <n v="5"/>
    <n v="3352"/>
    <s v="2016-Q3"/>
    <x v="2"/>
    <x v="26"/>
    <s v="2016"/>
    <x v="2"/>
    <m/>
    <x v="5"/>
    <x v="80"/>
    <s v="azlapazcs"/>
    <x v="0"/>
    <m/>
    <m/>
    <m/>
    <m/>
    <m/>
    <n v="0"/>
  </r>
  <r>
    <n v="14"/>
    <n v="3311"/>
    <s v="2016-Q3"/>
    <x v="2"/>
    <x v="26"/>
    <s v="2016"/>
    <x v="2"/>
    <m/>
    <x v="3"/>
    <x v="10"/>
    <s v="azcampverde"/>
    <x v="0"/>
    <m/>
    <n v="8"/>
    <n v="1"/>
    <n v="0"/>
    <n v="0"/>
    <n v="0"/>
  </r>
  <r>
    <n v="8"/>
    <e v="#N/A"/>
    <s v="2016-Q3"/>
    <x v="2"/>
    <x v="26"/>
    <s v="2016"/>
    <x v="2"/>
    <m/>
    <x v="3"/>
    <x v="16"/>
    <s v="azcongress"/>
    <x v="0"/>
    <m/>
    <n v="18"/>
    <n v="1"/>
    <n v="0"/>
    <n v="8"/>
    <n v="8"/>
  </r>
  <r>
    <n v="8"/>
    <e v="#N/A"/>
    <s v="2016-Q3"/>
    <x v="2"/>
    <x v="26"/>
    <s v="2016"/>
    <x v="2"/>
    <m/>
    <x v="3"/>
    <x v="64"/>
    <s v="azcordeslakes"/>
    <x v="0"/>
    <m/>
    <n v="160"/>
    <n v="3"/>
    <n v="0"/>
    <n v="144"/>
    <n v="144"/>
  </r>
  <r>
    <n v="23"/>
    <n v="12610"/>
    <s v="2016-Q3"/>
    <x v="2"/>
    <x v="26"/>
    <s v="2016"/>
    <x v="2"/>
    <m/>
    <x v="3"/>
    <x v="18"/>
    <s v="azcottonwood"/>
    <x v="0"/>
    <m/>
    <n v="1275"/>
    <n v="13"/>
    <n v="129"/>
    <n v="640"/>
    <n v="769"/>
  </r>
  <r>
    <n v="23"/>
    <n v="7004"/>
    <s v="2016-Q3"/>
    <x v="2"/>
    <x v="26"/>
    <s v="2016"/>
    <x v="2"/>
    <m/>
    <x v="4"/>
    <x v="20"/>
    <s v="desertfh_az"/>
    <x v="0"/>
    <m/>
    <n v="193"/>
    <n v="7"/>
    <n v="39"/>
    <n v="69"/>
    <n v="108"/>
  </r>
  <r>
    <n v="5"/>
    <n v="1264"/>
    <s v="2016-Q3"/>
    <x v="2"/>
    <x v="26"/>
    <s v="2016"/>
    <x v="2"/>
    <m/>
    <x v="6"/>
    <x v="21"/>
    <s v="azduncan"/>
    <x v="0"/>
    <m/>
    <n v="32"/>
    <n v="32"/>
    <n v="0"/>
    <n v="4"/>
    <n v="4"/>
  </r>
  <r>
    <n v="78"/>
    <n v="72247"/>
    <s v="2016-Q3"/>
    <x v="2"/>
    <x v="26"/>
    <s v="2016"/>
    <x v="2"/>
    <m/>
    <x v="8"/>
    <x v="23"/>
    <s v="azflagstaff"/>
    <x v="0"/>
    <m/>
    <n v="819"/>
    <n v="15"/>
    <n v="235"/>
    <n v="367"/>
    <n v="602"/>
  </r>
  <r>
    <n v="51"/>
    <n v="12585"/>
    <s v="2016-Q3"/>
    <x v="2"/>
    <x v="26"/>
    <s v="2016"/>
    <x v="2"/>
    <m/>
    <x v="0"/>
    <x v="24"/>
    <s v="azflorence"/>
    <x v="0"/>
    <m/>
    <n v="179"/>
    <n v="3"/>
    <n v="157"/>
    <n v="105"/>
    <n v="262"/>
  </r>
  <r>
    <n v="22"/>
    <n v="829"/>
    <s v="2016-Q3"/>
    <x v="2"/>
    <x v="26"/>
    <s v="2016"/>
    <x v="2"/>
    <m/>
    <x v="4"/>
    <x v="76"/>
    <s v="mcdowell_az"/>
    <x v="0"/>
    <m/>
    <m/>
    <m/>
    <m/>
    <m/>
    <n v="0"/>
  </r>
  <r>
    <n v="0"/>
    <n v="72"/>
    <s v="2016-Q3"/>
    <x v="2"/>
    <x v="26"/>
    <s v="2016"/>
    <x v="2"/>
    <m/>
    <x v="9"/>
    <x v="25"/>
    <s v="azgcldo"/>
    <x v="0"/>
    <m/>
    <m/>
    <m/>
    <m/>
    <m/>
    <n v="0"/>
  </r>
  <r>
    <n v="83"/>
    <n v="102303"/>
    <s v="2016-Q3"/>
    <x v="2"/>
    <x v="26"/>
    <s v="2016"/>
    <x v="2"/>
    <m/>
    <x v="4"/>
    <x v="26"/>
    <s v="glendale_main"/>
    <x v="0"/>
    <m/>
    <n v="1214"/>
    <n v="27"/>
    <n v="740"/>
    <n v="505"/>
    <n v="1245"/>
  </r>
  <r>
    <n v="10"/>
    <n v="8295"/>
    <s v="2016-Q3"/>
    <x v="2"/>
    <x v="26"/>
    <s v="2016"/>
    <x v="2"/>
    <m/>
    <x v="9"/>
    <x v="27"/>
    <s v="azglobe"/>
    <x v="0"/>
    <m/>
    <n v="401"/>
    <n v="7"/>
    <n v="8"/>
    <n v="96"/>
    <n v="104"/>
  </r>
  <r>
    <n v="6"/>
    <n v="2991"/>
    <s v="2016-Q3"/>
    <x v="2"/>
    <x v="26"/>
    <s v="2016"/>
    <x v="2"/>
    <m/>
    <x v="9"/>
    <x v="30"/>
    <s v="azpinestrawb"/>
    <x v="0"/>
    <m/>
    <m/>
    <m/>
    <m/>
    <m/>
    <n v="0"/>
  </r>
  <r>
    <s v="N/A"/>
    <s v="N/A"/>
    <s v="2016-Q3"/>
    <x v="2"/>
    <x v="26"/>
    <s v="2016"/>
    <x v="2"/>
    <m/>
    <x v="0"/>
    <x v="66"/>
    <s v="irahayes_az"/>
    <x v="0"/>
    <m/>
    <m/>
    <m/>
    <m/>
    <m/>
    <n v="0"/>
  </r>
  <r>
    <n v="20"/>
    <n v="33183"/>
    <s v="2016-Q3"/>
    <x v="2"/>
    <x v="26"/>
    <s v="2016"/>
    <x v="2"/>
    <m/>
    <x v="0"/>
    <x v="32"/>
    <s v="azmaricopacom"/>
    <x v="0"/>
    <m/>
    <n v="3"/>
    <n v="1"/>
    <n v="0"/>
    <n v="1"/>
    <n v="1"/>
  </r>
  <r>
    <n v="396"/>
    <n v="145358"/>
    <s v="2016-Q3"/>
    <x v="2"/>
    <x v="26"/>
    <s v="2016"/>
    <x v="2"/>
    <m/>
    <x v="4"/>
    <x v="33"/>
    <s v="maricopa_main"/>
    <x v="0"/>
    <m/>
    <n v="8864"/>
    <n v="185"/>
    <n v="1757"/>
    <n v="3820"/>
    <n v="5577"/>
  </r>
  <r>
    <n v="147"/>
    <n v="147983"/>
    <s v="2016-Q3"/>
    <x v="2"/>
    <x v="26"/>
    <s v="2016"/>
    <x v="2"/>
    <m/>
    <x v="4"/>
    <x v="35"/>
    <s v="mesa86532"/>
    <x v="0"/>
    <m/>
    <n v="2508"/>
    <n v="56"/>
    <n v="3657"/>
    <n v="1295"/>
    <n v="4952"/>
  </r>
  <r>
    <n v="10"/>
    <n v="3750"/>
    <s v="2016-Q3"/>
    <x v="2"/>
    <x v="26"/>
    <s v="2016"/>
    <x v="2"/>
    <m/>
    <x v="9"/>
    <x v="73"/>
    <s v="azmiami"/>
    <x v="0"/>
    <m/>
    <m/>
    <m/>
    <m/>
    <m/>
    <n v="0"/>
  </r>
  <r>
    <n v="239"/>
    <n v="87143"/>
    <s v="2016-Q3"/>
    <x v="2"/>
    <x v="26"/>
    <s v="2016"/>
    <x v="2"/>
    <m/>
    <x v="10"/>
    <x v="36"/>
    <s v="azmohave"/>
    <x v="0"/>
    <m/>
    <n v="4909"/>
    <n v="95"/>
    <n v="810"/>
    <n v="2035"/>
    <n v="2845"/>
  </r>
  <r>
    <n v="6"/>
    <n v="2934"/>
    <s v="2016-Q3"/>
    <x v="2"/>
    <x v="26"/>
    <s v="2016"/>
    <x v="2"/>
    <m/>
    <x v="6"/>
    <x v="74"/>
    <s v="azmorenci"/>
    <x v="0"/>
    <m/>
    <n v="50"/>
    <n v="1"/>
    <n v="0"/>
    <n v="0"/>
    <n v="0"/>
  </r>
  <r>
    <n v="45"/>
    <n v="2461"/>
    <s v="2016-Q3"/>
    <x v="2"/>
    <x v="26"/>
    <s v="2016"/>
    <x v="2"/>
    <m/>
    <x v="11"/>
    <x v="37"/>
    <s v="azncldo"/>
    <x v="0"/>
    <m/>
    <n v="1658"/>
    <n v="29"/>
    <n v="254"/>
    <n v="581"/>
    <n v="835"/>
  </r>
  <r>
    <n v="36"/>
    <s v="N/A"/>
    <s v="2016-Q3"/>
    <x v="2"/>
    <x v="26"/>
    <s v="2016"/>
    <x v="2"/>
    <m/>
    <x v="8"/>
    <x v="81"/>
    <s v="azpage"/>
    <x v="0"/>
    <m/>
    <n v="160"/>
    <n v="1"/>
    <n v="24"/>
    <n v="76"/>
    <n v="100"/>
  </r>
  <r>
    <n v="20"/>
    <n v="10834"/>
    <s v="2016-Q3"/>
    <x v="2"/>
    <x v="26"/>
    <s v="2016"/>
    <x v="2"/>
    <m/>
    <x v="5"/>
    <x v="39"/>
    <s v="azparker"/>
    <x v="0"/>
    <m/>
    <m/>
    <m/>
    <m/>
    <m/>
    <n v="0"/>
  </r>
  <r>
    <n v="14"/>
    <n v="13597"/>
    <s v="2016-Q3"/>
    <x v="2"/>
    <x v="26"/>
    <s v="2016"/>
    <x v="2"/>
    <m/>
    <x v="9"/>
    <x v="41"/>
    <s v="azpayson"/>
    <x v="0"/>
    <m/>
    <n v="50"/>
    <n v="1"/>
    <n v="4"/>
    <n v="10"/>
    <n v="14"/>
  </r>
  <r>
    <n v="38"/>
    <n v="109952"/>
    <s v="2016-Q3"/>
    <x v="2"/>
    <x v="26"/>
    <s v="2016"/>
    <x v="2"/>
    <m/>
    <x v="4"/>
    <x v="42"/>
    <s v="peor29132"/>
    <x v="0"/>
    <m/>
    <n v="2043"/>
    <n v="24"/>
    <n v="396"/>
    <n v="696"/>
    <n v="1092"/>
  </r>
  <r>
    <e v="#VALUE!"/>
    <n v="943450"/>
    <s v="2016-Q3"/>
    <x v="2"/>
    <x v="26"/>
    <s v="2016"/>
    <x v="2"/>
    <m/>
    <x v="4"/>
    <x v="43"/>
    <s v="phx_main"/>
    <x v="0"/>
    <m/>
    <n v="13641"/>
    <n v="212"/>
    <n v="3413"/>
    <n v="6354"/>
    <n v="9767"/>
  </r>
  <r>
    <n v="622"/>
    <n v="405419"/>
    <s v="2016-Q3"/>
    <x v="2"/>
    <x v="26"/>
    <s v="2016"/>
    <x v="2"/>
    <m/>
    <x v="13"/>
    <x v="44"/>
    <s v="azpcld"/>
    <x v="0"/>
    <m/>
    <n v="6528"/>
    <n v="157"/>
    <n v="854"/>
    <n v="2793"/>
    <n v="3647"/>
  </r>
  <r>
    <n v="4"/>
    <n v="8901"/>
    <s v="2016-Q3"/>
    <x v="2"/>
    <x v="26"/>
    <s v="2016"/>
    <x v="2"/>
    <m/>
    <x v="0"/>
    <x v="45"/>
    <s v="pinal_az"/>
    <x v="0"/>
    <m/>
    <n v="129"/>
    <n v="2"/>
    <n v="0"/>
    <n v="65"/>
    <n v="65"/>
  </r>
  <r>
    <n v="54"/>
    <n v="29416"/>
    <s v="2016-Q3"/>
    <x v="2"/>
    <x v="26"/>
    <s v="2016"/>
    <x v="2"/>
    <m/>
    <x v="3"/>
    <x v="46"/>
    <s v="azprescott"/>
    <x v="0"/>
    <m/>
    <n v="2221"/>
    <n v="50"/>
    <n v="706"/>
    <n v="1295"/>
    <n v="2001"/>
  </r>
  <r>
    <n v="59"/>
    <n v="22616"/>
    <s v="2016-Q3"/>
    <x v="2"/>
    <x v="26"/>
    <s v="2016"/>
    <x v="2"/>
    <m/>
    <x v="3"/>
    <x v="47"/>
    <s v="azprescottval"/>
    <x v="0"/>
    <m/>
    <n v="1179"/>
    <n v="10"/>
    <n v="157"/>
    <n v="182"/>
    <n v="339"/>
  </r>
  <r>
    <n v="40"/>
    <e v="#N/A"/>
    <s v="2016-Q3"/>
    <x v="2"/>
    <x v="26"/>
    <s v="2016"/>
    <x v="2"/>
    <m/>
    <x v="1"/>
    <x v="48"/>
    <s v="azsprngr"/>
    <x v="0"/>
    <m/>
    <n v="923"/>
    <n v="16"/>
    <n v="84"/>
    <n v="303"/>
    <n v="387"/>
  </r>
  <r>
    <n v="17"/>
    <n v="11980"/>
    <s v="2016-Q3"/>
    <x v="2"/>
    <x v="26"/>
    <s v="2016"/>
    <x v="2"/>
    <m/>
    <x v="14"/>
    <x v="49"/>
    <s v="azsaffordgcl"/>
    <x v="0"/>
    <m/>
    <m/>
    <m/>
    <m/>
    <m/>
    <n v="0"/>
  </r>
  <r>
    <n v="23"/>
    <e v="#N/A"/>
    <s v="2016-Q3"/>
    <x v="2"/>
    <x v="26"/>
    <s v="2016"/>
    <x v="2"/>
    <m/>
    <x v="0"/>
    <x v="50"/>
    <s v="azsanmanuel"/>
    <x v="0"/>
    <m/>
    <n v="20"/>
    <n v="2"/>
    <n v="0"/>
    <n v="8"/>
    <n v="8"/>
  </r>
  <r>
    <n v="87"/>
    <n v="174482"/>
    <s v="2016-Q3"/>
    <x v="2"/>
    <x v="26"/>
    <s v="2016"/>
    <x v="2"/>
    <m/>
    <x v="4"/>
    <x v="53"/>
    <s v="scottsdale_hq"/>
    <x v="0"/>
    <m/>
    <n v="1671"/>
    <n v="43"/>
    <n v="667"/>
    <n v="752"/>
    <n v="1419"/>
  </r>
  <r>
    <n v="28"/>
    <n v="32811"/>
    <s v="2016-Q3"/>
    <x v="2"/>
    <x v="26"/>
    <s v="2016"/>
    <x v="2"/>
    <m/>
    <x v="7"/>
    <x v="56"/>
    <s v="azsierrav"/>
    <x v="0"/>
    <m/>
    <n v="95"/>
    <n v="1"/>
    <n v="7"/>
    <n v="37"/>
    <n v="44"/>
  </r>
  <r>
    <n v="32"/>
    <n v="11000"/>
    <s v="2016-Q3"/>
    <x v="2"/>
    <x v="26"/>
    <s v="2016"/>
    <x v="2"/>
    <m/>
    <x v="3"/>
    <x v="54"/>
    <s v="azsedona"/>
    <x v="0"/>
    <m/>
    <n v="81"/>
    <n v="4"/>
    <n v="0"/>
    <n v="5"/>
    <n v="5"/>
  </r>
  <r>
    <n v="142"/>
    <n v="140708"/>
    <s v="2016-Q3"/>
    <x v="2"/>
    <x v="26"/>
    <s v="2016"/>
    <x v="2"/>
    <m/>
    <x v="4"/>
    <x v="57"/>
    <s v="tempe_main"/>
    <x v="0"/>
    <m/>
    <n v="523"/>
    <n v="18"/>
    <n v="212"/>
    <n v="220"/>
    <n v="432"/>
  </r>
  <r>
    <n v="12"/>
    <n v="4415"/>
    <s v="2016-Q3"/>
    <x v="2"/>
    <x v="26"/>
    <s v="2016"/>
    <x v="2"/>
    <m/>
    <x v="4"/>
    <x v="58"/>
    <s v="toll30426"/>
    <x v="0"/>
    <m/>
    <m/>
    <m/>
    <m/>
    <m/>
    <n v="0"/>
  </r>
  <r>
    <n v="8"/>
    <n v="2341"/>
    <s v="2016-Q3"/>
    <x v="2"/>
    <x v="26"/>
    <s v="2016"/>
    <x v="2"/>
    <m/>
    <x v="9"/>
    <x v="59"/>
    <s v="aztontobasin"/>
    <x v="0"/>
    <m/>
    <n v="85"/>
    <n v="2"/>
    <n v="5"/>
    <n v="30"/>
    <n v="35"/>
  </r>
  <r>
    <n v="8"/>
    <e v="#N/A"/>
    <s v="2016-Q3"/>
    <x v="2"/>
    <x v="26"/>
    <s v="2016"/>
    <x v="2"/>
    <m/>
    <x v="1"/>
    <x v="60"/>
    <s v="azvernon"/>
    <x v="0"/>
    <m/>
    <m/>
    <m/>
    <m/>
    <m/>
    <n v="0"/>
  </r>
  <r>
    <n v="5"/>
    <n v="790"/>
    <s v="2016-Q3"/>
    <x v="2"/>
    <x v="26"/>
    <s v="2016"/>
    <x v="2"/>
    <m/>
    <x v="9"/>
    <x v="78"/>
    <s v="azyoung"/>
    <x v="0"/>
    <m/>
    <m/>
    <m/>
    <m/>
    <m/>
    <n v="0"/>
  </r>
  <r>
    <n v="434"/>
    <n v="111752"/>
    <s v="2016-Q3"/>
    <x v="2"/>
    <x v="26"/>
    <s v="2016"/>
    <x v="2"/>
    <m/>
    <x v="15"/>
    <x v="63"/>
    <s v="azycldo"/>
    <x v="0"/>
    <m/>
    <n v="2722"/>
    <n v="54"/>
    <n v="844"/>
    <n v="1174"/>
    <n v="2018"/>
  </r>
  <r>
    <n v="7"/>
    <e v="#N/A"/>
    <s v="2016-Q3"/>
    <x v="2"/>
    <x v="26"/>
    <s v="2016"/>
    <x v="2"/>
    <m/>
    <x v="3"/>
    <x v="61"/>
    <s v="azyarnell"/>
    <x v="0"/>
    <m/>
    <n v="299"/>
    <n v="10"/>
    <n v="21"/>
    <n v="154"/>
    <n v="175"/>
  </r>
  <r>
    <n v="91"/>
    <n v="9301"/>
    <s v="2016-Q3"/>
    <x v="2"/>
    <x v="26"/>
    <s v="2016"/>
    <x v="2"/>
    <m/>
    <x v="3"/>
    <x v="62"/>
    <s v="azyavapai"/>
    <x v="0"/>
    <m/>
    <n v="17"/>
    <n v="1"/>
    <n v="6"/>
    <n v="7"/>
    <n v="13"/>
  </r>
  <r>
    <n v="0"/>
    <e v="#N/A"/>
    <s v="2016-Q4"/>
    <x v="2"/>
    <x v="27"/>
    <s v="2016"/>
    <x v="3"/>
    <m/>
    <x v="2"/>
    <x v="4"/>
    <s v="azstlib"/>
    <x v="0"/>
    <m/>
    <n v="65475"/>
    <n v="1298"/>
    <n v="14371"/>
    <n v="31250"/>
    <n v="45621"/>
  </r>
  <r>
    <s v="N/A"/>
    <n v="1188"/>
    <s v="2016-Q4"/>
    <x v="2"/>
    <x v="27"/>
    <s v="2016"/>
    <x v="3"/>
    <m/>
    <x v="0"/>
    <x v="0"/>
    <s v="akchin_az"/>
    <x v="0"/>
    <m/>
    <m/>
    <m/>
    <m/>
    <m/>
    <m/>
  </r>
  <r>
    <n v="19"/>
    <e v="#N/A"/>
    <s v="2016-Q4"/>
    <x v="2"/>
    <x v="27"/>
    <s v="2016"/>
    <x v="3"/>
    <m/>
    <x v="1"/>
    <x v="1"/>
    <s v="azalpine"/>
    <x v="0"/>
    <m/>
    <m/>
    <m/>
    <m/>
    <m/>
    <n v="0"/>
  </r>
  <r>
    <n v="111"/>
    <n v="63208"/>
    <s v="2016-Q4"/>
    <x v="2"/>
    <x v="27"/>
    <s v="2016"/>
    <x v="3"/>
    <m/>
    <x v="0"/>
    <x v="2"/>
    <s v="azapachejct"/>
    <x v="0"/>
    <m/>
    <n v="1679"/>
    <n v="18"/>
    <n v="526"/>
    <n v="955"/>
    <n v="1481"/>
  </r>
  <r>
    <n v="10"/>
    <e v="#N/A"/>
    <s v="2016-Q4"/>
    <x v="2"/>
    <x v="27"/>
    <s v="2016"/>
    <x v="3"/>
    <m/>
    <x v="3"/>
    <x v="5"/>
    <s v="azashfork"/>
    <x v="0"/>
    <m/>
    <m/>
    <m/>
    <m/>
    <m/>
    <m/>
  </r>
  <r>
    <s v=""/>
    <s v="N/A"/>
    <s v="2016-Q4"/>
    <x v="2"/>
    <x v="27"/>
    <s v="2016"/>
    <x v="3"/>
    <m/>
    <x v="10"/>
    <x v="79"/>
    <s v="azavaich"/>
    <x v="0"/>
    <m/>
    <m/>
    <m/>
    <m/>
    <m/>
    <m/>
  </r>
  <r>
    <n v="80"/>
    <n v="22669"/>
    <s v="2016-Q4"/>
    <x v="2"/>
    <x v="27"/>
    <s v="2016"/>
    <x v="3"/>
    <m/>
    <x v="4"/>
    <x v="6"/>
    <s v="avondale_az"/>
    <x v="0"/>
    <m/>
    <n v="2689"/>
    <n v="55"/>
    <n v="580"/>
    <n v="688"/>
    <n v="1268"/>
  </r>
  <r>
    <n v="16"/>
    <e v="#N/A"/>
    <s v="2016-Q4"/>
    <x v="2"/>
    <x v="27"/>
    <s v="2016"/>
    <x v="3"/>
    <m/>
    <x v="5"/>
    <x v="8"/>
    <s v="azbouse"/>
    <x v="0"/>
    <m/>
    <m/>
    <m/>
    <m/>
    <m/>
    <n v="0"/>
  </r>
  <r>
    <n v="21"/>
    <s v="N/A"/>
    <s v="2016-Q4"/>
    <x v="2"/>
    <x v="27"/>
    <s v="2016"/>
    <x v="3"/>
    <m/>
    <x v="4"/>
    <x v="9"/>
    <s v="buckeye_az"/>
    <x v="0"/>
    <m/>
    <n v="200"/>
    <n v="1"/>
    <n v="13"/>
    <n v="128"/>
    <n v="141"/>
  </r>
  <r>
    <n v="5"/>
    <e v="#N/A"/>
    <s v="2016-Q4"/>
    <x v="2"/>
    <x v="27"/>
    <s v="2016"/>
    <x v="3"/>
    <m/>
    <x v="3"/>
    <x v="75"/>
    <s v="beaver_az"/>
    <x v="0"/>
    <m/>
    <m/>
    <m/>
    <m/>
    <m/>
    <n v="0"/>
  </r>
  <r>
    <n v="34"/>
    <n v="48762"/>
    <s v="2016-Q4"/>
    <x v="2"/>
    <x v="27"/>
    <s v="2016"/>
    <x v="3"/>
    <m/>
    <x v="0"/>
    <x v="11"/>
    <s v="azcasagrande"/>
    <x v="0"/>
    <m/>
    <n v="246"/>
    <n v="14"/>
    <n v="6"/>
    <n v="74"/>
    <n v="80"/>
  </r>
  <r>
    <n v="109"/>
    <n v="309229"/>
    <s v="2016-Q4"/>
    <x v="2"/>
    <x v="27"/>
    <s v="2016"/>
    <x v="3"/>
    <m/>
    <x v="4"/>
    <x v="12"/>
    <s v="chandler_main"/>
    <x v="0"/>
    <m/>
    <n v="6955"/>
    <n v="73"/>
    <n v="1655"/>
    <n v="2457"/>
    <n v="4112"/>
  </r>
  <r>
    <n v="25"/>
    <n v="1469"/>
    <s v="2016-Q4"/>
    <x v="2"/>
    <x v="27"/>
    <s v="2016"/>
    <x v="3"/>
    <m/>
    <x v="7"/>
    <x v="14"/>
    <s v="azccldo"/>
    <x v="0"/>
    <m/>
    <n v="92"/>
    <n v="2"/>
    <n v="36"/>
    <n v="52"/>
    <n v="88"/>
  </r>
  <r>
    <n v="12"/>
    <e v="#N/A"/>
    <s v="2016-Q4"/>
    <x v="2"/>
    <x v="27"/>
    <s v="2016"/>
    <x v="3"/>
    <m/>
    <x v="1"/>
    <x v="15"/>
    <s v="azconcho"/>
    <x v="0"/>
    <m/>
    <n v="6"/>
    <n v="2"/>
    <n v="0"/>
    <n v="1"/>
    <n v="1"/>
  </r>
  <r>
    <n v="27"/>
    <n v="9676"/>
    <s v="2016-Q4"/>
    <x v="2"/>
    <x v="27"/>
    <s v="2016"/>
    <x v="3"/>
    <m/>
    <x v="0"/>
    <x v="17"/>
    <s v="azcollidge"/>
    <x v="0"/>
    <m/>
    <n v="121"/>
    <n v="5"/>
    <n v="4"/>
    <n v="165"/>
    <n v="169"/>
  </r>
  <r>
    <n v="5"/>
    <n v="3352"/>
    <s v="2016-Q4"/>
    <x v="2"/>
    <x v="27"/>
    <s v="2016"/>
    <x v="3"/>
    <m/>
    <x v="5"/>
    <x v="80"/>
    <s v="azlapazcs"/>
    <x v="0"/>
    <m/>
    <m/>
    <m/>
    <m/>
    <m/>
    <n v="0"/>
  </r>
  <r>
    <n v="14"/>
    <n v="3311"/>
    <s v="2016-Q4"/>
    <x v="2"/>
    <x v="27"/>
    <s v="2016"/>
    <x v="3"/>
    <m/>
    <x v="3"/>
    <x v="10"/>
    <s v="azcampverde"/>
    <x v="0"/>
    <m/>
    <n v="7"/>
    <n v="1"/>
    <n v="1"/>
    <n v="2"/>
    <n v="3"/>
  </r>
  <r>
    <n v="10"/>
    <n v="10528"/>
    <s v="2016-Q4"/>
    <x v="2"/>
    <x v="27"/>
    <s v="2016"/>
    <x v="3"/>
    <m/>
    <x v="3"/>
    <x v="70"/>
    <s v="azchinovalley"/>
    <x v="0"/>
    <m/>
    <n v="13"/>
    <n v="1"/>
    <n v="1"/>
    <n v="1"/>
    <n v="2"/>
  </r>
  <r>
    <n v="8"/>
    <e v="#N/A"/>
    <s v="2016-Q4"/>
    <x v="2"/>
    <x v="27"/>
    <s v="2016"/>
    <x v="3"/>
    <m/>
    <x v="3"/>
    <x v="16"/>
    <s v="azcongress"/>
    <x v="0"/>
    <m/>
    <m/>
    <m/>
    <m/>
    <m/>
    <n v="0"/>
  </r>
  <r>
    <n v="8"/>
    <e v="#N/A"/>
    <s v="2016-Q4"/>
    <x v="2"/>
    <x v="27"/>
    <s v="2016"/>
    <x v="3"/>
    <m/>
    <x v="3"/>
    <x v="64"/>
    <s v="azcordeslakes"/>
    <x v="0"/>
    <m/>
    <n v="331"/>
    <n v="9"/>
    <n v="13"/>
    <n v="414"/>
    <n v="427"/>
  </r>
  <r>
    <n v="23"/>
    <n v="12610"/>
    <s v="2016-Q4"/>
    <x v="2"/>
    <x v="27"/>
    <s v="2016"/>
    <x v="3"/>
    <m/>
    <x v="3"/>
    <x v="18"/>
    <s v="azcottonwood"/>
    <x v="0"/>
    <m/>
    <n v="583"/>
    <n v="21"/>
    <n v="49"/>
    <n v="616"/>
    <n v="665"/>
  </r>
  <r>
    <n v="23"/>
    <n v="7004"/>
    <s v="2016-Q4"/>
    <x v="2"/>
    <x v="27"/>
    <s v="2016"/>
    <x v="3"/>
    <m/>
    <x v="4"/>
    <x v="20"/>
    <s v="desertfh_az"/>
    <x v="0"/>
    <m/>
    <n v="724"/>
    <n v="6"/>
    <n v="32"/>
    <n v="208"/>
    <n v="240"/>
  </r>
  <r>
    <n v="5"/>
    <n v="1264"/>
    <s v="2016-Q4"/>
    <x v="2"/>
    <x v="27"/>
    <s v="2016"/>
    <x v="3"/>
    <m/>
    <x v="6"/>
    <x v="21"/>
    <s v="azduncan"/>
    <x v="0"/>
    <m/>
    <m/>
    <m/>
    <m/>
    <m/>
    <n v="0"/>
  </r>
  <r>
    <n v="78"/>
    <n v="72247"/>
    <s v="2016-Q4"/>
    <x v="2"/>
    <x v="27"/>
    <s v="2016"/>
    <x v="3"/>
    <m/>
    <x v="8"/>
    <x v="23"/>
    <s v="azflagstaff"/>
    <x v="0"/>
    <m/>
    <n v="198"/>
    <n v="10"/>
    <n v="46"/>
    <n v="91"/>
    <n v="137"/>
  </r>
  <r>
    <n v="51"/>
    <n v="12585"/>
    <s v="2016-Q4"/>
    <x v="2"/>
    <x v="27"/>
    <s v="2016"/>
    <x v="3"/>
    <m/>
    <x v="0"/>
    <x v="24"/>
    <s v="azflorence"/>
    <x v="0"/>
    <m/>
    <m/>
    <m/>
    <m/>
    <m/>
    <n v="0"/>
  </r>
  <r>
    <n v="22"/>
    <n v="829"/>
    <s v="2016-Q4"/>
    <x v="2"/>
    <x v="27"/>
    <s v="2016"/>
    <x v="3"/>
    <m/>
    <x v="4"/>
    <x v="76"/>
    <s v="mcdowell_az"/>
    <x v="0"/>
    <m/>
    <m/>
    <m/>
    <m/>
    <m/>
    <n v="0"/>
  </r>
  <r>
    <n v="0"/>
    <n v="72"/>
    <s v="2016-Q4"/>
    <x v="2"/>
    <x v="27"/>
    <s v="2016"/>
    <x v="3"/>
    <m/>
    <x v="9"/>
    <x v="25"/>
    <s v="azgcldo"/>
    <x v="0"/>
    <m/>
    <m/>
    <m/>
    <m/>
    <m/>
    <n v="0"/>
  </r>
  <r>
    <n v="83"/>
    <n v="102303"/>
    <s v="2016-Q4"/>
    <x v="2"/>
    <x v="27"/>
    <s v="2016"/>
    <x v="3"/>
    <m/>
    <x v="4"/>
    <x v="26"/>
    <s v="glendale_main"/>
    <x v="0"/>
    <m/>
    <n v="1722"/>
    <n v="29"/>
    <n v="344"/>
    <n v="978"/>
    <n v="1322"/>
  </r>
  <r>
    <n v="10"/>
    <n v="8295"/>
    <s v="2016-Q4"/>
    <x v="2"/>
    <x v="27"/>
    <s v="2016"/>
    <x v="3"/>
    <m/>
    <x v="9"/>
    <x v="27"/>
    <s v="azglobe"/>
    <x v="0"/>
    <m/>
    <n v="152"/>
    <n v="6"/>
    <n v="20"/>
    <n v="57"/>
    <n v="77"/>
  </r>
  <r>
    <n v="6"/>
    <n v="2991"/>
    <s v="2016-Q4"/>
    <x v="2"/>
    <x v="27"/>
    <s v="2016"/>
    <x v="3"/>
    <m/>
    <x v="9"/>
    <x v="30"/>
    <s v="azpinestrawb"/>
    <x v="0"/>
    <m/>
    <m/>
    <m/>
    <m/>
    <m/>
    <n v="0"/>
  </r>
  <r>
    <s v="N/A"/>
    <s v="N/A"/>
    <s v="2016-Q4"/>
    <x v="2"/>
    <x v="27"/>
    <s v="2016"/>
    <x v="3"/>
    <m/>
    <x v="0"/>
    <x v="66"/>
    <s v="irahayes_az"/>
    <x v="0"/>
    <m/>
    <m/>
    <m/>
    <m/>
    <m/>
    <n v="0"/>
  </r>
  <r>
    <n v="20"/>
    <n v="33183"/>
    <s v="2016-Q4"/>
    <x v="2"/>
    <x v="27"/>
    <s v="2016"/>
    <x v="3"/>
    <m/>
    <x v="0"/>
    <x v="32"/>
    <s v="azmaricopacom"/>
    <x v="0"/>
    <m/>
    <n v="130"/>
    <n v="3"/>
    <n v="6"/>
    <n v="82"/>
    <n v="88"/>
  </r>
  <r>
    <n v="396"/>
    <n v="145358"/>
    <s v="2016-Q4"/>
    <x v="2"/>
    <x v="27"/>
    <s v="2016"/>
    <x v="3"/>
    <m/>
    <x v="4"/>
    <x v="33"/>
    <s v="maricopa_main"/>
    <x v="0"/>
    <m/>
    <n v="7594"/>
    <n v="209"/>
    <n v="1929"/>
    <n v="4321"/>
    <n v="6250"/>
  </r>
  <r>
    <n v="147"/>
    <n v="147983"/>
    <s v="2016-Q4"/>
    <x v="2"/>
    <x v="27"/>
    <s v="2016"/>
    <x v="3"/>
    <m/>
    <x v="4"/>
    <x v="35"/>
    <s v="mesa86532"/>
    <x v="0"/>
    <m/>
    <n v="3797"/>
    <n v="72"/>
    <n v="717"/>
    <n v="2021"/>
    <n v="2738"/>
  </r>
  <r>
    <n v="10"/>
    <n v="3750"/>
    <s v="2016-Q4"/>
    <x v="2"/>
    <x v="27"/>
    <s v="2016"/>
    <x v="3"/>
    <m/>
    <x v="9"/>
    <x v="73"/>
    <s v="azmiami"/>
    <x v="0"/>
    <m/>
    <m/>
    <m/>
    <m/>
    <m/>
    <n v="0"/>
  </r>
  <r>
    <n v="239"/>
    <n v="87143"/>
    <s v="2016-Q4"/>
    <x v="2"/>
    <x v="27"/>
    <s v="2016"/>
    <x v="3"/>
    <m/>
    <x v="10"/>
    <x v="36"/>
    <s v="azmohave"/>
    <x v="0"/>
    <m/>
    <n v="5983"/>
    <n v="79"/>
    <n v="911"/>
    <n v="2235"/>
    <n v="3146"/>
  </r>
  <r>
    <n v="8"/>
    <e v="#N/A"/>
    <s v="2016-Q4"/>
    <x v="2"/>
    <x v="27"/>
    <s v="2016"/>
    <x v="3"/>
    <m/>
    <x v="3"/>
    <x v="34"/>
    <s v="azmayer"/>
    <x v="0"/>
    <m/>
    <n v="8"/>
    <n v="1"/>
    <n v="0"/>
    <n v="9"/>
    <n v="9"/>
  </r>
  <r>
    <n v="6"/>
    <n v="2934"/>
    <s v="2016-Q4"/>
    <x v="2"/>
    <x v="27"/>
    <s v="2016"/>
    <x v="3"/>
    <m/>
    <x v="6"/>
    <x v="74"/>
    <s v="azmorenci"/>
    <x v="0"/>
    <m/>
    <m/>
    <m/>
    <m/>
    <m/>
    <n v="0"/>
  </r>
  <r>
    <n v="45"/>
    <n v="2461"/>
    <s v="2016-Q4"/>
    <x v="2"/>
    <x v="27"/>
    <s v="2016"/>
    <x v="3"/>
    <m/>
    <x v="11"/>
    <x v="37"/>
    <s v="azncldo"/>
    <x v="0"/>
    <m/>
    <n v="1223"/>
    <n v="28"/>
    <n v="185"/>
    <n v="378"/>
    <n v="563"/>
  </r>
  <r>
    <n v="36"/>
    <s v="N/A"/>
    <s v="2016-Q4"/>
    <x v="2"/>
    <x v="27"/>
    <s v="2016"/>
    <x v="3"/>
    <m/>
    <x v="8"/>
    <x v="81"/>
    <s v="azpage"/>
    <x v="0"/>
    <m/>
    <n v="40"/>
    <n v="1"/>
    <n v="4"/>
    <n v="10"/>
    <n v="14"/>
  </r>
  <r>
    <n v="20"/>
    <n v="10834"/>
    <s v="2016-Q4"/>
    <x v="2"/>
    <x v="27"/>
    <s v="2016"/>
    <x v="3"/>
    <m/>
    <x v="5"/>
    <x v="39"/>
    <s v="azparker"/>
    <x v="0"/>
    <m/>
    <m/>
    <m/>
    <m/>
    <m/>
    <n v="0"/>
  </r>
  <r>
    <n v="14"/>
    <n v="13597"/>
    <s v="2016-Q4"/>
    <x v="2"/>
    <x v="27"/>
    <s v="2016"/>
    <x v="3"/>
    <m/>
    <x v="9"/>
    <x v="41"/>
    <s v="azpayson"/>
    <x v="0"/>
    <m/>
    <n v="1"/>
    <n v="1"/>
    <n v="0"/>
    <n v="1"/>
    <n v="1"/>
  </r>
  <r>
    <n v="38"/>
    <n v="109952"/>
    <s v="2016-Q4"/>
    <x v="2"/>
    <x v="27"/>
    <s v="2016"/>
    <x v="3"/>
    <m/>
    <x v="4"/>
    <x v="42"/>
    <s v="peor29132"/>
    <x v="0"/>
    <m/>
    <n v="963"/>
    <n v="17"/>
    <n v="140"/>
    <n v="921"/>
    <n v="1061"/>
  </r>
  <r>
    <e v="#VALUE!"/>
    <n v="943450"/>
    <s v="2016-Q4"/>
    <x v="2"/>
    <x v="27"/>
    <s v="2016"/>
    <x v="3"/>
    <m/>
    <x v="4"/>
    <x v="43"/>
    <s v="phx_main"/>
    <x v="0"/>
    <m/>
    <n v="13404"/>
    <n v="213"/>
    <n v="2969"/>
    <n v="5545"/>
    <n v="8514"/>
  </r>
  <r>
    <n v="622"/>
    <n v="405419"/>
    <s v="2016-Q4"/>
    <x v="2"/>
    <x v="27"/>
    <s v="2016"/>
    <x v="3"/>
    <m/>
    <x v="13"/>
    <x v="44"/>
    <s v="azpcld"/>
    <x v="0"/>
    <m/>
    <n v="5400"/>
    <n v="150"/>
    <n v="1000"/>
    <n v="2768"/>
    <n v="3768"/>
  </r>
  <r>
    <n v="4"/>
    <n v="8901"/>
    <s v="2016-Q4"/>
    <x v="2"/>
    <x v="27"/>
    <s v="2016"/>
    <x v="3"/>
    <m/>
    <x v="0"/>
    <x v="45"/>
    <s v="pinal_az"/>
    <x v="0"/>
    <m/>
    <n v="319"/>
    <n v="8"/>
    <n v="5"/>
    <n v="105"/>
    <n v="110"/>
  </r>
  <r>
    <n v="54"/>
    <n v="29416"/>
    <s v="2016-Q4"/>
    <x v="2"/>
    <x v="27"/>
    <s v="2016"/>
    <x v="3"/>
    <m/>
    <x v="3"/>
    <x v="46"/>
    <s v="azprescott"/>
    <x v="0"/>
    <m/>
    <n v="2044"/>
    <n v="45"/>
    <n v="988"/>
    <n v="1348"/>
    <n v="2336"/>
  </r>
  <r>
    <n v="59"/>
    <n v="22616"/>
    <s v="2016-Q4"/>
    <x v="2"/>
    <x v="27"/>
    <s v="2016"/>
    <x v="3"/>
    <m/>
    <x v="3"/>
    <x v="47"/>
    <s v="azprescottval"/>
    <x v="0"/>
    <m/>
    <n v="302"/>
    <n v="7"/>
    <n v="38"/>
    <n v="191"/>
    <n v="229"/>
  </r>
  <r>
    <n v="40"/>
    <e v="#N/A"/>
    <s v="2016-Q4"/>
    <x v="2"/>
    <x v="27"/>
    <s v="2016"/>
    <x v="3"/>
    <m/>
    <x v="1"/>
    <x v="48"/>
    <s v="azsprngr"/>
    <x v="0"/>
    <m/>
    <n v="288"/>
    <n v="14"/>
    <n v="50"/>
    <n v="99"/>
    <n v="149"/>
  </r>
  <r>
    <n v="17"/>
    <n v="11980"/>
    <s v="2016-Q4"/>
    <x v="2"/>
    <x v="27"/>
    <s v="2016"/>
    <x v="3"/>
    <m/>
    <x v="14"/>
    <x v="49"/>
    <s v="azsaffordgcl"/>
    <x v="0"/>
    <m/>
    <m/>
    <m/>
    <m/>
    <m/>
    <n v="0"/>
  </r>
  <r>
    <n v="23"/>
    <e v="#N/A"/>
    <s v="2016-Q4"/>
    <x v="2"/>
    <x v="27"/>
    <s v="2016"/>
    <x v="3"/>
    <m/>
    <x v="0"/>
    <x v="50"/>
    <s v="azsanmanuel"/>
    <x v="0"/>
    <m/>
    <n v="20"/>
    <n v="1"/>
    <n v="0"/>
    <n v="1"/>
    <n v="1"/>
  </r>
  <r>
    <n v="87"/>
    <n v="174482"/>
    <s v="2016-Q4"/>
    <x v="2"/>
    <x v="27"/>
    <s v="2016"/>
    <x v="3"/>
    <m/>
    <x v="4"/>
    <x v="53"/>
    <s v="scottsdale_hq"/>
    <x v="0"/>
    <m/>
    <n v="2730"/>
    <n v="63"/>
    <n v="508"/>
    <n v="1639"/>
    <n v="2147"/>
  </r>
  <r>
    <n v="28"/>
    <n v="32811"/>
    <s v="2016-Q4"/>
    <x v="2"/>
    <x v="27"/>
    <s v="2016"/>
    <x v="3"/>
    <m/>
    <x v="7"/>
    <x v="56"/>
    <s v="azsierrav"/>
    <x v="0"/>
    <m/>
    <n v="234"/>
    <n v="5"/>
    <n v="5"/>
    <n v="127"/>
    <n v="132"/>
  </r>
  <r>
    <n v="32"/>
    <n v="11000"/>
    <s v="2016-Q4"/>
    <x v="2"/>
    <x v="27"/>
    <s v="2016"/>
    <x v="3"/>
    <m/>
    <x v="3"/>
    <x v="54"/>
    <s v="azsedona"/>
    <x v="0"/>
    <m/>
    <n v="76"/>
    <n v="2"/>
    <n v="22"/>
    <n v="39"/>
    <n v="61"/>
  </r>
  <r>
    <n v="142"/>
    <n v="140708"/>
    <s v="2016-Q4"/>
    <x v="2"/>
    <x v="27"/>
    <s v="2016"/>
    <x v="3"/>
    <m/>
    <x v="4"/>
    <x v="57"/>
    <s v="tempe_main"/>
    <x v="0"/>
    <m/>
    <n v="1095"/>
    <n v="14"/>
    <n v="103"/>
    <n v="371"/>
    <n v="474"/>
  </r>
  <r>
    <n v="12"/>
    <n v="4415"/>
    <s v="2016-Q4"/>
    <x v="2"/>
    <x v="27"/>
    <s v="2016"/>
    <x v="3"/>
    <m/>
    <x v="4"/>
    <x v="58"/>
    <s v="toll30426"/>
    <x v="0"/>
    <m/>
    <n v="272"/>
    <n v="7"/>
    <n v="103"/>
    <n v="371"/>
    <n v="474"/>
  </r>
  <r>
    <n v="8"/>
    <n v="2341"/>
    <s v="2016-Q4"/>
    <x v="2"/>
    <x v="27"/>
    <s v="2016"/>
    <x v="3"/>
    <m/>
    <x v="9"/>
    <x v="59"/>
    <s v="aztontobasin"/>
    <x v="0"/>
    <m/>
    <n v="57"/>
    <n v="3"/>
    <n v="1"/>
    <n v="4"/>
    <n v="5"/>
  </r>
  <r>
    <n v="8"/>
    <e v="#N/A"/>
    <s v="2016-Q4"/>
    <x v="2"/>
    <x v="27"/>
    <s v="2016"/>
    <x v="3"/>
    <m/>
    <x v="1"/>
    <x v="60"/>
    <s v="azvernon"/>
    <x v="0"/>
    <m/>
    <m/>
    <m/>
    <m/>
    <m/>
    <n v="0"/>
  </r>
  <r>
    <n v="5"/>
    <n v="790"/>
    <s v="2016-Q4"/>
    <x v="2"/>
    <x v="27"/>
    <s v="2016"/>
    <x v="3"/>
    <m/>
    <x v="9"/>
    <x v="78"/>
    <s v="azyoung"/>
    <x v="0"/>
    <m/>
    <m/>
    <m/>
    <m/>
    <m/>
    <n v="0"/>
  </r>
  <r>
    <n v="434"/>
    <n v="111752"/>
    <s v="2016-Q4"/>
    <x v="2"/>
    <x v="27"/>
    <s v="2016"/>
    <x v="3"/>
    <m/>
    <x v="15"/>
    <x v="63"/>
    <s v="azycldo"/>
    <x v="0"/>
    <m/>
    <n v="1790"/>
    <n v="33"/>
    <n v="480"/>
    <n v="945"/>
    <n v="179"/>
  </r>
  <r>
    <n v="7"/>
    <e v="#N/A"/>
    <s v="2016-Q4"/>
    <x v="2"/>
    <x v="27"/>
    <s v="2016"/>
    <x v="3"/>
    <m/>
    <x v="3"/>
    <x v="61"/>
    <s v="azyarnell"/>
    <x v="0"/>
    <m/>
    <n v="626"/>
    <n v="11"/>
    <n v="55"/>
    <n v="124"/>
    <n v="179"/>
  </r>
  <r>
    <n v="91"/>
    <n v="9301"/>
    <s v="2016-Q4"/>
    <x v="2"/>
    <x v="27"/>
    <s v="2016"/>
    <x v="3"/>
    <m/>
    <x v="3"/>
    <x v="62"/>
    <s v="azyavapai"/>
    <x v="0"/>
    <m/>
    <n v="73"/>
    <n v="3"/>
    <n v="36"/>
    <n v="48"/>
    <n v="84"/>
  </r>
  <r>
    <n v="0"/>
    <e v="#N/A"/>
    <s v="2016-Q4"/>
    <x v="2"/>
    <x v="28"/>
    <s v="2016"/>
    <x v="4"/>
    <m/>
    <x v="2"/>
    <x v="4"/>
    <s v="azstlib"/>
    <x v="0"/>
    <m/>
    <n v="58115"/>
    <n v="1195"/>
    <n v="13168"/>
    <n v="30077"/>
    <n v="43245"/>
  </r>
  <r>
    <s v="N/A"/>
    <n v="1188"/>
    <s v="2016-Q4"/>
    <x v="2"/>
    <x v="28"/>
    <s v="2016"/>
    <x v="4"/>
    <m/>
    <x v="0"/>
    <x v="0"/>
    <s v="akchin_az"/>
    <x v="0"/>
    <m/>
    <n v="16"/>
    <n v="1"/>
    <n v="0"/>
    <n v="6"/>
    <n v="6"/>
  </r>
  <r>
    <n v="19"/>
    <e v="#N/A"/>
    <s v="2016-Q4"/>
    <x v="2"/>
    <x v="28"/>
    <s v="2016"/>
    <x v="4"/>
    <m/>
    <x v="1"/>
    <x v="1"/>
    <s v="azalpine"/>
    <x v="0"/>
    <m/>
    <n v="79"/>
    <n v="6"/>
    <n v="9"/>
    <n v="118"/>
    <n v="127"/>
  </r>
  <r>
    <n v="111"/>
    <n v="63208"/>
    <s v="2016-Q4"/>
    <x v="2"/>
    <x v="28"/>
    <s v="2016"/>
    <x v="4"/>
    <m/>
    <x v="0"/>
    <x v="2"/>
    <s v="azapachejct"/>
    <x v="0"/>
    <m/>
    <n v="295"/>
    <n v="11"/>
    <n v="516"/>
    <n v="174"/>
    <n v="690"/>
  </r>
  <r>
    <n v="10"/>
    <e v="#N/A"/>
    <s v="2016-Q4"/>
    <x v="2"/>
    <x v="28"/>
    <s v="2016"/>
    <x v="4"/>
    <m/>
    <x v="3"/>
    <x v="5"/>
    <s v="azashfork"/>
    <x v="0"/>
    <m/>
    <m/>
    <m/>
    <m/>
    <m/>
    <n v="0"/>
  </r>
  <r>
    <s v=""/>
    <s v="N/A"/>
    <s v="2016-Q4"/>
    <x v="2"/>
    <x v="28"/>
    <s v="2016"/>
    <x v="4"/>
    <m/>
    <x v="10"/>
    <x v="79"/>
    <s v="azavaich"/>
    <x v="0"/>
    <m/>
    <m/>
    <m/>
    <m/>
    <m/>
    <n v="0"/>
  </r>
  <r>
    <n v="80"/>
    <n v="22669"/>
    <s v="2016-Q4"/>
    <x v="2"/>
    <x v="28"/>
    <s v="2016"/>
    <x v="4"/>
    <m/>
    <x v="4"/>
    <x v="6"/>
    <s v="avondale_az"/>
    <x v="0"/>
    <m/>
    <n v="2643"/>
    <n v="40"/>
    <n v="378"/>
    <n v="719"/>
    <n v="1097"/>
  </r>
  <r>
    <n v="16"/>
    <e v="#N/A"/>
    <s v="2016-Q4"/>
    <x v="2"/>
    <x v="28"/>
    <s v="2016"/>
    <x v="4"/>
    <m/>
    <x v="5"/>
    <x v="8"/>
    <s v="azbouse"/>
    <x v="0"/>
    <m/>
    <m/>
    <m/>
    <m/>
    <m/>
    <n v="0"/>
  </r>
  <r>
    <n v="21"/>
    <s v="N/A"/>
    <s v="2016-Q4"/>
    <x v="2"/>
    <x v="28"/>
    <s v="2016"/>
    <x v="4"/>
    <m/>
    <x v="4"/>
    <x v="9"/>
    <s v="buckeye_az"/>
    <x v="0"/>
    <m/>
    <n v="4"/>
    <n v="2"/>
    <n v="0"/>
    <n v="0"/>
    <n v="0"/>
  </r>
  <r>
    <n v="5"/>
    <e v="#N/A"/>
    <s v="2016-Q4"/>
    <x v="2"/>
    <x v="28"/>
    <s v="2016"/>
    <x v="4"/>
    <m/>
    <x v="3"/>
    <x v="75"/>
    <s v="beaver_az"/>
    <x v="0"/>
    <m/>
    <m/>
    <m/>
    <m/>
    <m/>
    <n v="0"/>
  </r>
  <r>
    <n v="34"/>
    <n v="48762"/>
    <s v="2016-Q4"/>
    <x v="2"/>
    <x v="28"/>
    <s v="2016"/>
    <x v="4"/>
    <m/>
    <x v="0"/>
    <x v="11"/>
    <s v="azcasagrande"/>
    <x v="0"/>
    <m/>
    <n v="476"/>
    <n v="12"/>
    <n v="41"/>
    <n v="147"/>
    <n v="188"/>
  </r>
  <r>
    <n v="109"/>
    <n v="309229"/>
    <s v="2016-Q4"/>
    <x v="2"/>
    <x v="28"/>
    <s v="2016"/>
    <x v="4"/>
    <m/>
    <x v="4"/>
    <x v="12"/>
    <s v="chandler_main"/>
    <x v="0"/>
    <m/>
    <n v="3222"/>
    <n v="72"/>
    <n v="634"/>
    <n v="1493"/>
    <n v="2127"/>
  </r>
  <r>
    <n v="25"/>
    <n v="1469"/>
    <s v="2016-Q4"/>
    <x v="2"/>
    <x v="28"/>
    <s v="2016"/>
    <x v="4"/>
    <m/>
    <x v="7"/>
    <x v="14"/>
    <s v="azccldo"/>
    <x v="0"/>
    <m/>
    <n v="31"/>
    <n v="1"/>
    <n v="4"/>
    <n v="7"/>
    <n v="11"/>
  </r>
  <r>
    <n v="12"/>
    <e v="#N/A"/>
    <s v="2016-Q4"/>
    <x v="2"/>
    <x v="28"/>
    <s v="2016"/>
    <x v="4"/>
    <m/>
    <x v="1"/>
    <x v="15"/>
    <s v="azconcho"/>
    <x v="0"/>
    <m/>
    <m/>
    <m/>
    <m/>
    <m/>
    <n v="0"/>
  </r>
  <r>
    <n v="27"/>
    <n v="9676"/>
    <s v="2016-Q4"/>
    <x v="2"/>
    <x v="28"/>
    <s v="2016"/>
    <x v="4"/>
    <m/>
    <x v="0"/>
    <x v="17"/>
    <s v="azcollidge"/>
    <x v="0"/>
    <m/>
    <m/>
    <m/>
    <m/>
    <m/>
    <n v="0"/>
  </r>
  <r>
    <n v="5"/>
    <n v="3352"/>
    <s v="2016-Q4"/>
    <x v="2"/>
    <x v="28"/>
    <s v="2016"/>
    <x v="4"/>
    <m/>
    <x v="5"/>
    <x v="80"/>
    <s v="azlapazcs"/>
    <x v="0"/>
    <m/>
    <m/>
    <m/>
    <m/>
    <m/>
    <n v="0"/>
  </r>
  <r>
    <n v="14"/>
    <n v="3311"/>
    <s v="2016-Q4"/>
    <x v="2"/>
    <x v="28"/>
    <s v="2016"/>
    <x v="4"/>
    <m/>
    <x v="3"/>
    <x v="10"/>
    <s v="azcampverde"/>
    <x v="0"/>
    <m/>
    <m/>
    <m/>
    <m/>
    <m/>
    <n v="0"/>
  </r>
  <r>
    <n v="10"/>
    <n v="10528"/>
    <s v="2016-Q4"/>
    <x v="2"/>
    <x v="28"/>
    <s v="2016"/>
    <x v="4"/>
    <m/>
    <x v="3"/>
    <x v="70"/>
    <s v="azchinovalley"/>
    <x v="0"/>
    <m/>
    <n v="120"/>
    <n v="7"/>
    <n v="10"/>
    <n v="61"/>
    <n v="71"/>
  </r>
  <r>
    <n v="8"/>
    <e v="#N/A"/>
    <s v="2016-Q4"/>
    <x v="2"/>
    <x v="28"/>
    <s v="2016"/>
    <x v="4"/>
    <m/>
    <x v="3"/>
    <x v="16"/>
    <s v="azcongress"/>
    <x v="0"/>
    <m/>
    <m/>
    <m/>
    <m/>
    <m/>
    <n v="0"/>
  </r>
  <r>
    <n v="8"/>
    <e v="#N/A"/>
    <s v="2016-Q4"/>
    <x v="2"/>
    <x v="28"/>
    <s v="2016"/>
    <x v="4"/>
    <m/>
    <x v="3"/>
    <x v="64"/>
    <s v="azcordeslakes"/>
    <x v="0"/>
    <m/>
    <m/>
    <m/>
    <m/>
    <m/>
    <n v="0"/>
  </r>
  <r>
    <n v="23"/>
    <n v="12610"/>
    <s v="2016-Q4"/>
    <x v="2"/>
    <x v="28"/>
    <s v="2016"/>
    <x v="4"/>
    <m/>
    <x v="3"/>
    <x v="18"/>
    <s v="azcottonwood"/>
    <x v="0"/>
    <m/>
    <n v="688"/>
    <n v="21"/>
    <n v="53"/>
    <n v="527"/>
    <n v="580"/>
  </r>
  <r>
    <n v="23"/>
    <n v="7004"/>
    <s v="2016-Q4"/>
    <x v="2"/>
    <x v="28"/>
    <s v="2016"/>
    <x v="4"/>
    <m/>
    <x v="4"/>
    <x v="20"/>
    <s v="desertfh_az"/>
    <x v="0"/>
    <m/>
    <n v="298"/>
    <n v="4"/>
    <n v="3"/>
    <n v="172"/>
    <n v="175"/>
  </r>
  <r>
    <n v="5"/>
    <n v="1264"/>
    <s v="2016-Q4"/>
    <x v="2"/>
    <x v="28"/>
    <s v="2016"/>
    <x v="4"/>
    <m/>
    <x v="6"/>
    <x v="21"/>
    <s v="azduncan"/>
    <x v="0"/>
    <m/>
    <m/>
    <m/>
    <m/>
    <m/>
    <n v="0"/>
  </r>
  <r>
    <n v="78"/>
    <n v="72247"/>
    <s v="2016-Q4"/>
    <x v="2"/>
    <x v="28"/>
    <s v="2016"/>
    <x v="4"/>
    <m/>
    <x v="8"/>
    <x v="23"/>
    <s v="azflagstaff"/>
    <x v="0"/>
    <m/>
    <n v="489"/>
    <n v="17"/>
    <n v="87"/>
    <n v="234"/>
    <n v="321"/>
  </r>
  <r>
    <n v="51"/>
    <n v="12585"/>
    <s v="2016-Q4"/>
    <x v="2"/>
    <x v="28"/>
    <s v="2016"/>
    <x v="4"/>
    <m/>
    <x v="0"/>
    <x v="24"/>
    <s v="azflorence"/>
    <x v="0"/>
    <m/>
    <n v="62"/>
    <n v="2"/>
    <n v="8"/>
    <n v="63"/>
    <n v="71"/>
  </r>
  <r>
    <n v="22"/>
    <n v="829"/>
    <s v="2016-Q4"/>
    <x v="2"/>
    <x v="28"/>
    <s v="2016"/>
    <x v="4"/>
    <m/>
    <x v="4"/>
    <x v="76"/>
    <s v="mcdowell_az"/>
    <x v="0"/>
    <m/>
    <m/>
    <m/>
    <m/>
    <m/>
    <n v="0"/>
  </r>
  <r>
    <n v="0"/>
    <n v="72"/>
    <s v="2016-Q4"/>
    <x v="2"/>
    <x v="28"/>
    <s v="2016"/>
    <x v="4"/>
    <m/>
    <x v="9"/>
    <x v="25"/>
    <s v="azgcldo"/>
    <x v="0"/>
    <m/>
    <n v="6"/>
    <n v="2"/>
    <n v="0"/>
    <n v="3"/>
    <n v="3"/>
  </r>
  <r>
    <n v="83"/>
    <n v="102303"/>
    <s v="2016-Q4"/>
    <x v="2"/>
    <x v="28"/>
    <s v="2016"/>
    <x v="4"/>
    <m/>
    <x v="4"/>
    <x v="26"/>
    <s v="glendale_main"/>
    <x v="0"/>
    <m/>
    <n v="486"/>
    <n v="22"/>
    <n v="43"/>
    <n v="335"/>
    <n v="378"/>
  </r>
  <r>
    <n v="10"/>
    <n v="8295"/>
    <s v="2016-Q4"/>
    <x v="2"/>
    <x v="28"/>
    <s v="2016"/>
    <x v="4"/>
    <m/>
    <x v="9"/>
    <x v="27"/>
    <s v="azglobe"/>
    <x v="0"/>
    <m/>
    <m/>
    <m/>
    <m/>
    <m/>
    <n v="0"/>
  </r>
  <r>
    <n v="6"/>
    <n v="2991"/>
    <s v="2016-Q4"/>
    <x v="2"/>
    <x v="28"/>
    <s v="2016"/>
    <x v="4"/>
    <m/>
    <x v="9"/>
    <x v="30"/>
    <s v="azpinestrawb"/>
    <x v="0"/>
    <m/>
    <m/>
    <m/>
    <m/>
    <m/>
    <n v="0"/>
  </r>
  <r>
    <s v="N/A"/>
    <s v="N/A"/>
    <s v="2016-Q4"/>
    <x v="2"/>
    <x v="28"/>
    <s v="2016"/>
    <x v="4"/>
    <m/>
    <x v="0"/>
    <x v="66"/>
    <s v="irahayes_az"/>
    <x v="0"/>
    <m/>
    <m/>
    <m/>
    <m/>
    <m/>
    <n v="0"/>
  </r>
  <r>
    <n v="20"/>
    <n v="33183"/>
    <s v="2016-Q4"/>
    <x v="2"/>
    <x v="28"/>
    <s v="2016"/>
    <x v="4"/>
    <m/>
    <x v="0"/>
    <x v="32"/>
    <s v="azmaricopacom"/>
    <x v="0"/>
    <m/>
    <n v="37"/>
    <n v="2"/>
    <n v="29"/>
    <n v="8"/>
    <n v="37"/>
  </r>
  <r>
    <n v="396"/>
    <n v="145358"/>
    <s v="2016-Q4"/>
    <x v="2"/>
    <x v="28"/>
    <s v="2016"/>
    <x v="4"/>
    <m/>
    <x v="4"/>
    <x v="33"/>
    <s v="maricopa_main"/>
    <x v="0"/>
    <m/>
    <n v="13502"/>
    <n v="216"/>
    <n v="2665"/>
    <n v="7244"/>
    <n v="9909"/>
  </r>
  <r>
    <n v="147"/>
    <n v="147983"/>
    <s v="2016-Q4"/>
    <x v="2"/>
    <x v="28"/>
    <s v="2016"/>
    <x v="4"/>
    <m/>
    <x v="4"/>
    <x v="35"/>
    <s v="mesa86532"/>
    <x v="0"/>
    <m/>
    <n v="2541"/>
    <n v="44"/>
    <n v="841"/>
    <n v="840"/>
    <n v="1681"/>
  </r>
  <r>
    <n v="10"/>
    <n v="3750"/>
    <s v="2016-Q4"/>
    <x v="2"/>
    <x v="28"/>
    <s v="2016"/>
    <x v="4"/>
    <m/>
    <x v="9"/>
    <x v="73"/>
    <s v="azmiami"/>
    <x v="0"/>
    <m/>
    <n v="101"/>
    <n v="2"/>
    <n v="2"/>
    <n v="98"/>
    <n v="100"/>
  </r>
  <r>
    <n v="239"/>
    <n v="87143"/>
    <s v="2016-Q4"/>
    <x v="2"/>
    <x v="28"/>
    <s v="2016"/>
    <x v="4"/>
    <m/>
    <x v="10"/>
    <x v="36"/>
    <s v="azmohave"/>
    <x v="0"/>
    <m/>
    <n v="3343"/>
    <n v="86"/>
    <n v="395"/>
    <n v="1689"/>
    <n v="2084"/>
  </r>
  <r>
    <n v="8"/>
    <e v="#N/A"/>
    <s v="2016-Q4"/>
    <x v="2"/>
    <x v="28"/>
    <s v="2016"/>
    <x v="4"/>
    <m/>
    <x v="3"/>
    <x v="34"/>
    <s v="azmayer"/>
    <x v="0"/>
    <m/>
    <m/>
    <m/>
    <m/>
    <m/>
    <n v="0"/>
  </r>
  <r>
    <n v="6"/>
    <n v="2934"/>
    <s v="2016-Q4"/>
    <x v="2"/>
    <x v="28"/>
    <s v="2016"/>
    <x v="4"/>
    <m/>
    <x v="6"/>
    <x v="74"/>
    <s v="azmorenci"/>
    <x v="0"/>
    <m/>
    <n v="92"/>
    <n v="3"/>
    <n v="19"/>
    <n v="32"/>
    <n v="51"/>
  </r>
  <r>
    <n v="45"/>
    <n v="2461"/>
    <s v="2016-Q4"/>
    <x v="2"/>
    <x v="28"/>
    <s v="2016"/>
    <x v="4"/>
    <m/>
    <x v="11"/>
    <x v="37"/>
    <s v="azncldo"/>
    <x v="0"/>
    <m/>
    <n v="419"/>
    <n v="19"/>
    <n v="114"/>
    <n v="176"/>
    <n v="290"/>
  </r>
  <r>
    <n v="36"/>
    <s v="N/A"/>
    <s v="2016-Q4"/>
    <x v="2"/>
    <x v="28"/>
    <s v="2016"/>
    <x v="4"/>
    <m/>
    <x v="8"/>
    <x v="81"/>
    <s v="azpage"/>
    <x v="0"/>
    <m/>
    <n v="16"/>
    <n v="2"/>
    <n v="1"/>
    <n v="5"/>
    <n v="6"/>
  </r>
  <r>
    <n v="20"/>
    <n v="10834"/>
    <s v="2016-Q4"/>
    <x v="2"/>
    <x v="28"/>
    <s v="2016"/>
    <x v="4"/>
    <m/>
    <x v="5"/>
    <x v="39"/>
    <s v="azparker"/>
    <x v="0"/>
    <m/>
    <m/>
    <m/>
    <m/>
    <m/>
    <n v="0"/>
  </r>
  <r>
    <n v="14"/>
    <n v="13597"/>
    <s v="2016-Q4"/>
    <x v="2"/>
    <x v="28"/>
    <s v="2016"/>
    <x v="4"/>
    <m/>
    <x v="9"/>
    <x v="41"/>
    <s v="azpayson"/>
    <x v="0"/>
    <m/>
    <m/>
    <m/>
    <m/>
    <m/>
    <n v="0"/>
  </r>
  <r>
    <n v="38"/>
    <n v="109952"/>
    <s v="2016-Q4"/>
    <x v="2"/>
    <x v="28"/>
    <s v="2016"/>
    <x v="4"/>
    <m/>
    <x v="4"/>
    <x v="42"/>
    <s v="peor29132"/>
    <x v="0"/>
    <m/>
    <n v="1293"/>
    <n v="29"/>
    <n v="358"/>
    <n v="474"/>
    <n v="832"/>
  </r>
  <r>
    <e v="#VALUE!"/>
    <n v="943450"/>
    <s v="2016-Q4"/>
    <x v="2"/>
    <x v="28"/>
    <s v="2016"/>
    <x v="4"/>
    <m/>
    <x v="4"/>
    <x v="43"/>
    <s v="phx_main"/>
    <x v="0"/>
    <m/>
    <n v="10470"/>
    <n v="180"/>
    <n v="1587"/>
    <n v="5324"/>
    <n v="6911"/>
  </r>
  <r>
    <n v="622"/>
    <n v="405419"/>
    <s v="2016-Q4"/>
    <x v="2"/>
    <x v="28"/>
    <s v="2016"/>
    <x v="4"/>
    <m/>
    <x v="13"/>
    <x v="44"/>
    <s v="azpcld"/>
    <x v="0"/>
    <m/>
    <n v="6766"/>
    <n v="170"/>
    <n v="1976"/>
    <n v="3600"/>
    <n v="5576"/>
  </r>
  <r>
    <n v="4"/>
    <n v="8901"/>
    <s v="2016-Q4"/>
    <x v="2"/>
    <x v="28"/>
    <s v="2016"/>
    <x v="4"/>
    <m/>
    <x v="0"/>
    <x v="45"/>
    <s v="pinal_az"/>
    <x v="0"/>
    <m/>
    <n v="250"/>
    <n v="8"/>
    <n v="40"/>
    <n v="178"/>
    <n v="218"/>
  </r>
  <r>
    <n v="0"/>
    <n v="0"/>
    <s v="2016-Q4"/>
    <x v="2"/>
    <x v="28"/>
    <s v="2016"/>
    <x v="4"/>
    <m/>
    <x v="3"/>
    <x v="82"/>
    <s v="azpaulden"/>
    <x v="0"/>
    <m/>
    <n v="176"/>
    <n v="9"/>
    <n v="985"/>
    <n v="65"/>
    <n v="1050"/>
  </r>
  <r>
    <n v="54"/>
    <n v="29416"/>
    <s v="2016-Q4"/>
    <x v="2"/>
    <x v="28"/>
    <s v="2016"/>
    <x v="4"/>
    <m/>
    <x v="3"/>
    <x v="46"/>
    <s v="azprescott"/>
    <x v="0"/>
    <m/>
    <n v="2269"/>
    <n v="48"/>
    <n v="989"/>
    <n v="1525"/>
    <n v="2514"/>
  </r>
  <r>
    <n v="59"/>
    <n v="22616"/>
    <s v="2016-Q4"/>
    <x v="2"/>
    <x v="28"/>
    <s v="2016"/>
    <x v="4"/>
    <m/>
    <x v="3"/>
    <x v="47"/>
    <s v="azprescottval"/>
    <x v="0"/>
    <m/>
    <n v="504"/>
    <n v="10"/>
    <n v="61"/>
    <n v="280"/>
    <n v="341"/>
  </r>
  <r>
    <n v="40"/>
    <e v="#N/A"/>
    <s v="2016-Q4"/>
    <x v="2"/>
    <x v="28"/>
    <s v="2016"/>
    <x v="4"/>
    <m/>
    <x v="1"/>
    <x v="48"/>
    <s v="azsprngr"/>
    <x v="0"/>
    <m/>
    <n v="81"/>
    <n v="3"/>
    <n v="8"/>
    <n v="42"/>
    <n v="50"/>
  </r>
  <r>
    <n v="17"/>
    <n v="11980"/>
    <s v="2016-Q4"/>
    <x v="2"/>
    <x v="28"/>
    <s v="2016"/>
    <x v="4"/>
    <m/>
    <x v="14"/>
    <x v="49"/>
    <s v="azsaffordgcl"/>
    <x v="0"/>
    <m/>
    <n v="57"/>
    <n v="1"/>
    <n v="13"/>
    <n v="16"/>
    <n v="29"/>
  </r>
  <r>
    <n v="23"/>
    <e v="#N/A"/>
    <s v="2016-Q4"/>
    <x v="2"/>
    <x v="28"/>
    <s v="2016"/>
    <x v="4"/>
    <m/>
    <x v="0"/>
    <x v="50"/>
    <s v="azsanmanuel"/>
    <x v="0"/>
    <m/>
    <n v="59"/>
    <n v="2"/>
    <n v="3"/>
    <n v="22"/>
    <n v="25"/>
  </r>
  <r>
    <n v="87"/>
    <n v="174482"/>
    <s v="2016-Q4"/>
    <x v="2"/>
    <x v="28"/>
    <s v="2016"/>
    <x v="4"/>
    <m/>
    <x v="4"/>
    <x v="53"/>
    <s v="scottsdale_hq"/>
    <x v="0"/>
    <m/>
    <n v="3059"/>
    <n v="54"/>
    <n v="457"/>
    <n v="1869"/>
    <n v="2326"/>
  </r>
  <r>
    <n v="28"/>
    <n v="32811"/>
    <s v="2016-Q4"/>
    <x v="2"/>
    <x v="28"/>
    <s v="2016"/>
    <x v="4"/>
    <m/>
    <x v="7"/>
    <x v="56"/>
    <s v="azsierrav"/>
    <x v="0"/>
    <m/>
    <n v="272"/>
    <n v="8"/>
    <n v="79"/>
    <n v="143"/>
    <n v="222"/>
  </r>
  <r>
    <n v="32"/>
    <n v="11000"/>
    <s v="2016-Q4"/>
    <x v="2"/>
    <x v="28"/>
    <s v="2016"/>
    <x v="4"/>
    <m/>
    <x v="3"/>
    <x v="54"/>
    <s v="azsedona"/>
    <x v="0"/>
    <m/>
    <n v="70"/>
    <n v="2"/>
    <n v="3"/>
    <n v="39"/>
    <n v="42"/>
  </r>
  <r>
    <n v="142"/>
    <n v="140708"/>
    <s v="2016-Q4"/>
    <x v="2"/>
    <x v="28"/>
    <s v="2016"/>
    <x v="4"/>
    <m/>
    <x v="4"/>
    <x v="57"/>
    <s v="tempe_main"/>
    <x v="0"/>
    <m/>
    <n v="1127"/>
    <n v="14"/>
    <n v="192"/>
    <n v="518"/>
    <n v="710"/>
  </r>
  <r>
    <n v="12"/>
    <n v="4415"/>
    <s v="2016-Q4"/>
    <x v="2"/>
    <x v="28"/>
    <s v="2016"/>
    <x v="4"/>
    <m/>
    <x v="4"/>
    <x v="58"/>
    <s v="toll30426"/>
    <x v="0"/>
    <m/>
    <n v="196"/>
    <n v="9"/>
    <n v="34"/>
    <n v="64"/>
    <n v="98"/>
  </r>
  <r>
    <n v="8"/>
    <n v="2341"/>
    <s v="2016-Q4"/>
    <x v="2"/>
    <x v="28"/>
    <s v="2016"/>
    <x v="4"/>
    <m/>
    <x v="9"/>
    <x v="59"/>
    <s v="aztontobasin"/>
    <x v="0"/>
    <m/>
    <n v="9"/>
    <n v="1"/>
    <n v="0"/>
    <n v="0"/>
    <n v="0"/>
  </r>
  <r>
    <n v="8"/>
    <e v="#N/A"/>
    <s v="2016-Q4"/>
    <x v="2"/>
    <x v="28"/>
    <s v="2016"/>
    <x v="4"/>
    <m/>
    <x v="1"/>
    <x v="60"/>
    <s v="azvernon"/>
    <x v="0"/>
    <m/>
    <m/>
    <m/>
    <m/>
    <m/>
    <n v="0"/>
  </r>
  <r>
    <n v="5"/>
    <n v="790"/>
    <s v="2016-Q4"/>
    <x v="2"/>
    <x v="28"/>
    <s v="2016"/>
    <x v="4"/>
    <m/>
    <x v="9"/>
    <x v="78"/>
    <s v="azyoung"/>
    <x v="0"/>
    <m/>
    <m/>
    <m/>
    <m/>
    <m/>
    <n v="0"/>
  </r>
  <r>
    <n v="434"/>
    <n v="111752"/>
    <s v="2016-Q4"/>
    <x v="2"/>
    <x v="28"/>
    <s v="2016"/>
    <x v="4"/>
    <m/>
    <x v="15"/>
    <x v="63"/>
    <s v="azycldo"/>
    <x v="0"/>
    <m/>
    <n v="1930"/>
    <n v="34"/>
    <n v="364"/>
    <n v="901"/>
    <n v="1265"/>
  </r>
  <r>
    <n v="7"/>
    <e v="#N/A"/>
    <s v="2016-Q4"/>
    <x v="2"/>
    <x v="28"/>
    <s v="2016"/>
    <x v="4"/>
    <m/>
    <x v="3"/>
    <x v="61"/>
    <s v="azyarnell"/>
    <x v="0"/>
    <m/>
    <m/>
    <m/>
    <m/>
    <m/>
    <n v="0"/>
  </r>
  <r>
    <n v="91"/>
    <n v="9301"/>
    <s v="2016-Q4"/>
    <x v="2"/>
    <x v="28"/>
    <s v="2016"/>
    <x v="4"/>
    <m/>
    <x v="3"/>
    <x v="62"/>
    <s v="azyavapai"/>
    <x v="0"/>
    <m/>
    <m/>
    <m/>
    <m/>
    <m/>
    <n v="0"/>
  </r>
  <r>
    <n v="0"/>
    <e v="#N/A"/>
    <s v="2016-Q4"/>
    <x v="2"/>
    <x v="29"/>
    <s v="2016"/>
    <x v="5"/>
    <m/>
    <x v="2"/>
    <x v="4"/>
    <s v="azstlib"/>
    <x v="0"/>
    <m/>
    <n v="55018"/>
    <n v="1299"/>
    <n v="10377"/>
    <n v="30261"/>
    <n v="40638"/>
  </r>
  <r>
    <s v="N/A"/>
    <n v="1188"/>
    <s v="2016-Q4"/>
    <x v="2"/>
    <x v="29"/>
    <s v="2016"/>
    <x v="5"/>
    <m/>
    <x v="0"/>
    <x v="0"/>
    <s v="akchin_az"/>
    <x v="0"/>
    <m/>
    <m/>
    <m/>
    <m/>
    <m/>
    <n v="0"/>
  </r>
  <r>
    <n v="19"/>
    <e v="#N/A"/>
    <s v="2016-Q4"/>
    <x v="2"/>
    <x v="29"/>
    <s v="2016"/>
    <x v="5"/>
    <m/>
    <x v="1"/>
    <x v="1"/>
    <s v="azalpine"/>
    <x v="0"/>
    <m/>
    <n v="113"/>
    <n v="4"/>
    <n v="44"/>
    <n v="62"/>
    <n v="106"/>
  </r>
  <r>
    <n v="111"/>
    <n v="63208"/>
    <s v="2016-Q4"/>
    <x v="2"/>
    <x v="29"/>
    <s v="2016"/>
    <x v="5"/>
    <m/>
    <x v="0"/>
    <x v="2"/>
    <s v="azapachejct"/>
    <x v="0"/>
    <m/>
    <n v="423"/>
    <n v="7"/>
    <n v="511"/>
    <n v="323"/>
    <n v="834"/>
  </r>
  <r>
    <n v="10"/>
    <e v="#N/A"/>
    <s v="2016-Q4"/>
    <x v="2"/>
    <x v="29"/>
    <s v="2016"/>
    <x v="5"/>
    <m/>
    <x v="3"/>
    <x v="5"/>
    <s v="azashfork"/>
    <x v="0"/>
    <m/>
    <n v="27"/>
    <n v="1"/>
    <n v="4"/>
    <n v="10"/>
    <n v="14"/>
  </r>
  <r>
    <s v=""/>
    <s v="N/A"/>
    <s v="2016-Q4"/>
    <x v="2"/>
    <x v="29"/>
    <s v="2016"/>
    <x v="5"/>
    <m/>
    <x v="10"/>
    <x v="79"/>
    <s v="azavaich"/>
    <x v="0"/>
    <m/>
    <m/>
    <m/>
    <m/>
    <m/>
    <n v="0"/>
  </r>
  <r>
    <n v="80"/>
    <n v="22669"/>
    <s v="2016-Q4"/>
    <x v="2"/>
    <x v="29"/>
    <s v="2016"/>
    <x v="5"/>
    <m/>
    <x v="4"/>
    <x v="6"/>
    <s v="avondale_az"/>
    <x v="0"/>
    <m/>
    <n v="4037"/>
    <n v="64"/>
    <n v="592"/>
    <n v="1441"/>
    <n v="2033"/>
  </r>
  <r>
    <n v="16"/>
    <e v="#N/A"/>
    <s v="2016-Q4"/>
    <x v="2"/>
    <x v="29"/>
    <s v="2016"/>
    <x v="5"/>
    <m/>
    <x v="5"/>
    <x v="8"/>
    <s v="azbouse"/>
    <x v="0"/>
    <m/>
    <m/>
    <m/>
    <m/>
    <m/>
    <n v="0"/>
  </r>
  <r>
    <n v="21"/>
    <s v="N/A"/>
    <s v="2016-Q4"/>
    <x v="2"/>
    <x v="29"/>
    <s v="2016"/>
    <x v="5"/>
    <m/>
    <x v="4"/>
    <x v="9"/>
    <s v="buckeye_az"/>
    <x v="0"/>
    <m/>
    <n v="39"/>
    <n v="1"/>
    <n v="3"/>
    <n v="7"/>
    <n v="10"/>
  </r>
  <r>
    <n v="7"/>
    <e v="#N/A"/>
    <s v="2016-Q4"/>
    <x v="2"/>
    <x v="29"/>
    <s v="2016"/>
    <x v="5"/>
    <m/>
    <x v="3"/>
    <x v="77"/>
    <s v="azbagdad"/>
    <x v="0"/>
    <m/>
    <n v="4"/>
    <n v="1"/>
    <n v="4"/>
    <n v="2"/>
    <n v="6"/>
  </r>
  <r>
    <n v="5"/>
    <e v="#N/A"/>
    <s v="2016-Q4"/>
    <x v="2"/>
    <x v="29"/>
    <s v="2016"/>
    <x v="5"/>
    <m/>
    <x v="3"/>
    <x v="75"/>
    <s v="beaver_az"/>
    <x v="0"/>
    <m/>
    <m/>
    <m/>
    <m/>
    <m/>
    <n v="0"/>
  </r>
  <r>
    <n v="34"/>
    <n v="48762"/>
    <s v="2016-Q4"/>
    <x v="2"/>
    <x v="29"/>
    <s v="2016"/>
    <x v="5"/>
    <m/>
    <x v="0"/>
    <x v="11"/>
    <s v="azcasagrande"/>
    <x v="0"/>
    <m/>
    <n v="125"/>
    <n v="5"/>
    <n v="4"/>
    <n v="47"/>
    <n v="51"/>
  </r>
  <r>
    <n v="109"/>
    <n v="309229"/>
    <s v="2016-Q4"/>
    <x v="2"/>
    <x v="29"/>
    <s v="2016"/>
    <x v="5"/>
    <m/>
    <x v="4"/>
    <x v="12"/>
    <s v="chandler_main"/>
    <x v="0"/>
    <m/>
    <n v="1592"/>
    <n v="34"/>
    <n v="211"/>
    <n v="477"/>
    <n v="688"/>
  </r>
  <r>
    <n v="25"/>
    <n v="1469"/>
    <s v="2016-Q4"/>
    <x v="2"/>
    <x v="29"/>
    <s v="2016"/>
    <x v="5"/>
    <m/>
    <x v="7"/>
    <x v="14"/>
    <s v="azccldo"/>
    <x v="0"/>
    <m/>
    <m/>
    <m/>
    <m/>
    <m/>
    <n v="0"/>
  </r>
  <r>
    <n v="12"/>
    <e v="#N/A"/>
    <s v="2016-Q4"/>
    <x v="2"/>
    <x v="29"/>
    <s v="2016"/>
    <x v="5"/>
    <m/>
    <x v="1"/>
    <x v="15"/>
    <s v="azconcho"/>
    <x v="0"/>
    <m/>
    <m/>
    <m/>
    <m/>
    <m/>
    <n v="0"/>
  </r>
  <r>
    <n v="27"/>
    <n v="9676"/>
    <s v="2016-Q4"/>
    <x v="2"/>
    <x v="29"/>
    <s v="2016"/>
    <x v="5"/>
    <m/>
    <x v="0"/>
    <x v="17"/>
    <s v="azcollidge"/>
    <x v="0"/>
    <m/>
    <n v="298"/>
    <n v="8"/>
    <n v="101"/>
    <n v="208"/>
    <n v="309"/>
  </r>
  <r>
    <n v="5"/>
    <n v="3352"/>
    <s v="2016-Q4"/>
    <x v="2"/>
    <x v="29"/>
    <s v="2016"/>
    <x v="5"/>
    <m/>
    <x v="5"/>
    <x v="80"/>
    <s v="azlapazcs"/>
    <x v="0"/>
    <m/>
    <m/>
    <m/>
    <m/>
    <m/>
    <n v="0"/>
  </r>
  <r>
    <n v="14"/>
    <n v="3311"/>
    <s v="2016-Q4"/>
    <x v="2"/>
    <x v="29"/>
    <s v="2016"/>
    <x v="5"/>
    <m/>
    <x v="3"/>
    <x v="10"/>
    <s v="azcampverde"/>
    <x v="0"/>
    <m/>
    <m/>
    <m/>
    <m/>
    <m/>
    <n v="0"/>
  </r>
  <r>
    <n v="10"/>
    <n v="10528"/>
    <s v="2016-Q4"/>
    <x v="2"/>
    <x v="29"/>
    <s v="2016"/>
    <x v="5"/>
    <m/>
    <x v="3"/>
    <x v="70"/>
    <s v="azchinovalley"/>
    <x v="0"/>
    <m/>
    <n v="478"/>
    <n v="35"/>
    <n v="79"/>
    <n v="136"/>
    <n v="215"/>
  </r>
  <r>
    <n v="8"/>
    <e v="#N/A"/>
    <s v="2016-Q4"/>
    <x v="2"/>
    <x v="29"/>
    <s v="2016"/>
    <x v="5"/>
    <m/>
    <x v="3"/>
    <x v="16"/>
    <s v="azcongress"/>
    <x v="0"/>
    <m/>
    <m/>
    <m/>
    <m/>
    <m/>
    <n v="0"/>
  </r>
  <r>
    <n v="8"/>
    <e v="#N/A"/>
    <s v="2016-Q4"/>
    <x v="2"/>
    <x v="29"/>
    <s v="2016"/>
    <x v="5"/>
    <m/>
    <x v="3"/>
    <x v="64"/>
    <s v="azcordeslakes"/>
    <x v="0"/>
    <m/>
    <m/>
    <m/>
    <m/>
    <m/>
    <n v="0"/>
  </r>
  <r>
    <n v="23"/>
    <n v="12610"/>
    <s v="2016-Q4"/>
    <x v="2"/>
    <x v="29"/>
    <s v="2016"/>
    <x v="5"/>
    <m/>
    <x v="3"/>
    <x v="18"/>
    <s v="azcottonwood"/>
    <x v="0"/>
    <m/>
    <n v="1380"/>
    <n v="30"/>
    <n v="408"/>
    <n v="1415"/>
    <n v="1823"/>
  </r>
  <r>
    <n v="23"/>
    <n v="7004"/>
    <s v="2016-Q4"/>
    <x v="2"/>
    <x v="29"/>
    <s v="2016"/>
    <x v="5"/>
    <m/>
    <x v="4"/>
    <x v="20"/>
    <s v="desertfh_az"/>
    <x v="0"/>
    <m/>
    <n v="5"/>
    <n v="1"/>
    <n v="3"/>
    <n v="0"/>
    <n v="3"/>
  </r>
  <r>
    <n v="5"/>
    <n v="1264"/>
    <s v="2016-Q4"/>
    <x v="2"/>
    <x v="29"/>
    <s v="2016"/>
    <x v="5"/>
    <m/>
    <x v="6"/>
    <x v="21"/>
    <s v="azduncan"/>
    <x v="0"/>
    <m/>
    <m/>
    <m/>
    <m/>
    <m/>
    <n v="0"/>
  </r>
  <r>
    <n v="78"/>
    <n v="72247"/>
    <s v="2016-Q4"/>
    <x v="2"/>
    <x v="29"/>
    <s v="2016"/>
    <x v="5"/>
    <m/>
    <x v="8"/>
    <x v="23"/>
    <s v="azflagstaff"/>
    <x v="0"/>
    <m/>
    <n v="412"/>
    <n v="17"/>
    <n v="70"/>
    <n v="134"/>
    <n v="204"/>
  </r>
  <r>
    <n v="51"/>
    <n v="12585"/>
    <s v="2016-Q4"/>
    <x v="2"/>
    <x v="29"/>
    <s v="2016"/>
    <x v="5"/>
    <m/>
    <x v="0"/>
    <x v="24"/>
    <s v="azflorence"/>
    <x v="0"/>
    <m/>
    <n v="46"/>
    <n v="2"/>
    <n v="21"/>
    <n v="31"/>
    <n v="52"/>
  </r>
  <r>
    <n v="22"/>
    <n v="829"/>
    <s v="2016-Q4"/>
    <x v="2"/>
    <x v="29"/>
    <s v="2016"/>
    <x v="5"/>
    <m/>
    <x v="4"/>
    <x v="76"/>
    <s v="mcdowell_az"/>
    <x v="0"/>
    <m/>
    <m/>
    <m/>
    <m/>
    <m/>
    <n v="0"/>
  </r>
  <r>
    <n v="0"/>
    <n v="72"/>
    <s v="2016-Q4"/>
    <x v="2"/>
    <x v="29"/>
    <s v="2016"/>
    <x v="5"/>
    <m/>
    <x v="9"/>
    <x v="25"/>
    <s v="azgcldo"/>
    <x v="0"/>
    <m/>
    <n v="56"/>
    <n v="2"/>
    <n v="1"/>
    <n v="18"/>
    <n v="19"/>
  </r>
  <r>
    <n v="83"/>
    <n v="102303"/>
    <s v="2016-Q4"/>
    <x v="2"/>
    <x v="29"/>
    <s v="2016"/>
    <x v="5"/>
    <m/>
    <x v="4"/>
    <x v="26"/>
    <s v="glendale_main"/>
    <x v="0"/>
    <m/>
    <n v="984"/>
    <n v="30"/>
    <n v="155"/>
    <n v="458"/>
    <n v="613"/>
  </r>
  <r>
    <n v="10"/>
    <n v="8295"/>
    <s v="2016-Q4"/>
    <x v="2"/>
    <x v="29"/>
    <s v="2016"/>
    <x v="5"/>
    <m/>
    <x v="9"/>
    <x v="27"/>
    <s v="azglobe"/>
    <x v="0"/>
    <m/>
    <m/>
    <m/>
    <m/>
    <m/>
    <n v="0"/>
  </r>
  <r>
    <n v="6"/>
    <n v="2991"/>
    <s v="2016-Q4"/>
    <x v="2"/>
    <x v="29"/>
    <s v="2016"/>
    <x v="5"/>
    <m/>
    <x v="9"/>
    <x v="30"/>
    <s v="azpinestrawb"/>
    <x v="0"/>
    <m/>
    <m/>
    <m/>
    <m/>
    <m/>
    <n v="0"/>
  </r>
  <r>
    <s v="N/A"/>
    <s v="N/A"/>
    <s v="2016-Q4"/>
    <x v="2"/>
    <x v="29"/>
    <s v="2016"/>
    <x v="5"/>
    <m/>
    <x v="0"/>
    <x v="66"/>
    <s v="irahayes_az"/>
    <x v="0"/>
    <m/>
    <m/>
    <m/>
    <m/>
    <m/>
    <n v="0"/>
  </r>
  <r>
    <n v="20"/>
    <n v="33183"/>
    <s v="2016-Q4"/>
    <x v="2"/>
    <x v="29"/>
    <s v="2016"/>
    <x v="5"/>
    <m/>
    <x v="0"/>
    <x v="32"/>
    <s v="azmaricopacom"/>
    <x v="0"/>
    <m/>
    <n v="49"/>
    <n v="1"/>
    <n v="2"/>
    <n v="8"/>
    <n v="10"/>
  </r>
  <r>
    <n v="396"/>
    <n v="145358"/>
    <s v="2016-Q4"/>
    <x v="2"/>
    <x v="29"/>
    <s v="2016"/>
    <x v="5"/>
    <m/>
    <x v="4"/>
    <x v="33"/>
    <s v="maricopa_main"/>
    <x v="0"/>
    <m/>
    <n v="10452"/>
    <n v="205"/>
    <n v="1621"/>
    <n v="7066"/>
    <n v="8687"/>
  </r>
  <r>
    <n v="147"/>
    <n v="147983"/>
    <s v="2016-Q4"/>
    <x v="2"/>
    <x v="29"/>
    <s v="2016"/>
    <x v="5"/>
    <m/>
    <x v="4"/>
    <x v="35"/>
    <s v="mesa86532"/>
    <x v="0"/>
    <m/>
    <n v="2931"/>
    <n v="72"/>
    <n v="346"/>
    <n v="1136"/>
    <n v="1482"/>
  </r>
  <r>
    <n v="10"/>
    <n v="3750"/>
    <s v="2016-Q4"/>
    <x v="2"/>
    <x v="29"/>
    <s v="2016"/>
    <x v="5"/>
    <m/>
    <x v="9"/>
    <x v="73"/>
    <s v="azmiami"/>
    <x v="0"/>
    <m/>
    <m/>
    <m/>
    <m/>
    <m/>
    <n v="0"/>
  </r>
  <r>
    <n v="239"/>
    <n v="87143"/>
    <s v="2016-Q4"/>
    <x v="2"/>
    <x v="29"/>
    <s v="2016"/>
    <x v="5"/>
    <m/>
    <x v="10"/>
    <x v="36"/>
    <s v="azmohave"/>
    <x v="0"/>
    <m/>
    <n v="1402"/>
    <n v="75"/>
    <n v="173"/>
    <n v="1136"/>
    <n v="1309"/>
  </r>
  <r>
    <n v="8"/>
    <e v="#N/A"/>
    <s v="2016-Q4"/>
    <x v="2"/>
    <x v="29"/>
    <s v="2016"/>
    <x v="5"/>
    <m/>
    <x v="3"/>
    <x v="34"/>
    <s v="azmayer"/>
    <x v="0"/>
    <m/>
    <m/>
    <m/>
    <m/>
    <m/>
    <n v="0"/>
  </r>
  <r>
    <n v="6"/>
    <n v="2934"/>
    <s v="2016-Q4"/>
    <x v="2"/>
    <x v="29"/>
    <s v="2016"/>
    <x v="5"/>
    <m/>
    <x v="6"/>
    <x v="74"/>
    <s v="azmorenci"/>
    <x v="0"/>
    <m/>
    <m/>
    <m/>
    <m/>
    <m/>
    <n v="0"/>
  </r>
  <r>
    <n v="45"/>
    <n v="2461"/>
    <s v="2016-Q4"/>
    <x v="2"/>
    <x v="29"/>
    <s v="2016"/>
    <x v="5"/>
    <m/>
    <x v="11"/>
    <x v="37"/>
    <s v="azncldo"/>
    <x v="0"/>
    <m/>
    <n v="800"/>
    <n v="28"/>
    <n v="112"/>
    <n v="333"/>
    <n v="445"/>
  </r>
  <r>
    <n v="36"/>
    <s v="N/A"/>
    <s v="2016-Q4"/>
    <x v="2"/>
    <x v="29"/>
    <s v="2016"/>
    <x v="5"/>
    <m/>
    <x v="8"/>
    <x v="81"/>
    <s v="azpage"/>
    <x v="0"/>
    <m/>
    <n v="138"/>
    <n v="1"/>
    <n v="31"/>
    <n v="12"/>
    <n v="43"/>
  </r>
  <r>
    <n v="20"/>
    <n v="10834"/>
    <s v="2016-Q4"/>
    <x v="2"/>
    <x v="29"/>
    <s v="2016"/>
    <x v="5"/>
    <m/>
    <x v="5"/>
    <x v="39"/>
    <s v="azparker"/>
    <x v="0"/>
    <m/>
    <m/>
    <m/>
    <m/>
    <m/>
    <n v="0"/>
  </r>
  <r>
    <n v="14"/>
    <n v="13597"/>
    <s v="2016-Q4"/>
    <x v="2"/>
    <x v="29"/>
    <s v="2016"/>
    <x v="5"/>
    <m/>
    <x v="9"/>
    <x v="41"/>
    <s v="azpayson"/>
    <x v="0"/>
    <m/>
    <m/>
    <m/>
    <m/>
    <m/>
    <n v="0"/>
  </r>
  <r>
    <n v="38"/>
    <n v="109952"/>
    <s v="2016-Q4"/>
    <x v="2"/>
    <x v="29"/>
    <s v="2016"/>
    <x v="5"/>
    <m/>
    <x v="4"/>
    <x v="42"/>
    <s v="peor29132"/>
    <x v="0"/>
    <m/>
    <n v="767"/>
    <n v="28"/>
    <n v="92"/>
    <n v="703"/>
    <n v="795"/>
  </r>
  <r>
    <e v="#VALUE!"/>
    <n v="943450"/>
    <s v="2016-Q4"/>
    <x v="2"/>
    <x v="29"/>
    <s v="2016"/>
    <x v="5"/>
    <m/>
    <x v="4"/>
    <x v="43"/>
    <s v="phx_main"/>
    <x v="0"/>
    <m/>
    <n v="9664"/>
    <n v="225"/>
    <n v="1479"/>
    <n v="4726"/>
    <n v="6205"/>
  </r>
  <r>
    <n v="622"/>
    <n v="405419"/>
    <s v="2016-Q4"/>
    <x v="2"/>
    <x v="29"/>
    <s v="2016"/>
    <x v="5"/>
    <m/>
    <x v="13"/>
    <x v="44"/>
    <s v="azpcld"/>
    <x v="0"/>
    <m/>
    <n v="5926"/>
    <n v="148"/>
    <n v="1160"/>
    <n v="2731"/>
    <n v="3891"/>
  </r>
  <r>
    <n v="4"/>
    <n v="8901"/>
    <s v="2016-Q4"/>
    <x v="2"/>
    <x v="29"/>
    <s v="2016"/>
    <x v="5"/>
    <m/>
    <x v="0"/>
    <x v="45"/>
    <s v="pinal_az"/>
    <x v="0"/>
    <m/>
    <n v="1411"/>
    <n v="35"/>
    <n v="169"/>
    <n v="815"/>
    <n v="984"/>
  </r>
  <r>
    <n v="0"/>
    <n v="0"/>
    <s v="2016-Q4"/>
    <x v="2"/>
    <x v="29"/>
    <s v="2016"/>
    <x v="5"/>
    <m/>
    <x v="3"/>
    <x v="82"/>
    <s v="azpaulden"/>
    <x v="0"/>
    <m/>
    <m/>
    <m/>
    <m/>
    <m/>
    <n v="0"/>
  </r>
  <r>
    <n v="54"/>
    <n v="29416"/>
    <s v="2016-Q4"/>
    <x v="2"/>
    <x v="29"/>
    <s v="2016"/>
    <x v="5"/>
    <m/>
    <x v="3"/>
    <x v="46"/>
    <s v="azprescott"/>
    <x v="0"/>
    <m/>
    <n v="2415"/>
    <n v="61"/>
    <n v="1783"/>
    <n v="1280"/>
    <n v="3063"/>
  </r>
  <r>
    <n v="59"/>
    <n v="22616"/>
    <s v="2016-Q4"/>
    <x v="2"/>
    <x v="29"/>
    <s v="2016"/>
    <x v="5"/>
    <m/>
    <x v="3"/>
    <x v="47"/>
    <s v="azprescottval"/>
    <x v="0"/>
    <m/>
    <n v="324"/>
    <n v="10"/>
    <n v="30"/>
    <n v="176"/>
    <n v="206"/>
  </r>
  <r>
    <n v="40"/>
    <e v="#N/A"/>
    <s v="2016-Q4"/>
    <x v="2"/>
    <x v="29"/>
    <s v="2016"/>
    <x v="5"/>
    <m/>
    <x v="1"/>
    <x v="48"/>
    <s v="azsprngr"/>
    <x v="0"/>
    <m/>
    <n v="37"/>
    <n v="3"/>
    <n v="1"/>
    <n v="13"/>
    <n v="14"/>
  </r>
  <r>
    <n v="17"/>
    <n v="11980"/>
    <s v="2016-Q4"/>
    <x v="2"/>
    <x v="29"/>
    <s v="2016"/>
    <x v="5"/>
    <m/>
    <x v="14"/>
    <x v="49"/>
    <s v="azsaffordgcl"/>
    <x v="0"/>
    <m/>
    <n v="6"/>
    <n v="1"/>
    <n v="0"/>
    <n v="0"/>
    <n v="0"/>
  </r>
  <r>
    <n v="23"/>
    <e v="#N/A"/>
    <s v="2016-Q4"/>
    <x v="2"/>
    <x v="29"/>
    <s v="2016"/>
    <x v="5"/>
    <m/>
    <x v="0"/>
    <x v="50"/>
    <s v="azsanmanuel"/>
    <x v="0"/>
    <m/>
    <n v="40"/>
    <n v="2"/>
    <n v="0"/>
    <n v="33"/>
    <n v="33"/>
  </r>
  <r>
    <n v="10"/>
    <n v="360"/>
    <s v="2016-Q4"/>
    <x v="2"/>
    <x v="29"/>
    <s v="2016"/>
    <x v="5"/>
    <m/>
    <x v="13"/>
    <x v="83"/>
    <s v="aztucson"/>
    <x v="0"/>
    <m/>
    <n v="252"/>
    <n v="2"/>
    <n v="7"/>
    <n v="24"/>
    <n v="31"/>
  </r>
  <r>
    <n v="87"/>
    <n v="174482"/>
    <s v="2016-Q4"/>
    <x v="2"/>
    <x v="29"/>
    <s v="2016"/>
    <x v="5"/>
    <m/>
    <x v="4"/>
    <x v="53"/>
    <s v="scottsdale_hq"/>
    <x v="0"/>
    <m/>
    <n v="4207"/>
    <n v="90"/>
    <n v="445"/>
    <n v="2666"/>
    <n v="3111"/>
  </r>
  <r>
    <n v="28"/>
    <n v="32811"/>
    <s v="2016-Q4"/>
    <x v="2"/>
    <x v="29"/>
    <s v="2016"/>
    <x v="5"/>
    <m/>
    <x v="7"/>
    <x v="56"/>
    <s v="azsierrav"/>
    <x v="0"/>
    <m/>
    <n v="18"/>
    <n v="1"/>
    <n v="2"/>
    <n v="4"/>
    <n v="6"/>
  </r>
  <r>
    <n v="32"/>
    <n v="11000"/>
    <s v="2016-Q4"/>
    <x v="2"/>
    <x v="29"/>
    <s v="2016"/>
    <x v="5"/>
    <m/>
    <x v="3"/>
    <x v="54"/>
    <s v="azsedona"/>
    <x v="0"/>
    <m/>
    <n v="11"/>
    <n v="1"/>
    <n v="0"/>
    <n v="1"/>
    <n v="1"/>
  </r>
  <r>
    <n v="142"/>
    <n v="140708"/>
    <s v="2016-Q4"/>
    <x v="2"/>
    <x v="29"/>
    <s v="2016"/>
    <x v="5"/>
    <m/>
    <x v="4"/>
    <x v="57"/>
    <s v="tempe_main"/>
    <x v="0"/>
    <m/>
    <n v="1079"/>
    <n v="11"/>
    <n v="41"/>
    <n v="547"/>
    <n v="588"/>
  </r>
  <r>
    <n v="12"/>
    <n v="4415"/>
    <s v="2016-Q4"/>
    <x v="2"/>
    <x v="29"/>
    <s v="2016"/>
    <x v="5"/>
    <m/>
    <x v="4"/>
    <x v="58"/>
    <s v="toll30426"/>
    <x v="0"/>
    <m/>
    <m/>
    <m/>
    <m/>
    <m/>
    <n v="0"/>
  </r>
  <r>
    <n v="8"/>
    <n v="2341"/>
    <s v="2016-Q4"/>
    <x v="2"/>
    <x v="29"/>
    <s v="2016"/>
    <x v="5"/>
    <m/>
    <x v="9"/>
    <x v="59"/>
    <s v="aztontobasin"/>
    <x v="0"/>
    <m/>
    <m/>
    <m/>
    <m/>
    <m/>
    <n v="0"/>
  </r>
  <r>
    <n v="8"/>
    <e v="#N/A"/>
    <s v="2016-Q4"/>
    <x v="2"/>
    <x v="29"/>
    <s v="2016"/>
    <x v="5"/>
    <m/>
    <x v="1"/>
    <x v="60"/>
    <s v="azvernon"/>
    <x v="0"/>
    <m/>
    <m/>
    <m/>
    <m/>
    <m/>
    <n v="0"/>
  </r>
  <r>
    <n v="5"/>
    <n v="790"/>
    <s v="2016-Q4"/>
    <x v="2"/>
    <x v="29"/>
    <s v="2016"/>
    <x v="5"/>
    <m/>
    <x v="9"/>
    <x v="78"/>
    <s v="azyoung"/>
    <x v="0"/>
    <m/>
    <m/>
    <m/>
    <m/>
    <m/>
    <n v="0"/>
  </r>
  <r>
    <n v="434"/>
    <n v="111752"/>
    <s v="2016-Q4"/>
    <x v="2"/>
    <x v="29"/>
    <s v="2016"/>
    <x v="5"/>
    <m/>
    <x v="15"/>
    <x v="63"/>
    <s v="azycldo"/>
    <x v="0"/>
    <m/>
    <n v="1830"/>
    <n v="35"/>
    <n v="296"/>
    <n v="987"/>
    <n v="1283"/>
  </r>
  <r>
    <n v="7"/>
    <e v="#N/A"/>
    <s v="2016-Q4"/>
    <x v="2"/>
    <x v="29"/>
    <s v="2016"/>
    <x v="5"/>
    <m/>
    <x v="3"/>
    <x v="61"/>
    <s v="azyarnell"/>
    <x v="0"/>
    <m/>
    <m/>
    <m/>
    <m/>
    <m/>
    <n v="0"/>
  </r>
  <r>
    <n v="91"/>
    <n v="9301"/>
    <s v="2016-Q4"/>
    <x v="2"/>
    <x v="29"/>
    <s v="2016"/>
    <x v="5"/>
    <m/>
    <x v="3"/>
    <x v="62"/>
    <s v="azyavapai"/>
    <x v="0"/>
    <m/>
    <m/>
    <m/>
    <m/>
    <m/>
    <n v="0"/>
  </r>
  <r>
    <n v="0"/>
    <e v="#N/A"/>
    <s v="2017-Q1"/>
    <x v="2"/>
    <x v="30"/>
    <s v="2017"/>
    <x v="6"/>
    <m/>
    <x v="2"/>
    <x v="4"/>
    <s v="azstlib"/>
    <x v="0"/>
    <m/>
    <n v="78450"/>
    <n v="1466"/>
    <n v="12196"/>
    <n v="35908"/>
    <n v="48104"/>
  </r>
  <r>
    <s v="N/A"/>
    <n v="1188"/>
    <s v="2017-Q1"/>
    <x v="2"/>
    <x v="30"/>
    <s v="2017"/>
    <x v="6"/>
    <m/>
    <x v="0"/>
    <x v="0"/>
    <s v="akchin_az"/>
    <x v="0"/>
    <m/>
    <n v="531"/>
    <n v="22"/>
    <n v="75"/>
    <n v="205"/>
    <n v="280"/>
  </r>
  <r>
    <n v="19"/>
    <e v="#N/A"/>
    <s v="2017-Q1"/>
    <x v="2"/>
    <x v="30"/>
    <s v="2017"/>
    <x v="6"/>
    <m/>
    <x v="1"/>
    <x v="1"/>
    <s v="azalpine"/>
    <x v="0"/>
    <m/>
    <n v="43"/>
    <n v="3"/>
    <n v="7"/>
    <n v="45"/>
    <n v="52"/>
  </r>
  <r>
    <n v="111"/>
    <n v="63208"/>
    <s v="2017-Q1"/>
    <x v="2"/>
    <x v="30"/>
    <s v="2017"/>
    <x v="6"/>
    <m/>
    <x v="0"/>
    <x v="2"/>
    <s v="azapachejct"/>
    <x v="0"/>
    <m/>
    <n v="911"/>
    <n v="19"/>
    <n v="419"/>
    <n v="457"/>
    <n v="876"/>
  </r>
  <r>
    <n v="10"/>
    <e v="#N/A"/>
    <s v="2017-Q1"/>
    <x v="2"/>
    <x v="30"/>
    <s v="2017"/>
    <x v="6"/>
    <m/>
    <x v="0"/>
    <x v="3"/>
    <s v="azarizonacity"/>
    <x v="0"/>
    <m/>
    <n v="367"/>
    <n v="2"/>
    <n v="29"/>
    <n v="163"/>
    <n v="192"/>
  </r>
  <r>
    <n v="10"/>
    <e v="#N/A"/>
    <s v="2017-Q1"/>
    <x v="2"/>
    <x v="30"/>
    <s v="2017"/>
    <x v="6"/>
    <m/>
    <x v="3"/>
    <x v="5"/>
    <s v="azashfork"/>
    <x v="0"/>
    <m/>
    <m/>
    <m/>
    <m/>
    <m/>
    <n v="0"/>
  </r>
  <r>
    <s v=""/>
    <s v="N/A"/>
    <s v="2017-Q1"/>
    <x v="2"/>
    <x v="30"/>
    <s v="2017"/>
    <x v="6"/>
    <m/>
    <x v="10"/>
    <x v="79"/>
    <s v="azavaich"/>
    <x v="0"/>
    <m/>
    <m/>
    <m/>
    <m/>
    <m/>
    <n v="0"/>
  </r>
  <r>
    <n v="80"/>
    <n v="22669"/>
    <s v="2017-Q1"/>
    <x v="2"/>
    <x v="30"/>
    <s v="2017"/>
    <x v="6"/>
    <m/>
    <x v="4"/>
    <x v="6"/>
    <s v="avondale_az"/>
    <x v="0"/>
    <m/>
    <n v="5706"/>
    <n v="92"/>
    <n v="887"/>
    <n v="2119"/>
    <n v="3006"/>
  </r>
  <r>
    <n v="16"/>
    <e v="#N/A"/>
    <s v="2017-Q1"/>
    <x v="2"/>
    <x v="30"/>
    <s v="2017"/>
    <x v="6"/>
    <m/>
    <x v="5"/>
    <x v="8"/>
    <s v="azbouse"/>
    <x v="0"/>
    <m/>
    <m/>
    <m/>
    <m/>
    <m/>
    <n v="0"/>
  </r>
  <r>
    <n v="21"/>
    <s v="N/A"/>
    <s v="2017-Q1"/>
    <x v="2"/>
    <x v="30"/>
    <s v="2017"/>
    <x v="6"/>
    <m/>
    <x v="4"/>
    <x v="9"/>
    <s v="buckeye_az"/>
    <x v="0"/>
    <m/>
    <n v="204"/>
    <n v="3"/>
    <n v="95"/>
    <n v="121"/>
    <n v="216"/>
  </r>
  <r>
    <n v="7"/>
    <e v="#N/A"/>
    <s v="2017-Q1"/>
    <x v="2"/>
    <x v="30"/>
    <s v="2017"/>
    <x v="6"/>
    <m/>
    <x v="3"/>
    <x v="77"/>
    <s v="azbagdad"/>
    <x v="0"/>
    <m/>
    <m/>
    <m/>
    <m/>
    <m/>
    <n v="0"/>
  </r>
  <r>
    <n v="5"/>
    <e v="#N/A"/>
    <s v="2017-Q1"/>
    <x v="2"/>
    <x v="30"/>
    <s v="2017"/>
    <x v="6"/>
    <m/>
    <x v="3"/>
    <x v="75"/>
    <s v="beaver_az"/>
    <x v="0"/>
    <m/>
    <n v="17"/>
    <n v="1"/>
    <n v="0"/>
    <n v="1"/>
    <n v="1"/>
  </r>
  <r>
    <n v="34"/>
    <n v="48762"/>
    <s v="2017-Q1"/>
    <x v="2"/>
    <x v="30"/>
    <s v="2017"/>
    <x v="6"/>
    <m/>
    <x v="0"/>
    <x v="11"/>
    <s v="azcasagrande"/>
    <x v="0"/>
    <m/>
    <n v="125"/>
    <n v="2"/>
    <n v="116"/>
    <n v="46"/>
    <n v="162"/>
  </r>
  <r>
    <n v="109"/>
    <n v="309229"/>
    <s v="2017-Q1"/>
    <x v="2"/>
    <x v="30"/>
    <s v="2017"/>
    <x v="6"/>
    <m/>
    <x v="4"/>
    <x v="12"/>
    <s v="chandler_main"/>
    <x v="0"/>
    <m/>
    <n v="3090"/>
    <n v="59"/>
    <n v="968"/>
    <n v="1203"/>
    <n v="2171"/>
  </r>
  <r>
    <n v="25"/>
    <n v="1469"/>
    <s v="2017-Q1"/>
    <x v="2"/>
    <x v="30"/>
    <s v="2017"/>
    <x v="6"/>
    <m/>
    <x v="7"/>
    <x v="14"/>
    <s v="azccldo"/>
    <x v="0"/>
    <m/>
    <n v="25"/>
    <n v="4"/>
    <n v="1"/>
    <n v="7"/>
    <n v="8"/>
  </r>
  <r>
    <n v="12"/>
    <e v="#N/A"/>
    <s v="2017-Q1"/>
    <x v="2"/>
    <x v="30"/>
    <s v="2017"/>
    <x v="6"/>
    <m/>
    <x v="1"/>
    <x v="15"/>
    <s v="azconcho"/>
    <x v="0"/>
    <m/>
    <n v="40"/>
    <n v="2"/>
    <n v="18"/>
    <n v="12"/>
    <n v="30"/>
  </r>
  <r>
    <n v="27"/>
    <n v="9676"/>
    <s v="2017-Q1"/>
    <x v="2"/>
    <x v="30"/>
    <s v="2017"/>
    <x v="6"/>
    <m/>
    <x v="0"/>
    <x v="17"/>
    <s v="azcollidge"/>
    <x v="0"/>
    <m/>
    <n v="270"/>
    <n v="7"/>
    <n v="32"/>
    <n v="153"/>
    <n v="185"/>
  </r>
  <r>
    <n v="5"/>
    <n v="3352"/>
    <s v="2017-Q1"/>
    <x v="2"/>
    <x v="30"/>
    <s v="2017"/>
    <x v="6"/>
    <m/>
    <x v="5"/>
    <x v="80"/>
    <s v="azlapazcs"/>
    <x v="0"/>
    <m/>
    <m/>
    <m/>
    <m/>
    <m/>
    <n v="0"/>
  </r>
  <r>
    <n v="14"/>
    <n v="3311"/>
    <s v="2017-Q1"/>
    <x v="2"/>
    <x v="30"/>
    <s v="2017"/>
    <x v="6"/>
    <m/>
    <x v="3"/>
    <x v="10"/>
    <s v="azcampverde"/>
    <x v="0"/>
    <m/>
    <m/>
    <m/>
    <m/>
    <m/>
    <n v="0"/>
  </r>
  <r>
    <n v="10"/>
    <n v="10528"/>
    <s v="2017-Q1"/>
    <x v="2"/>
    <x v="30"/>
    <s v="2017"/>
    <x v="6"/>
    <m/>
    <x v="3"/>
    <x v="70"/>
    <s v="azchinovalley"/>
    <x v="0"/>
    <m/>
    <n v="1354"/>
    <n v="49"/>
    <n v="232"/>
    <n v="312"/>
    <n v="544"/>
  </r>
  <r>
    <n v="8"/>
    <e v="#N/A"/>
    <s v="2017-Q1"/>
    <x v="2"/>
    <x v="30"/>
    <s v="2017"/>
    <x v="6"/>
    <m/>
    <x v="3"/>
    <x v="16"/>
    <s v="azcongress"/>
    <x v="0"/>
    <m/>
    <m/>
    <m/>
    <m/>
    <m/>
    <n v="0"/>
  </r>
  <r>
    <n v="8"/>
    <e v="#N/A"/>
    <s v="2017-Q1"/>
    <x v="2"/>
    <x v="30"/>
    <s v="2017"/>
    <x v="6"/>
    <m/>
    <x v="3"/>
    <x v="64"/>
    <s v="azcordeslakes"/>
    <x v="0"/>
    <m/>
    <m/>
    <m/>
    <m/>
    <m/>
    <n v="0"/>
  </r>
  <r>
    <n v="23"/>
    <n v="12610"/>
    <s v="2017-Q1"/>
    <x v="2"/>
    <x v="30"/>
    <s v="2017"/>
    <x v="6"/>
    <m/>
    <x v="3"/>
    <x v="18"/>
    <s v="azcottonwood"/>
    <x v="0"/>
    <m/>
    <n v="966"/>
    <n v="26"/>
    <n v="102"/>
    <n v="611"/>
    <n v="713"/>
  </r>
  <r>
    <n v="23"/>
    <n v="7004"/>
    <s v="2017-Q1"/>
    <x v="2"/>
    <x v="30"/>
    <s v="2017"/>
    <x v="6"/>
    <m/>
    <x v="4"/>
    <x v="20"/>
    <s v="desertfh_az"/>
    <x v="0"/>
    <m/>
    <m/>
    <m/>
    <m/>
    <m/>
    <n v="0"/>
  </r>
  <r>
    <n v="11"/>
    <e v="#N/A"/>
    <s v="2017-Q1"/>
    <x v="2"/>
    <x v="30"/>
    <s v="2017"/>
    <x v="6"/>
    <m/>
    <x v="3"/>
    <x v="65"/>
    <s v="dewey_az"/>
    <x v="0"/>
    <m/>
    <n v="5"/>
    <n v="1"/>
    <n v="1"/>
    <n v="2"/>
    <n v="3"/>
  </r>
  <r>
    <n v="5"/>
    <n v="1264"/>
    <s v="2017-Q1"/>
    <x v="2"/>
    <x v="30"/>
    <s v="2017"/>
    <x v="6"/>
    <m/>
    <x v="6"/>
    <x v="21"/>
    <s v="azduncan"/>
    <x v="0"/>
    <m/>
    <m/>
    <m/>
    <m/>
    <m/>
    <n v="0"/>
  </r>
  <r>
    <n v="78"/>
    <n v="72247"/>
    <s v="2017-Q1"/>
    <x v="2"/>
    <x v="30"/>
    <s v="2017"/>
    <x v="6"/>
    <m/>
    <x v="8"/>
    <x v="23"/>
    <s v="azflagstaff"/>
    <x v="0"/>
    <m/>
    <n v="472"/>
    <n v="24"/>
    <n v="83"/>
    <n v="166"/>
    <n v="249"/>
  </r>
  <r>
    <n v="51"/>
    <n v="12585"/>
    <s v="2017-Q1"/>
    <x v="2"/>
    <x v="30"/>
    <s v="2017"/>
    <x v="6"/>
    <m/>
    <x v="0"/>
    <x v="24"/>
    <s v="azflorence"/>
    <x v="0"/>
    <m/>
    <n v="103"/>
    <n v="1"/>
    <n v="12"/>
    <n v="34"/>
    <n v="46"/>
  </r>
  <r>
    <n v="22"/>
    <n v="829"/>
    <s v="2017-Q1"/>
    <x v="2"/>
    <x v="30"/>
    <s v="2017"/>
    <x v="6"/>
    <m/>
    <x v="4"/>
    <x v="76"/>
    <s v="mcdowell_az"/>
    <x v="0"/>
    <m/>
    <n v="130"/>
    <n v="5"/>
    <n v="13"/>
    <n v="94"/>
    <n v="107"/>
  </r>
  <r>
    <n v="0"/>
    <n v="72"/>
    <s v="2017-Q1"/>
    <x v="2"/>
    <x v="30"/>
    <s v="2017"/>
    <x v="6"/>
    <m/>
    <x v="9"/>
    <x v="25"/>
    <s v="azgcldo"/>
    <x v="0"/>
    <m/>
    <n v="6"/>
    <n v="1"/>
    <n v="0"/>
    <n v="0"/>
    <n v="0"/>
  </r>
  <r>
    <n v="83"/>
    <n v="102303"/>
    <s v="2017-Q1"/>
    <x v="2"/>
    <x v="30"/>
    <s v="2017"/>
    <x v="6"/>
    <m/>
    <x v="4"/>
    <x v="26"/>
    <s v="glendale_main"/>
    <x v="0"/>
    <m/>
    <n v="295"/>
    <n v="18"/>
    <n v="142"/>
    <n v="155"/>
    <n v="297"/>
  </r>
  <r>
    <n v="10"/>
    <n v="8295"/>
    <s v="2017-Q1"/>
    <x v="2"/>
    <x v="30"/>
    <s v="2017"/>
    <x v="6"/>
    <m/>
    <x v="9"/>
    <x v="27"/>
    <s v="azglobe"/>
    <x v="0"/>
    <m/>
    <m/>
    <m/>
    <m/>
    <m/>
    <n v="0"/>
  </r>
  <r>
    <n v="6"/>
    <n v="2991"/>
    <s v="2017-Q1"/>
    <x v="2"/>
    <x v="30"/>
    <s v="2017"/>
    <x v="6"/>
    <m/>
    <x v="9"/>
    <x v="30"/>
    <s v="azpinestrawb"/>
    <x v="0"/>
    <m/>
    <m/>
    <m/>
    <m/>
    <m/>
    <n v="0"/>
  </r>
  <r>
    <s v="N/A"/>
    <s v="N/A"/>
    <s v="2017-Q1"/>
    <x v="2"/>
    <x v="30"/>
    <s v="2017"/>
    <x v="6"/>
    <m/>
    <x v="0"/>
    <x v="66"/>
    <s v="irahayes_az"/>
    <x v="0"/>
    <m/>
    <m/>
    <m/>
    <m/>
    <m/>
    <n v="0"/>
  </r>
  <r>
    <n v="20"/>
    <n v="33183"/>
    <s v="2017-Q1"/>
    <x v="2"/>
    <x v="30"/>
    <s v="2017"/>
    <x v="6"/>
    <m/>
    <x v="0"/>
    <x v="32"/>
    <s v="azmaricopacom"/>
    <x v="0"/>
    <m/>
    <n v="367"/>
    <n v="5"/>
    <n v="51"/>
    <n v="195"/>
    <n v="246"/>
  </r>
  <r>
    <n v="396"/>
    <n v="145358"/>
    <s v="2017-Q1"/>
    <x v="2"/>
    <x v="30"/>
    <s v="2017"/>
    <x v="6"/>
    <m/>
    <x v="4"/>
    <x v="33"/>
    <s v="maricopa_main"/>
    <x v="0"/>
    <m/>
    <n v="24377"/>
    <n v="298"/>
    <n v="2093"/>
    <n v="11586"/>
    <n v="13679"/>
  </r>
  <r>
    <n v="147"/>
    <n v="147983"/>
    <s v="2017-Q1"/>
    <x v="2"/>
    <x v="30"/>
    <s v="2017"/>
    <x v="6"/>
    <m/>
    <x v="4"/>
    <x v="35"/>
    <s v="mesa86532"/>
    <x v="0"/>
    <m/>
    <n v="2895"/>
    <n v="55"/>
    <n v="680"/>
    <n v="1282"/>
    <n v="1962"/>
  </r>
  <r>
    <n v="10"/>
    <n v="3750"/>
    <s v="2017-Q1"/>
    <x v="2"/>
    <x v="30"/>
    <s v="2017"/>
    <x v="6"/>
    <m/>
    <x v="9"/>
    <x v="73"/>
    <s v="azmiami"/>
    <x v="0"/>
    <m/>
    <m/>
    <m/>
    <m/>
    <m/>
    <n v="0"/>
  </r>
  <r>
    <n v="239"/>
    <n v="87143"/>
    <s v="2017-Q1"/>
    <x v="2"/>
    <x v="30"/>
    <s v="2017"/>
    <x v="6"/>
    <m/>
    <x v="10"/>
    <x v="36"/>
    <s v="azmohave"/>
    <x v="0"/>
    <m/>
    <n v="1566"/>
    <n v="49"/>
    <n v="120"/>
    <n v="719"/>
    <n v="839"/>
  </r>
  <r>
    <n v="8"/>
    <e v="#N/A"/>
    <s v="2017-Q1"/>
    <x v="2"/>
    <x v="30"/>
    <s v="2017"/>
    <x v="6"/>
    <m/>
    <x v="3"/>
    <x v="34"/>
    <s v="azmayer"/>
    <x v="0"/>
    <m/>
    <m/>
    <m/>
    <m/>
    <m/>
    <n v="0"/>
  </r>
  <r>
    <n v="6"/>
    <n v="2934"/>
    <s v="2017-Q1"/>
    <x v="2"/>
    <x v="30"/>
    <s v="2017"/>
    <x v="6"/>
    <m/>
    <x v="6"/>
    <x v="74"/>
    <s v="azmorenci"/>
    <x v="0"/>
    <m/>
    <n v="54"/>
    <n v="3"/>
    <n v="7"/>
    <n v="22"/>
    <n v="29"/>
  </r>
  <r>
    <n v="45"/>
    <n v="2461"/>
    <s v="2017-Q1"/>
    <x v="2"/>
    <x v="30"/>
    <s v="2017"/>
    <x v="6"/>
    <m/>
    <x v="11"/>
    <x v="37"/>
    <s v="azncldo"/>
    <x v="0"/>
    <m/>
    <n v="1155"/>
    <n v="32"/>
    <n v="83"/>
    <n v="968"/>
    <n v="1051"/>
  </r>
  <r>
    <n v="36"/>
    <s v="N/A"/>
    <s v="2017-Q1"/>
    <x v="2"/>
    <x v="30"/>
    <s v="2017"/>
    <x v="6"/>
    <m/>
    <x v="8"/>
    <x v="81"/>
    <s v="azpage"/>
    <x v="0"/>
    <m/>
    <n v="280"/>
    <n v="5"/>
    <n v="43"/>
    <n v="130"/>
    <n v="173"/>
  </r>
  <r>
    <n v="20"/>
    <n v="10834"/>
    <s v="2017-Q1"/>
    <x v="2"/>
    <x v="30"/>
    <s v="2017"/>
    <x v="6"/>
    <m/>
    <x v="5"/>
    <x v="39"/>
    <s v="azparker"/>
    <x v="0"/>
    <m/>
    <m/>
    <m/>
    <m/>
    <m/>
    <n v="0"/>
  </r>
  <r>
    <n v="14"/>
    <n v="13597"/>
    <s v="2017-Q1"/>
    <x v="2"/>
    <x v="30"/>
    <s v="2017"/>
    <x v="6"/>
    <m/>
    <x v="9"/>
    <x v="41"/>
    <s v="azpayson"/>
    <x v="0"/>
    <m/>
    <n v="51"/>
    <n v="1"/>
    <n v="13"/>
    <n v="24"/>
    <n v="37"/>
  </r>
  <r>
    <n v="38"/>
    <n v="109952"/>
    <s v="2017-Q1"/>
    <x v="2"/>
    <x v="30"/>
    <s v="2017"/>
    <x v="6"/>
    <m/>
    <x v="4"/>
    <x v="42"/>
    <s v="peor29132"/>
    <x v="0"/>
    <m/>
    <n v="746"/>
    <n v="18"/>
    <n v="86"/>
    <n v="282"/>
    <n v="368"/>
  </r>
  <r>
    <e v="#VALUE!"/>
    <n v="943450"/>
    <s v="2017-Q1"/>
    <x v="2"/>
    <x v="30"/>
    <s v="2017"/>
    <x v="6"/>
    <m/>
    <x v="4"/>
    <x v="43"/>
    <s v="phx_main"/>
    <x v="0"/>
    <m/>
    <n v="9134"/>
    <n v="185"/>
    <n v="1140"/>
    <n v="3947"/>
    <n v="5087"/>
  </r>
  <r>
    <n v="622"/>
    <n v="405419"/>
    <s v="2017-Q1"/>
    <x v="2"/>
    <x v="30"/>
    <s v="2017"/>
    <x v="6"/>
    <m/>
    <x v="13"/>
    <x v="44"/>
    <s v="azpcld"/>
    <x v="0"/>
    <m/>
    <n v="9808"/>
    <n v="166"/>
    <n v="1584"/>
    <n v="4482"/>
    <n v="6066"/>
  </r>
  <r>
    <n v="4"/>
    <n v="8901"/>
    <s v="2017-Q1"/>
    <x v="2"/>
    <x v="30"/>
    <s v="2017"/>
    <x v="6"/>
    <m/>
    <x v="0"/>
    <x v="45"/>
    <s v="pinal_az"/>
    <x v="0"/>
    <m/>
    <n v="837"/>
    <n v="23"/>
    <n v="69"/>
    <n v="297"/>
    <n v="366"/>
  </r>
  <r>
    <n v="0"/>
    <n v="0"/>
    <s v="2017-Q1"/>
    <x v="2"/>
    <x v="30"/>
    <s v="2017"/>
    <x v="6"/>
    <m/>
    <x v="3"/>
    <x v="82"/>
    <s v="azpaulden"/>
    <x v="0"/>
    <m/>
    <n v="23"/>
    <n v="3"/>
    <n v="8"/>
    <n v="16"/>
    <n v="24"/>
  </r>
  <r>
    <n v="54"/>
    <n v="29416"/>
    <s v="2017-Q1"/>
    <x v="2"/>
    <x v="30"/>
    <s v="2017"/>
    <x v="6"/>
    <m/>
    <x v="3"/>
    <x v="46"/>
    <s v="azprescott"/>
    <x v="0"/>
    <m/>
    <n v="2697"/>
    <n v="70"/>
    <n v="1315"/>
    <n v="1302"/>
    <n v="2617"/>
  </r>
  <r>
    <n v="59"/>
    <n v="22616"/>
    <s v="2017-Q1"/>
    <x v="2"/>
    <x v="30"/>
    <s v="2017"/>
    <x v="6"/>
    <m/>
    <x v="3"/>
    <x v="47"/>
    <s v="azprescottval"/>
    <x v="0"/>
    <m/>
    <n v="480"/>
    <n v="7"/>
    <n v="25"/>
    <n v="153"/>
    <n v="178"/>
  </r>
  <r>
    <n v="40"/>
    <e v="#N/A"/>
    <s v="2017-Q1"/>
    <x v="2"/>
    <x v="30"/>
    <s v="2017"/>
    <x v="6"/>
    <m/>
    <x v="1"/>
    <x v="48"/>
    <s v="azsprngr"/>
    <x v="0"/>
    <m/>
    <n v="74"/>
    <n v="6"/>
    <n v="2"/>
    <n v="33"/>
    <n v="35"/>
  </r>
  <r>
    <n v="17"/>
    <n v="11980"/>
    <s v="2017-Q1"/>
    <x v="2"/>
    <x v="30"/>
    <s v="2017"/>
    <x v="6"/>
    <m/>
    <x v="14"/>
    <x v="49"/>
    <s v="azsaffordgcl"/>
    <x v="0"/>
    <m/>
    <m/>
    <m/>
    <m/>
    <m/>
    <n v="0"/>
  </r>
  <r>
    <n v="10"/>
    <n v="5625"/>
    <s v="2017-Q1"/>
    <x v="2"/>
    <x v="30"/>
    <s v="2017"/>
    <x v="6"/>
    <m/>
    <x v="9"/>
    <x v="84"/>
    <s v="azsancarlos"/>
    <x v="0"/>
    <m/>
    <n v="99"/>
    <n v="4"/>
    <n v="4"/>
    <n v="1"/>
    <n v="5"/>
  </r>
  <r>
    <n v="23"/>
    <e v="#N/A"/>
    <s v="2017-Q1"/>
    <x v="2"/>
    <x v="30"/>
    <s v="2017"/>
    <x v="6"/>
    <m/>
    <x v="0"/>
    <x v="50"/>
    <s v="azsanmanuel"/>
    <x v="0"/>
    <m/>
    <n v="4"/>
    <n v="1"/>
    <n v="0"/>
    <n v="5"/>
    <n v="5"/>
  </r>
  <r>
    <n v="10"/>
    <n v="360"/>
    <s v="2017-Q1"/>
    <x v="2"/>
    <x v="30"/>
    <s v="2017"/>
    <x v="6"/>
    <m/>
    <x v="13"/>
    <x v="83"/>
    <s v="aztucson"/>
    <x v="0"/>
    <m/>
    <n v="4"/>
    <n v="1"/>
    <n v="0"/>
    <n v="0"/>
    <n v="0"/>
  </r>
  <r>
    <n v="17"/>
    <e v="#N/A"/>
    <s v="2017-Q1"/>
    <x v="2"/>
    <x v="30"/>
    <s v="2017"/>
    <x v="6"/>
    <m/>
    <x v="1"/>
    <x v="51"/>
    <s v="azsanders"/>
    <x v="0"/>
    <m/>
    <n v="4"/>
    <n v="1"/>
    <n v="0"/>
    <n v="2"/>
    <n v="2"/>
  </r>
  <r>
    <n v="87"/>
    <n v="174482"/>
    <s v="2017-Q1"/>
    <x v="2"/>
    <x v="30"/>
    <s v="2017"/>
    <x v="6"/>
    <m/>
    <x v="4"/>
    <x v="53"/>
    <s v="scottsdale_hq"/>
    <x v="0"/>
    <m/>
    <n v="4182"/>
    <n v="93"/>
    <n v="669"/>
    <n v="2385"/>
    <n v="3054"/>
  </r>
  <r>
    <n v="28"/>
    <n v="32811"/>
    <s v="2017-Q1"/>
    <x v="2"/>
    <x v="30"/>
    <s v="2017"/>
    <x v="6"/>
    <m/>
    <x v="7"/>
    <x v="56"/>
    <s v="azsierrav"/>
    <x v="0"/>
    <m/>
    <n v="229"/>
    <n v="3"/>
    <n v="6"/>
    <n v="106"/>
    <n v="112"/>
  </r>
  <r>
    <s v="N/A"/>
    <s v="N/A"/>
    <s v="2017-Q1"/>
    <x v="2"/>
    <x v="30"/>
    <s v="2017"/>
    <x v="6"/>
    <m/>
    <x v="4"/>
    <x v="85"/>
    <s v="saltriver_az"/>
    <x v="0"/>
    <m/>
    <n v="45"/>
    <n v="3"/>
    <n v="3"/>
    <n v="7"/>
    <n v="10"/>
  </r>
  <r>
    <n v="32"/>
    <n v="11000"/>
    <s v="2017-Q1"/>
    <x v="2"/>
    <x v="30"/>
    <s v="2017"/>
    <x v="6"/>
    <m/>
    <x v="3"/>
    <x v="54"/>
    <s v="azsedona"/>
    <x v="0"/>
    <m/>
    <m/>
    <m/>
    <m/>
    <m/>
    <n v="0"/>
  </r>
  <r>
    <n v="5"/>
    <e v="#N/A"/>
    <s v="2017-Q1"/>
    <x v="2"/>
    <x v="30"/>
    <s v="2017"/>
    <x v="6"/>
    <m/>
    <x v="3"/>
    <x v="55"/>
    <s v="azseligman"/>
    <x v="0"/>
    <m/>
    <n v="4"/>
    <n v="1"/>
    <n v="0"/>
    <n v="0"/>
    <n v="0"/>
  </r>
  <r>
    <n v="142"/>
    <n v="140708"/>
    <s v="2017-Q1"/>
    <x v="2"/>
    <x v="30"/>
    <s v="2017"/>
    <x v="6"/>
    <m/>
    <x v="4"/>
    <x v="57"/>
    <s v="tempe_main"/>
    <x v="0"/>
    <m/>
    <n v="1307"/>
    <n v="19"/>
    <n v="203"/>
    <n v="618"/>
    <n v="821"/>
  </r>
  <r>
    <n v="12"/>
    <n v="4415"/>
    <s v="2017-Q1"/>
    <x v="2"/>
    <x v="30"/>
    <s v="2017"/>
    <x v="6"/>
    <m/>
    <x v="4"/>
    <x v="58"/>
    <s v="toll30426"/>
    <x v="0"/>
    <m/>
    <n v="64"/>
    <n v="3"/>
    <n v="13"/>
    <n v="29"/>
    <n v="42"/>
  </r>
  <r>
    <n v="8"/>
    <n v="2341"/>
    <s v="2017-Q1"/>
    <x v="2"/>
    <x v="30"/>
    <s v="2017"/>
    <x v="6"/>
    <m/>
    <x v="9"/>
    <x v="59"/>
    <s v="aztontobasin"/>
    <x v="0"/>
    <m/>
    <m/>
    <m/>
    <m/>
    <m/>
    <n v="0"/>
  </r>
  <r>
    <n v="10"/>
    <n v="1843"/>
    <s v="2017-Q1"/>
    <x v="2"/>
    <x v="30"/>
    <s v="2017"/>
    <x v="6"/>
    <m/>
    <x v="13"/>
    <x v="86"/>
    <s v="azsellstohono"/>
    <x v="0"/>
    <m/>
    <n v="145"/>
    <n v="1"/>
    <n v="0"/>
    <n v="0"/>
    <n v="0"/>
  </r>
  <r>
    <n v="8"/>
    <e v="#N/A"/>
    <s v="2017-Q1"/>
    <x v="2"/>
    <x v="30"/>
    <s v="2017"/>
    <x v="6"/>
    <m/>
    <x v="1"/>
    <x v="60"/>
    <s v="azvernon"/>
    <x v="0"/>
    <m/>
    <m/>
    <m/>
    <m/>
    <m/>
    <n v="0"/>
  </r>
  <r>
    <n v="5"/>
    <n v="790"/>
    <s v="2017-Q1"/>
    <x v="2"/>
    <x v="30"/>
    <s v="2017"/>
    <x v="6"/>
    <m/>
    <x v="9"/>
    <x v="78"/>
    <s v="azyoung"/>
    <x v="0"/>
    <m/>
    <m/>
    <m/>
    <m/>
    <m/>
    <n v="0"/>
  </r>
  <r>
    <n v="434"/>
    <n v="111752"/>
    <s v="2017-Q1"/>
    <x v="2"/>
    <x v="30"/>
    <s v="2017"/>
    <x v="6"/>
    <m/>
    <x v="15"/>
    <x v="63"/>
    <s v="azycldo"/>
    <x v="0"/>
    <m/>
    <n v="1443"/>
    <n v="37"/>
    <n v="329"/>
    <n v="536"/>
    <n v="865"/>
  </r>
  <r>
    <n v="7"/>
    <e v="#N/A"/>
    <s v="2017-Q1"/>
    <x v="2"/>
    <x v="30"/>
    <s v="2017"/>
    <x v="6"/>
    <m/>
    <x v="3"/>
    <x v="61"/>
    <s v="azyarnell"/>
    <x v="0"/>
    <m/>
    <n v="12"/>
    <n v="1"/>
    <n v="1"/>
    <n v="4"/>
    <n v="5"/>
  </r>
  <r>
    <n v="91"/>
    <n v="9301"/>
    <s v="2017-Q1"/>
    <x v="2"/>
    <x v="30"/>
    <s v="2017"/>
    <x v="6"/>
    <m/>
    <x v="3"/>
    <x v="62"/>
    <s v="azyavapai"/>
    <x v="0"/>
    <m/>
    <m/>
    <m/>
    <m/>
    <m/>
    <n v="0"/>
  </r>
  <r>
    <n v="0"/>
    <e v="#N/A"/>
    <s v="2017-Q1"/>
    <x v="2"/>
    <x v="31"/>
    <s v="2017"/>
    <x v="7"/>
    <m/>
    <x v="2"/>
    <x v="4"/>
    <s v="azstlib"/>
    <x v="0"/>
    <m/>
    <n v="77016"/>
    <n v="1335"/>
    <n v="15582"/>
    <n v="33912"/>
    <n v="49494"/>
  </r>
  <r>
    <s v="N/A"/>
    <n v="1188"/>
    <s v="2017-Q1"/>
    <x v="2"/>
    <x v="31"/>
    <s v="2017"/>
    <x v="7"/>
    <m/>
    <x v="0"/>
    <x v="0"/>
    <s v="akchin_az"/>
    <x v="0"/>
    <m/>
    <n v="229"/>
    <n v="3"/>
    <n v="1"/>
    <n v="80"/>
    <n v="81"/>
  </r>
  <r>
    <n v="19"/>
    <e v="#N/A"/>
    <s v="2017-Q1"/>
    <x v="2"/>
    <x v="31"/>
    <s v="2017"/>
    <x v="7"/>
    <m/>
    <x v="1"/>
    <x v="1"/>
    <s v="azalpine"/>
    <x v="0"/>
    <m/>
    <n v="26"/>
    <n v="2"/>
    <n v="5"/>
    <n v="10"/>
    <n v="15"/>
  </r>
  <r>
    <n v="111"/>
    <n v="63208"/>
    <s v="2017-Q1"/>
    <x v="2"/>
    <x v="31"/>
    <s v="2017"/>
    <x v="7"/>
    <m/>
    <x v="0"/>
    <x v="2"/>
    <s v="azapachejct"/>
    <x v="0"/>
    <m/>
    <n v="1167"/>
    <n v="18"/>
    <n v="905"/>
    <n v="873"/>
    <n v="1778"/>
  </r>
  <r>
    <n v="10"/>
    <e v="#N/A"/>
    <s v="2017-Q1"/>
    <x v="2"/>
    <x v="31"/>
    <s v="2017"/>
    <x v="7"/>
    <m/>
    <x v="0"/>
    <x v="3"/>
    <s v="azarizonacity"/>
    <x v="0"/>
    <m/>
    <m/>
    <m/>
    <m/>
    <m/>
    <n v="0"/>
  </r>
  <r>
    <n v="10"/>
    <e v="#N/A"/>
    <s v="2017-Q1"/>
    <x v="2"/>
    <x v="31"/>
    <s v="2017"/>
    <x v="7"/>
    <m/>
    <x v="3"/>
    <x v="5"/>
    <s v="azashfork"/>
    <x v="0"/>
    <m/>
    <m/>
    <m/>
    <m/>
    <m/>
    <n v="0"/>
  </r>
  <r>
    <s v=""/>
    <s v="N/A"/>
    <s v="2017-Q1"/>
    <x v="2"/>
    <x v="31"/>
    <s v="2017"/>
    <x v="7"/>
    <m/>
    <x v="10"/>
    <x v="79"/>
    <s v="azavaich"/>
    <x v="0"/>
    <m/>
    <m/>
    <m/>
    <m/>
    <m/>
    <n v="0"/>
  </r>
  <r>
    <n v="80"/>
    <n v="22669"/>
    <s v="2017-Q1"/>
    <x v="2"/>
    <x v="31"/>
    <s v="2017"/>
    <x v="7"/>
    <m/>
    <x v="4"/>
    <x v="6"/>
    <s v="avondale_az"/>
    <x v="0"/>
    <m/>
    <n v="8755"/>
    <n v="113"/>
    <n v="1393"/>
    <n v="3888"/>
    <n v="5281"/>
  </r>
  <r>
    <n v="16"/>
    <e v="#N/A"/>
    <s v="2017-Q1"/>
    <x v="2"/>
    <x v="31"/>
    <s v="2017"/>
    <x v="7"/>
    <m/>
    <x v="5"/>
    <x v="8"/>
    <s v="azbouse"/>
    <x v="0"/>
    <m/>
    <m/>
    <m/>
    <m/>
    <m/>
    <n v="0"/>
  </r>
  <r>
    <n v="21"/>
    <s v="N/A"/>
    <s v="2017-Q1"/>
    <x v="2"/>
    <x v="31"/>
    <s v="2017"/>
    <x v="7"/>
    <m/>
    <x v="4"/>
    <x v="9"/>
    <s v="buckeye_az"/>
    <x v="0"/>
    <m/>
    <n v="49"/>
    <n v="1"/>
    <n v="1"/>
    <n v="3"/>
    <n v="4"/>
  </r>
  <r>
    <n v="7"/>
    <e v="#N/A"/>
    <s v="2017-Q1"/>
    <x v="2"/>
    <x v="31"/>
    <s v="2017"/>
    <x v="7"/>
    <m/>
    <x v="3"/>
    <x v="77"/>
    <s v="azbagdad"/>
    <x v="0"/>
    <m/>
    <m/>
    <m/>
    <m/>
    <m/>
    <n v="0"/>
  </r>
  <r>
    <n v="5"/>
    <e v="#N/A"/>
    <s v="2017-Q1"/>
    <x v="2"/>
    <x v="31"/>
    <s v="2017"/>
    <x v="7"/>
    <m/>
    <x v="3"/>
    <x v="75"/>
    <s v="beaver_az"/>
    <x v="0"/>
    <m/>
    <m/>
    <m/>
    <m/>
    <m/>
    <n v="0"/>
  </r>
  <r>
    <n v="34"/>
    <n v="48762"/>
    <s v="2017-Q1"/>
    <x v="2"/>
    <x v="31"/>
    <s v="2017"/>
    <x v="7"/>
    <m/>
    <x v="0"/>
    <x v="11"/>
    <s v="azcasagrande"/>
    <x v="0"/>
    <m/>
    <m/>
    <m/>
    <m/>
    <m/>
    <n v="0"/>
  </r>
  <r>
    <n v="109"/>
    <n v="309229"/>
    <s v="2017-Q1"/>
    <x v="2"/>
    <x v="31"/>
    <s v="2017"/>
    <x v="7"/>
    <m/>
    <x v="4"/>
    <x v="12"/>
    <s v="chandler_main"/>
    <x v="0"/>
    <m/>
    <n v="3702"/>
    <n v="85"/>
    <n v="482"/>
    <n v="1359"/>
    <n v="1841"/>
  </r>
  <r>
    <n v="25"/>
    <n v="1469"/>
    <s v="2017-Q1"/>
    <x v="2"/>
    <x v="31"/>
    <s v="2017"/>
    <x v="7"/>
    <m/>
    <x v="7"/>
    <x v="14"/>
    <s v="azccldo"/>
    <x v="0"/>
    <m/>
    <n v="48"/>
    <n v="5"/>
    <n v="7"/>
    <n v="11"/>
    <n v="18"/>
  </r>
  <r>
    <n v="12"/>
    <e v="#N/A"/>
    <s v="2017-Q1"/>
    <x v="2"/>
    <x v="31"/>
    <s v="2017"/>
    <x v="7"/>
    <m/>
    <x v="1"/>
    <x v="15"/>
    <s v="azconcho"/>
    <x v="0"/>
    <m/>
    <m/>
    <m/>
    <m/>
    <m/>
    <n v="0"/>
  </r>
  <r>
    <n v="27"/>
    <n v="9676"/>
    <s v="2017-Q1"/>
    <x v="2"/>
    <x v="31"/>
    <s v="2017"/>
    <x v="7"/>
    <m/>
    <x v="0"/>
    <x v="17"/>
    <s v="azcollidge"/>
    <x v="0"/>
    <m/>
    <n v="182"/>
    <n v="6"/>
    <n v="35"/>
    <n v="138"/>
    <n v="173"/>
  </r>
  <r>
    <n v="5"/>
    <n v="3352"/>
    <s v="2017-Q1"/>
    <x v="2"/>
    <x v="31"/>
    <s v="2017"/>
    <x v="7"/>
    <m/>
    <x v="5"/>
    <x v="80"/>
    <s v="azlapazcs"/>
    <x v="0"/>
    <m/>
    <m/>
    <m/>
    <m/>
    <m/>
    <n v="0"/>
  </r>
  <r>
    <n v="14"/>
    <n v="3311"/>
    <s v="2017-Q1"/>
    <x v="2"/>
    <x v="31"/>
    <s v="2017"/>
    <x v="7"/>
    <m/>
    <x v="3"/>
    <x v="10"/>
    <s v="azcampverde"/>
    <x v="0"/>
    <m/>
    <m/>
    <m/>
    <m/>
    <m/>
    <n v="0"/>
  </r>
  <r>
    <n v="10"/>
    <n v="10528"/>
    <s v="2017-Q1"/>
    <x v="2"/>
    <x v="31"/>
    <s v="2017"/>
    <x v="7"/>
    <m/>
    <x v="3"/>
    <x v="70"/>
    <s v="azchinovalley"/>
    <x v="0"/>
    <m/>
    <n v="1255"/>
    <n v="54"/>
    <n v="166"/>
    <n v="392"/>
    <n v="558"/>
  </r>
  <r>
    <n v="8"/>
    <e v="#N/A"/>
    <s v="2017-Q1"/>
    <x v="2"/>
    <x v="31"/>
    <s v="2017"/>
    <x v="7"/>
    <m/>
    <x v="3"/>
    <x v="16"/>
    <s v="azcongress"/>
    <x v="0"/>
    <m/>
    <n v="144"/>
    <n v="2"/>
    <n v="42"/>
    <n v="60"/>
    <n v="102"/>
  </r>
  <r>
    <n v="8"/>
    <e v="#N/A"/>
    <s v="2017-Q1"/>
    <x v="2"/>
    <x v="31"/>
    <s v="2017"/>
    <x v="7"/>
    <m/>
    <x v="3"/>
    <x v="64"/>
    <s v="azcordeslakes"/>
    <x v="0"/>
    <m/>
    <n v="11"/>
    <n v="1"/>
    <n v="0"/>
    <n v="9"/>
    <n v="9"/>
  </r>
  <r>
    <n v="23"/>
    <n v="12610"/>
    <s v="2017-Q1"/>
    <x v="2"/>
    <x v="31"/>
    <s v="2017"/>
    <x v="7"/>
    <m/>
    <x v="3"/>
    <x v="18"/>
    <s v="azcottonwood"/>
    <x v="0"/>
    <m/>
    <n v="885"/>
    <n v="21"/>
    <n v="211"/>
    <n v="524"/>
    <n v="735"/>
  </r>
  <r>
    <n v="23"/>
    <n v="7004"/>
    <s v="2017-Q1"/>
    <x v="2"/>
    <x v="31"/>
    <s v="2017"/>
    <x v="7"/>
    <m/>
    <x v="4"/>
    <x v="20"/>
    <s v="desertfh_az"/>
    <x v="0"/>
    <m/>
    <m/>
    <m/>
    <m/>
    <m/>
    <n v="0"/>
  </r>
  <r>
    <n v="11"/>
    <e v="#N/A"/>
    <s v="2017-Q1"/>
    <x v="2"/>
    <x v="31"/>
    <s v="2017"/>
    <x v="7"/>
    <m/>
    <x v="3"/>
    <x v="65"/>
    <s v="dewey_az"/>
    <x v="0"/>
    <m/>
    <m/>
    <m/>
    <m/>
    <m/>
    <n v="0"/>
  </r>
  <r>
    <n v="5"/>
    <n v="1264"/>
    <s v="2017-Q1"/>
    <x v="2"/>
    <x v="31"/>
    <s v="2017"/>
    <x v="7"/>
    <m/>
    <x v="6"/>
    <x v="21"/>
    <s v="azduncan"/>
    <x v="0"/>
    <m/>
    <m/>
    <m/>
    <m/>
    <m/>
    <n v="0"/>
  </r>
  <r>
    <n v="78"/>
    <n v="72247"/>
    <s v="2017-Q1"/>
    <x v="2"/>
    <x v="31"/>
    <s v="2017"/>
    <x v="7"/>
    <m/>
    <x v="8"/>
    <x v="23"/>
    <s v="azflagstaff"/>
    <x v="0"/>
    <m/>
    <n v="547"/>
    <n v="27"/>
    <n v="68"/>
    <n v="283"/>
    <n v="351"/>
  </r>
  <r>
    <n v="51"/>
    <n v="12585"/>
    <s v="2017-Q1"/>
    <x v="2"/>
    <x v="31"/>
    <s v="2017"/>
    <x v="7"/>
    <m/>
    <x v="0"/>
    <x v="24"/>
    <s v="azflorence"/>
    <x v="0"/>
    <m/>
    <m/>
    <m/>
    <m/>
    <m/>
    <n v="0"/>
  </r>
  <r>
    <n v="22"/>
    <n v="829"/>
    <s v="2017-Q1"/>
    <x v="2"/>
    <x v="31"/>
    <s v="2017"/>
    <x v="7"/>
    <m/>
    <x v="4"/>
    <x v="76"/>
    <s v="mcdowell_az"/>
    <x v="0"/>
    <m/>
    <m/>
    <m/>
    <m/>
    <m/>
    <n v="0"/>
  </r>
  <r>
    <n v="0"/>
    <n v="72"/>
    <s v="2017-Q1"/>
    <x v="2"/>
    <x v="31"/>
    <s v="2017"/>
    <x v="7"/>
    <m/>
    <x v="9"/>
    <x v="25"/>
    <s v="azgcldo"/>
    <x v="0"/>
    <m/>
    <m/>
    <m/>
    <m/>
    <m/>
    <n v="0"/>
  </r>
  <r>
    <n v="83"/>
    <n v="102303"/>
    <s v="2017-Q1"/>
    <x v="2"/>
    <x v="31"/>
    <s v="2017"/>
    <x v="7"/>
    <m/>
    <x v="4"/>
    <x v="26"/>
    <s v="glendale_main"/>
    <x v="0"/>
    <m/>
    <n v="2119"/>
    <n v="23"/>
    <n v="1100"/>
    <n v="1142"/>
    <n v="2242"/>
  </r>
  <r>
    <n v="10"/>
    <n v="8295"/>
    <s v="2017-Q1"/>
    <x v="2"/>
    <x v="31"/>
    <s v="2017"/>
    <x v="7"/>
    <m/>
    <x v="9"/>
    <x v="27"/>
    <s v="azglobe"/>
    <x v="0"/>
    <m/>
    <m/>
    <m/>
    <m/>
    <m/>
    <n v="0"/>
  </r>
  <r>
    <n v="6"/>
    <n v="2991"/>
    <s v="2017-Q1"/>
    <x v="2"/>
    <x v="31"/>
    <s v="2017"/>
    <x v="7"/>
    <m/>
    <x v="9"/>
    <x v="30"/>
    <s v="azpinestrawb"/>
    <x v="0"/>
    <m/>
    <m/>
    <m/>
    <m/>
    <m/>
    <n v="0"/>
  </r>
  <r>
    <s v="N/A"/>
    <s v="N/A"/>
    <s v="2017-Q1"/>
    <x v="2"/>
    <x v="31"/>
    <s v="2017"/>
    <x v="7"/>
    <m/>
    <x v="0"/>
    <x v="66"/>
    <s v="irahayes_az"/>
    <x v="0"/>
    <m/>
    <m/>
    <m/>
    <m/>
    <m/>
    <n v="0"/>
  </r>
  <r>
    <n v="20"/>
    <n v="33183"/>
    <s v="2017-Q1"/>
    <x v="2"/>
    <x v="31"/>
    <s v="2017"/>
    <x v="7"/>
    <m/>
    <x v="0"/>
    <x v="32"/>
    <s v="azmaricopacom"/>
    <x v="0"/>
    <m/>
    <n v="467"/>
    <n v="7"/>
    <n v="206"/>
    <n v="491"/>
    <n v="697"/>
  </r>
  <r>
    <n v="396"/>
    <n v="145358"/>
    <s v="2017-Q1"/>
    <x v="2"/>
    <x v="31"/>
    <s v="2017"/>
    <x v="7"/>
    <m/>
    <x v="4"/>
    <x v="33"/>
    <s v="maricopa_main"/>
    <x v="0"/>
    <m/>
    <n v="20185"/>
    <n v="218"/>
    <n v="1977"/>
    <n v="9457"/>
    <n v="11434"/>
  </r>
  <r>
    <n v="147"/>
    <n v="147983"/>
    <s v="2017-Q1"/>
    <x v="2"/>
    <x v="31"/>
    <s v="2017"/>
    <x v="7"/>
    <m/>
    <x v="4"/>
    <x v="35"/>
    <s v="mesa86532"/>
    <x v="0"/>
    <m/>
    <n v="3348"/>
    <n v="56"/>
    <n v="526"/>
    <n v="1449"/>
    <n v="1975"/>
  </r>
  <r>
    <n v="10"/>
    <n v="3750"/>
    <s v="2017-Q1"/>
    <x v="2"/>
    <x v="31"/>
    <s v="2017"/>
    <x v="7"/>
    <m/>
    <x v="9"/>
    <x v="73"/>
    <s v="azmiami"/>
    <x v="0"/>
    <m/>
    <n v="84"/>
    <n v="4"/>
    <n v="12"/>
    <n v="109"/>
    <n v="121"/>
  </r>
  <r>
    <n v="239"/>
    <n v="87143"/>
    <s v="2017-Q1"/>
    <x v="2"/>
    <x v="31"/>
    <s v="2017"/>
    <x v="7"/>
    <m/>
    <x v="10"/>
    <x v="36"/>
    <s v="azmohave"/>
    <x v="0"/>
    <m/>
    <n v="1105"/>
    <n v="43"/>
    <n v="277"/>
    <n v="443"/>
    <n v="720"/>
  </r>
  <r>
    <n v="8"/>
    <e v="#N/A"/>
    <s v="2017-Q1"/>
    <x v="2"/>
    <x v="31"/>
    <s v="2017"/>
    <x v="7"/>
    <m/>
    <x v="3"/>
    <x v="34"/>
    <s v="azmayer"/>
    <x v="0"/>
    <m/>
    <m/>
    <m/>
    <m/>
    <m/>
    <n v="0"/>
  </r>
  <r>
    <n v="6"/>
    <n v="2934"/>
    <s v="2017-Q1"/>
    <x v="2"/>
    <x v="31"/>
    <s v="2017"/>
    <x v="7"/>
    <m/>
    <x v="6"/>
    <x v="74"/>
    <s v="azmorenci"/>
    <x v="0"/>
    <m/>
    <m/>
    <m/>
    <m/>
    <m/>
    <n v="0"/>
  </r>
  <r>
    <n v="45"/>
    <n v="2461"/>
    <s v="2017-Q1"/>
    <x v="2"/>
    <x v="31"/>
    <s v="2017"/>
    <x v="7"/>
    <m/>
    <x v="11"/>
    <x v="37"/>
    <s v="azncldo"/>
    <x v="0"/>
    <m/>
    <n v="2260"/>
    <n v="32"/>
    <n v="379"/>
    <n v="790"/>
    <n v="1169"/>
  </r>
  <r>
    <n v="9"/>
    <e v="#N/A"/>
    <s v="2017-Q1"/>
    <x v="2"/>
    <x v="31"/>
    <s v="2017"/>
    <x v="7"/>
    <m/>
    <x v="0"/>
    <x v="38"/>
    <s v="azoracle"/>
    <x v="0"/>
    <m/>
    <n v="61"/>
    <n v="3"/>
    <n v="59"/>
    <n v="38"/>
    <n v="97"/>
  </r>
  <r>
    <n v="36"/>
    <s v="N/A"/>
    <s v="2017-Q1"/>
    <x v="2"/>
    <x v="31"/>
    <s v="2017"/>
    <x v="7"/>
    <m/>
    <x v="8"/>
    <x v="81"/>
    <s v="azpage"/>
    <x v="0"/>
    <m/>
    <n v="659"/>
    <n v="8"/>
    <n v="60"/>
    <n v="286"/>
    <n v="346"/>
  </r>
  <r>
    <n v="20"/>
    <n v="10834"/>
    <s v="2017-Q1"/>
    <x v="2"/>
    <x v="31"/>
    <s v="2017"/>
    <x v="7"/>
    <m/>
    <x v="5"/>
    <x v="39"/>
    <s v="azparker"/>
    <x v="0"/>
    <m/>
    <m/>
    <m/>
    <m/>
    <m/>
    <n v="0"/>
  </r>
  <r>
    <n v="14"/>
    <n v="13597"/>
    <s v="2017-Q1"/>
    <x v="2"/>
    <x v="31"/>
    <s v="2017"/>
    <x v="7"/>
    <m/>
    <x v="9"/>
    <x v="41"/>
    <s v="azpayson"/>
    <x v="0"/>
    <m/>
    <n v="134"/>
    <n v="2"/>
    <n v="18"/>
    <n v="26"/>
    <n v="44"/>
  </r>
  <r>
    <n v="38"/>
    <n v="109952"/>
    <s v="2017-Q1"/>
    <x v="2"/>
    <x v="31"/>
    <s v="2017"/>
    <x v="7"/>
    <m/>
    <x v="4"/>
    <x v="42"/>
    <s v="peor29132"/>
    <x v="0"/>
    <m/>
    <n v="1141"/>
    <n v="31"/>
    <n v="157"/>
    <n v="388"/>
    <n v="545"/>
  </r>
  <r>
    <e v="#VALUE!"/>
    <n v="943450"/>
    <s v="2017-Q1"/>
    <x v="2"/>
    <x v="31"/>
    <s v="2017"/>
    <x v="7"/>
    <m/>
    <x v="4"/>
    <x v="43"/>
    <s v="phx_main"/>
    <x v="0"/>
    <m/>
    <n v="10755"/>
    <n v="167"/>
    <n v="2030"/>
    <n v="4328"/>
    <n v="6358"/>
  </r>
  <r>
    <n v="622"/>
    <n v="405419"/>
    <s v="2017-Q1"/>
    <x v="2"/>
    <x v="31"/>
    <s v="2017"/>
    <x v="7"/>
    <m/>
    <x v="13"/>
    <x v="44"/>
    <s v="azpcld"/>
    <x v="0"/>
    <m/>
    <n v="4239"/>
    <n v="111"/>
    <n v="936"/>
    <n v="2135"/>
    <n v="3071"/>
  </r>
  <r>
    <n v="4"/>
    <n v="8901"/>
    <s v="2017-Q1"/>
    <x v="2"/>
    <x v="31"/>
    <s v="2017"/>
    <x v="7"/>
    <m/>
    <x v="0"/>
    <x v="45"/>
    <s v="pinal_az"/>
    <x v="0"/>
    <m/>
    <n v="700"/>
    <n v="9"/>
    <n v="31"/>
    <n v="178"/>
    <n v="209"/>
  </r>
  <r>
    <n v="0"/>
    <n v="0"/>
    <s v="2017-Q1"/>
    <x v="2"/>
    <x v="31"/>
    <s v="2017"/>
    <x v="7"/>
    <m/>
    <x v="3"/>
    <x v="82"/>
    <s v="azpaulden"/>
    <x v="0"/>
    <m/>
    <m/>
    <m/>
    <m/>
    <m/>
    <n v="0"/>
  </r>
  <r>
    <n v="54"/>
    <n v="29416"/>
    <s v="2017-Q1"/>
    <x v="2"/>
    <x v="31"/>
    <s v="2017"/>
    <x v="7"/>
    <m/>
    <x v="3"/>
    <x v="46"/>
    <s v="azprescott"/>
    <x v="0"/>
    <m/>
    <n v="2534"/>
    <n v="54"/>
    <n v="2423"/>
    <n v="1175"/>
    <n v="3598"/>
  </r>
  <r>
    <n v="59"/>
    <n v="22616"/>
    <s v="2017-Q1"/>
    <x v="2"/>
    <x v="31"/>
    <s v="2017"/>
    <x v="7"/>
    <m/>
    <x v="3"/>
    <x v="47"/>
    <s v="azprescottval"/>
    <x v="0"/>
    <m/>
    <n v="418"/>
    <n v="8"/>
    <n v="35"/>
    <n v="211"/>
    <n v="246"/>
  </r>
  <r>
    <n v="40"/>
    <e v="#N/A"/>
    <s v="2017-Q1"/>
    <x v="2"/>
    <x v="31"/>
    <s v="2017"/>
    <x v="7"/>
    <m/>
    <x v="1"/>
    <x v="48"/>
    <s v="azsprngr"/>
    <x v="0"/>
    <m/>
    <n v="207"/>
    <n v="36"/>
    <n v="6"/>
    <n v="82"/>
    <n v="88"/>
  </r>
  <r>
    <n v="17"/>
    <n v="11980"/>
    <s v="2017-Q1"/>
    <x v="2"/>
    <x v="31"/>
    <s v="2017"/>
    <x v="7"/>
    <m/>
    <x v="14"/>
    <x v="49"/>
    <s v="azsaffordgcl"/>
    <x v="0"/>
    <m/>
    <n v="45"/>
    <n v="1"/>
    <n v="5"/>
    <n v="26"/>
    <n v="31"/>
  </r>
  <r>
    <n v="10"/>
    <n v="5625"/>
    <s v="2017-Q1"/>
    <x v="2"/>
    <x v="31"/>
    <s v="2017"/>
    <x v="7"/>
    <m/>
    <x v="9"/>
    <x v="84"/>
    <s v="azsancarlos"/>
    <x v="0"/>
    <m/>
    <m/>
    <m/>
    <m/>
    <m/>
    <n v="0"/>
  </r>
  <r>
    <n v="23"/>
    <e v="#N/A"/>
    <s v="2017-Q1"/>
    <x v="2"/>
    <x v="31"/>
    <s v="2017"/>
    <x v="7"/>
    <m/>
    <x v="0"/>
    <x v="50"/>
    <s v="azsanmanuel"/>
    <x v="0"/>
    <m/>
    <n v="21"/>
    <n v="2"/>
    <n v="3"/>
    <n v="6"/>
    <n v="9"/>
  </r>
  <r>
    <n v="10"/>
    <n v="360"/>
    <s v="2017-Q1"/>
    <x v="2"/>
    <x v="31"/>
    <s v="2017"/>
    <x v="7"/>
    <m/>
    <x v="13"/>
    <x v="83"/>
    <s v="aztucson"/>
    <x v="0"/>
    <m/>
    <n v="230"/>
    <n v="5"/>
    <n v="24"/>
    <n v="73"/>
    <n v="97"/>
  </r>
  <r>
    <n v="17"/>
    <e v="#N/A"/>
    <s v="2017-Q1"/>
    <x v="2"/>
    <x v="31"/>
    <s v="2017"/>
    <x v="7"/>
    <m/>
    <x v="1"/>
    <x v="51"/>
    <s v="azsanders"/>
    <x v="0"/>
    <m/>
    <n v="72"/>
    <n v="3"/>
    <n v="3"/>
    <n v="39"/>
    <n v="42"/>
  </r>
  <r>
    <n v="87"/>
    <n v="174482"/>
    <s v="2017-Q1"/>
    <x v="2"/>
    <x v="31"/>
    <s v="2017"/>
    <x v="7"/>
    <m/>
    <x v="4"/>
    <x v="53"/>
    <s v="scottsdale_hq"/>
    <x v="0"/>
    <m/>
    <n v="3500"/>
    <n v="64"/>
    <n v="437"/>
    <n v="1487"/>
    <n v="1924"/>
  </r>
  <r>
    <n v="28"/>
    <n v="32811"/>
    <s v="2017-Q1"/>
    <x v="2"/>
    <x v="31"/>
    <s v="2017"/>
    <x v="7"/>
    <m/>
    <x v="7"/>
    <x v="56"/>
    <s v="azsierrav"/>
    <x v="0"/>
    <m/>
    <n v="139"/>
    <n v="3"/>
    <n v="21"/>
    <n v="67"/>
    <n v="88"/>
  </r>
  <r>
    <s v="N/A"/>
    <s v="N/A"/>
    <s v="2017-Q1"/>
    <x v="2"/>
    <x v="31"/>
    <s v="2017"/>
    <x v="7"/>
    <m/>
    <x v="4"/>
    <x v="85"/>
    <s v="saltriver_az"/>
    <x v="0"/>
    <m/>
    <n v="294"/>
    <n v="13"/>
    <n v="94"/>
    <n v="100"/>
    <n v="194"/>
  </r>
  <r>
    <n v="32"/>
    <n v="11000"/>
    <s v="2017-Q1"/>
    <x v="2"/>
    <x v="31"/>
    <s v="2017"/>
    <x v="7"/>
    <m/>
    <x v="3"/>
    <x v="54"/>
    <s v="azsedona"/>
    <x v="0"/>
    <m/>
    <n v="140"/>
    <n v="8"/>
    <n v="6"/>
    <n v="85"/>
    <n v="91"/>
  </r>
  <r>
    <n v="5"/>
    <e v="#N/A"/>
    <s v="2017-Q1"/>
    <x v="2"/>
    <x v="31"/>
    <s v="2017"/>
    <x v="7"/>
    <m/>
    <x v="3"/>
    <x v="55"/>
    <s v="azseligman"/>
    <x v="0"/>
    <m/>
    <m/>
    <m/>
    <m/>
    <m/>
    <n v="0"/>
  </r>
  <r>
    <n v="142"/>
    <n v="140708"/>
    <s v="2017-Q1"/>
    <x v="2"/>
    <x v="31"/>
    <s v="2017"/>
    <x v="7"/>
    <m/>
    <x v="4"/>
    <x v="57"/>
    <s v="tempe_main"/>
    <x v="0"/>
    <m/>
    <n v="1004"/>
    <n v="19"/>
    <n v="414"/>
    <n v="354"/>
    <n v="768"/>
  </r>
  <r>
    <n v="12"/>
    <n v="4415"/>
    <s v="2017-Q1"/>
    <x v="2"/>
    <x v="31"/>
    <s v="2017"/>
    <x v="7"/>
    <m/>
    <x v="4"/>
    <x v="58"/>
    <s v="toll30426"/>
    <x v="0"/>
    <m/>
    <n v="252"/>
    <n v="4"/>
    <n v="122"/>
    <n v="119"/>
    <n v="241"/>
  </r>
  <r>
    <n v="8"/>
    <n v="2341"/>
    <s v="2017-Q1"/>
    <x v="2"/>
    <x v="31"/>
    <s v="2017"/>
    <x v="7"/>
    <m/>
    <x v="9"/>
    <x v="59"/>
    <s v="aztontobasin"/>
    <x v="0"/>
    <m/>
    <m/>
    <m/>
    <m/>
    <m/>
    <n v="0"/>
  </r>
  <r>
    <n v="10"/>
    <n v="1843"/>
    <s v="2017-Q1"/>
    <x v="2"/>
    <x v="31"/>
    <s v="2017"/>
    <x v="7"/>
    <m/>
    <x v="13"/>
    <x v="86"/>
    <s v="azsellstohono"/>
    <x v="0"/>
    <m/>
    <m/>
    <m/>
    <m/>
    <m/>
    <n v="0"/>
  </r>
  <r>
    <n v="8"/>
    <e v="#N/A"/>
    <s v="2017-Q1"/>
    <x v="2"/>
    <x v="31"/>
    <s v="2017"/>
    <x v="7"/>
    <m/>
    <x v="1"/>
    <x v="60"/>
    <s v="azvernon"/>
    <x v="0"/>
    <m/>
    <m/>
    <m/>
    <m/>
    <m/>
    <n v="0"/>
  </r>
  <r>
    <n v="5"/>
    <n v="790"/>
    <s v="2017-Q1"/>
    <x v="2"/>
    <x v="31"/>
    <s v="2017"/>
    <x v="7"/>
    <m/>
    <x v="9"/>
    <x v="78"/>
    <s v="azyoung"/>
    <x v="0"/>
    <m/>
    <m/>
    <m/>
    <m/>
    <m/>
    <n v="0"/>
  </r>
  <r>
    <n v="434"/>
    <n v="111752"/>
    <s v="2017-Q1"/>
    <x v="2"/>
    <x v="31"/>
    <s v="2017"/>
    <x v="7"/>
    <m/>
    <x v="15"/>
    <x v="63"/>
    <s v="azycldo"/>
    <x v="0"/>
    <m/>
    <n v="2112"/>
    <n v="34"/>
    <n v="416"/>
    <n v="830"/>
    <n v="1246"/>
  </r>
  <r>
    <n v="7"/>
    <e v="#N/A"/>
    <s v="2017-Q1"/>
    <x v="2"/>
    <x v="31"/>
    <s v="2017"/>
    <x v="7"/>
    <m/>
    <x v="3"/>
    <x v="61"/>
    <s v="azyarnell"/>
    <x v="0"/>
    <m/>
    <m/>
    <m/>
    <m/>
    <m/>
    <n v="0"/>
  </r>
  <r>
    <n v="91"/>
    <n v="9301"/>
    <s v="2017-Q1"/>
    <x v="2"/>
    <x v="31"/>
    <s v="2017"/>
    <x v="7"/>
    <m/>
    <x v="3"/>
    <x v="62"/>
    <s v="azyavapai"/>
    <x v="0"/>
    <m/>
    <m/>
    <m/>
    <m/>
    <m/>
    <n v="0"/>
  </r>
  <r>
    <n v="0"/>
    <e v="#N/A"/>
    <s v="2017-Q1"/>
    <x v="2"/>
    <x v="32"/>
    <s v="2017"/>
    <x v="8"/>
    <m/>
    <x v="2"/>
    <x v="4"/>
    <s v="azstlib"/>
    <x v="0"/>
    <m/>
    <n v="81028"/>
    <n v="1515"/>
    <n v="18192"/>
    <n v="38640"/>
    <n v="56832"/>
  </r>
  <r>
    <s v="N/A"/>
    <n v="1188"/>
    <s v="2017-Q1"/>
    <x v="2"/>
    <x v="32"/>
    <s v="2017"/>
    <x v="8"/>
    <m/>
    <x v="0"/>
    <x v="0"/>
    <s v="akchin_az"/>
    <x v="0"/>
    <m/>
    <n v="148"/>
    <n v="2"/>
    <n v="32"/>
    <n v="35"/>
    <n v="67"/>
  </r>
  <r>
    <n v="19"/>
    <e v="#N/A"/>
    <s v="2017-Q1"/>
    <x v="2"/>
    <x v="32"/>
    <s v="2017"/>
    <x v="8"/>
    <m/>
    <x v="1"/>
    <x v="1"/>
    <s v="azalpine"/>
    <x v="0"/>
    <m/>
    <n v="55"/>
    <n v="5"/>
    <n v="14"/>
    <n v="38"/>
    <n v="52"/>
  </r>
  <r>
    <n v="111"/>
    <n v="63208"/>
    <s v="2017-Q1"/>
    <x v="2"/>
    <x v="32"/>
    <s v="2017"/>
    <x v="8"/>
    <m/>
    <x v="0"/>
    <x v="2"/>
    <s v="azapachejct"/>
    <x v="0"/>
    <m/>
    <n v="1977"/>
    <n v="33"/>
    <n v="630"/>
    <n v="1338"/>
    <n v="1968"/>
  </r>
  <r>
    <n v="10"/>
    <e v="#N/A"/>
    <s v="2017-Q1"/>
    <x v="2"/>
    <x v="32"/>
    <s v="2017"/>
    <x v="8"/>
    <m/>
    <x v="0"/>
    <x v="3"/>
    <s v="azarizonacity"/>
    <x v="0"/>
    <m/>
    <m/>
    <m/>
    <m/>
    <m/>
    <n v="0"/>
  </r>
  <r>
    <n v="10"/>
    <e v="#N/A"/>
    <s v="2017-Q1"/>
    <x v="2"/>
    <x v="32"/>
    <s v="2017"/>
    <x v="8"/>
    <m/>
    <x v="3"/>
    <x v="5"/>
    <s v="azashfork"/>
    <x v="0"/>
    <m/>
    <n v="58"/>
    <n v="4"/>
    <n v="8"/>
    <n v="20"/>
    <n v="28"/>
  </r>
  <r>
    <s v=""/>
    <s v="N/A"/>
    <s v="2017-Q1"/>
    <x v="2"/>
    <x v="32"/>
    <s v="2017"/>
    <x v="8"/>
    <m/>
    <x v="10"/>
    <x v="79"/>
    <s v="azavaich"/>
    <x v="0"/>
    <m/>
    <m/>
    <m/>
    <m/>
    <m/>
    <n v="0"/>
  </r>
  <r>
    <n v="80"/>
    <n v="22669"/>
    <s v="2017-Q1"/>
    <x v="2"/>
    <x v="32"/>
    <s v="2017"/>
    <x v="8"/>
    <m/>
    <x v="4"/>
    <x v="6"/>
    <s v="avondale_az"/>
    <x v="0"/>
    <m/>
    <n v="6451"/>
    <n v="96"/>
    <n v="1486"/>
    <n v="3128"/>
    <n v="4614"/>
  </r>
  <r>
    <n v="16"/>
    <e v="#N/A"/>
    <s v="2017-Q1"/>
    <x v="2"/>
    <x v="32"/>
    <s v="2017"/>
    <x v="8"/>
    <m/>
    <x v="5"/>
    <x v="8"/>
    <s v="azbouse"/>
    <x v="0"/>
    <m/>
    <m/>
    <m/>
    <m/>
    <m/>
    <n v="0"/>
  </r>
  <r>
    <n v="21"/>
    <s v="N/A"/>
    <s v="2017-Q1"/>
    <x v="2"/>
    <x v="32"/>
    <s v="2017"/>
    <x v="8"/>
    <m/>
    <x v="4"/>
    <x v="9"/>
    <s v="buckeye_az"/>
    <x v="0"/>
    <m/>
    <n v="175"/>
    <n v="6"/>
    <n v="35"/>
    <n v="61"/>
    <n v="96"/>
  </r>
  <r>
    <n v="7"/>
    <e v="#N/A"/>
    <s v="2017-Q1"/>
    <x v="2"/>
    <x v="32"/>
    <s v="2017"/>
    <x v="8"/>
    <m/>
    <x v="3"/>
    <x v="77"/>
    <s v="azbagdad"/>
    <x v="0"/>
    <m/>
    <m/>
    <m/>
    <m/>
    <m/>
    <n v="0"/>
  </r>
  <r>
    <n v="5"/>
    <e v="#N/A"/>
    <s v="2017-Q1"/>
    <x v="2"/>
    <x v="32"/>
    <s v="2017"/>
    <x v="8"/>
    <m/>
    <x v="3"/>
    <x v="75"/>
    <s v="beaver_az"/>
    <x v="0"/>
    <m/>
    <m/>
    <m/>
    <m/>
    <m/>
    <n v="0"/>
  </r>
  <r>
    <n v="12"/>
    <e v="#N/A"/>
    <s v="2017-Q1"/>
    <x v="2"/>
    <x v="32"/>
    <s v="2017"/>
    <x v="8"/>
    <m/>
    <x v="3"/>
    <x v="7"/>
    <s v="azblackcyn"/>
    <x v="0"/>
    <m/>
    <n v="8"/>
    <n v="1"/>
    <n v="2"/>
    <n v="1"/>
    <n v="3"/>
  </r>
  <r>
    <n v="34"/>
    <n v="48762"/>
    <s v="2017-Q1"/>
    <x v="2"/>
    <x v="32"/>
    <s v="2017"/>
    <x v="8"/>
    <m/>
    <x v="0"/>
    <x v="11"/>
    <s v="azcasagrande"/>
    <x v="0"/>
    <m/>
    <n v="857"/>
    <n v="16"/>
    <n v="62"/>
    <n v="264"/>
    <n v="326"/>
  </r>
  <r>
    <n v="109"/>
    <n v="309229"/>
    <s v="2017-Q1"/>
    <x v="2"/>
    <x v="32"/>
    <s v="2017"/>
    <x v="8"/>
    <m/>
    <x v="4"/>
    <x v="12"/>
    <s v="chandler_main"/>
    <x v="0"/>
    <m/>
    <n v="2825"/>
    <n v="47"/>
    <n v="524"/>
    <n v="1221"/>
    <n v="1745"/>
  </r>
  <r>
    <n v="25"/>
    <n v="1469"/>
    <s v="2017-Q1"/>
    <x v="2"/>
    <x v="32"/>
    <s v="2017"/>
    <x v="8"/>
    <m/>
    <x v="7"/>
    <x v="14"/>
    <s v="azccldo"/>
    <x v="0"/>
    <m/>
    <n v="67"/>
    <n v="4"/>
    <n v="4"/>
    <n v="51"/>
    <n v="55"/>
  </r>
  <r>
    <n v="20"/>
    <e v="#N/A"/>
    <s v="2017-Q1"/>
    <x v="2"/>
    <x v="32"/>
    <s v="2017"/>
    <x v="8"/>
    <m/>
    <x v="3"/>
    <x v="69"/>
    <s v="azcentennial"/>
    <x v="0"/>
    <m/>
    <n v="24"/>
    <n v="1"/>
    <n v="10"/>
    <n v="14"/>
    <n v="24"/>
  </r>
  <r>
    <n v="12"/>
    <e v="#N/A"/>
    <s v="2017-Q1"/>
    <x v="2"/>
    <x v="32"/>
    <s v="2017"/>
    <x v="8"/>
    <m/>
    <x v="1"/>
    <x v="15"/>
    <s v="azconcho"/>
    <x v="0"/>
    <m/>
    <m/>
    <m/>
    <m/>
    <m/>
    <n v="0"/>
  </r>
  <r>
    <n v="27"/>
    <n v="9676"/>
    <s v="2017-Q1"/>
    <x v="2"/>
    <x v="32"/>
    <s v="2017"/>
    <x v="8"/>
    <m/>
    <x v="0"/>
    <x v="17"/>
    <s v="azcollidge"/>
    <x v="0"/>
    <m/>
    <m/>
    <m/>
    <m/>
    <m/>
    <n v="0"/>
  </r>
  <r>
    <n v="5"/>
    <n v="3352"/>
    <s v="2017-Q1"/>
    <x v="2"/>
    <x v="32"/>
    <s v="2017"/>
    <x v="8"/>
    <m/>
    <x v="5"/>
    <x v="80"/>
    <s v="azlapazcs"/>
    <x v="0"/>
    <m/>
    <m/>
    <m/>
    <m/>
    <m/>
    <n v="0"/>
  </r>
  <r>
    <n v="14"/>
    <n v="3311"/>
    <s v="2017-Q1"/>
    <x v="2"/>
    <x v="32"/>
    <s v="2017"/>
    <x v="8"/>
    <m/>
    <x v="3"/>
    <x v="10"/>
    <s v="azcampverde"/>
    <x v="0"/>
    <m/>
    <m/>
    <m/>
    <m/>
    <m/>
    <n v="0"/>
  </r>
  <r>
    <n v="10"/>
    <n v="10528"/>
    <s v="2017-Q1"/>
    <x v="2"/>
    <x v="32"/>
    <s v="2017"/>
    <x v="8"/>
    <m/>
    <x v="3"/>
    <x v="70"/>
    <s v="azchinovalley"/>
    <x v="0"/>
    <m/>
    <n v="1562"/>
    <n v="63"/>
    <n v="120"/>
    <n v="578"/>
    <n v="698"/>
  </r>
  <r>
    <n v="8"/>
    <e v="#N/A"/>
    <s v="2017-Q1"/>
    <x v="2"/>
    <x v="32"/>
    <s v="2017"/>
    <x v="8"/>
    <m/>
    <x v="3"/>
    <x v="16"/>
    <s v="azcongress"/>
    <x v="0"/>
    <m/>
    <n v="4"/>
    <n v="1"/>
    <n v="0"/>
    <n v="1"/>
    <n v="1"/>
  </r>
  <r>
    <n v="8"/>
    <e v="#N/A"/>
    <s v="2017-Q1"/>
    <x v="2"/>
    <x v="32"/>
    <s v="2017"/>
    <x v="8"/>
    <m/>
    <x v="3"/>
    <x v="64"/>
    <s v="azcordeslakes"/>
    <x v="0"/>
    <m/>
    <m/>
    <m/>
    <m/>
    <m/>
    <n v="0"/>
  </r>
  <r>
    <n v="23"/>
    <n v="12610"/>
    <s v="2017-Q1"/>
    <x v="2"/>
    <x v="32"/>
    <s v="2017"/>
    <x v="8"/>
    <m/>
    <x v="3"/>
    <x v="18"/>
    <s v="azcottonwood"/>
    <x v="0"/>
    <m/>
    <n v="935"/>
    <n v="29"/>
    <n v="793"/>
    <n v="734"/>
    <n v="1527"/>
  </r>
  <r>
    <n v="23"/>
    <n v="7004"/>
    <s v="2017-Q1"/>
    <x v="2"/>
    <x v="32"/>
    <s v="2017"/>
    <x v="8"/>
    <m/>
    <x v="4"/>
    <x v="20"/>
    <s v="desertfh_az"/>
    <x v="0"/>
    <m/>
    <n v="32"/>
    <n v="2"/>
    <n v="6"/>
    <n v="12"/>
    <n v="18"/>
  </r>
  <r>
    <n v="11"/>
    <e v="#N/A"/>
    <s v="2017-Q1"/>
    <x v="2"/>
    <x v="32"/>
    <s v="2017"/>
    <x v="8"/>
    <m/>
    <x v="3"/>
    <x v="65"/>
    <s v="dewey_az"/>
    <x v="0"/>
    <m/>
    <m/>
    <m/>
    <m/>
    <m/>
    <n v="0"/>
  </r>
  <r>
    <n v="5"/>
    <n v="1264"/>
    <s v="2017-Q1"/>
    <x v="2"/>
    <x v="32"/>
    <s v="2017"/>
    <x v="8"/>
    <m/>
    <x v="6"/>
    <x v="21"/>
    <s v="azduncan"/>
    <x v="0"/>
    <m/>
    <m/>
    <m/>
    <m/>
    <m/>
    <n v="0"/>
  </r>
  <r>
    <n v="78"/>
    <n v="72247"/>
    <s v="2017-Q1"/>
    <x v="2"/>
    <x v="32"/>
    <s v="2017"/>
    <x v="8"/>
    <m/>
    <x v="8"/>
    <x v="23"/>
    <s v="azflagstaff"/>
    <x v="0"/>
    <m/>
    <n v="656"/>
    <n v="27"/>
    <n v="182"/>
    <n v="288"/>
    <n v="470"/>
  </r>
  <r>
    <n v="51"/>
    <n v="12585"/>
    <s v="2017-Q1"/>
    <x v="2"/>
    <x v="32"/>
    <s v="2017"/>
    <x v="8"/>
    <m/>
    <x v="0"/>
    <x v="24"/>
    <s v="azflorence"/>
    <x v="0"/>
    <m/>
    <n v="42"/>
    <n v="2"/>
    <n v="4"/>
    <n v="22"/>
    <n v="26"/>
  </r>
  <r>
    <n v="22"/>
    <n v="829"/>
    <s v="2017-Q1"/>
    <x v="2"/>
    <x v="32"/>
    <s v="2017"/>
    <x v="8"/>
    <m/>
    <x v="4"/>
    <x v="76"/>
    <s v="mcdowell_az"/>
    <x v="0"/>
    <m/>
    <m/>
    <m/>
    <m/>
    <m/>
    <n v="0"/>
  </r>
  <r>
    <n v="0"/>
    <n v="72"/>
    <s v="2017-Q1"/>
    <x v="2"/>
    <x v="32"/>
    <s v="2017"/>
    <x v="8"/>
    <m/>
    <x v="9"/>
    <x v="25"/>
    <s v="azgcldo"/>
    <x v="0"/>
    <m/>
    <n v="8"/>
    <n v="1"/>
    <n v="3"/>
    <n v="3"/>
    <n v="6"/>
  </r>
  <r>
    <n v="83"/>
    <n v="102303"/>
    <s v="2017-Q1"/>
    <x v="2"/>
    <x v="32"/>
    <s v="2017"/>
    <x v="8"/>
    <m/>
    <x v="4"/>
    <x v="26"/>
    <s v="glendale_main"/>
    <x v="0"/>
    <m/>
    <n v="302"/>
    <n v="8"/>
    <n v="146"/>
    <n v="365"/>
    <n v="511"/>
  </r>
  <r>
    <n v="10"/>
    <n v="8295"/>
    <s v="2017-Q1"/>
    <x v="2"/>
    <x v="32"/>
    <s v="2017"/>
    <x v="8"/>
    <m/>
    <x v="9"/>
    <x v="27"/>
    <s v="azglobe"/>
    <x v="0"/>
    <m/>
    <m/>
    <m/>
    <m/>
    <m/>
    <n v="0"/>
  </r>
  <r>
    <n v="0"/>
    <n v="1827"/>
    <s v="2017-Q1"/>
    <x v="2"/>
    <x v="32"/>
    <s v="2017"/>
    <x v="8"/>
    <m/>
    <x v="11"/>
    <x v="87"/>
    <s v="hopi"/>
    <x v="0"/>
    <m/>
    <n v="1587"/>
    <n v="28"/>
    <n v="70"/>
    <n v="171"/>
    <n v="241"/>
  </r>
  <r>
    <n v="6"/>
    <n v="2991"/>
    <s v="2017-Q1"/>
    <x v="2"/>
    <x v="32"/>
    <s v="2017"/>
    <x v="8"/>
    <m/>
    <x v="9"/>
    <x v="30"/>
    <s v="azpinestrawb"/>
    <x v="0"/>
    <m/>
    <m/>
    <m/>
    <m/>
    <m/>
    <n v="0"/>
  </r>
  <r>
    <s v="N/A"/>
    <s v="N/A"/>
    <s v="2017-Q1"/>
    <x v="2"/>
    <x v="32"/>
    <s v="2017"/>
    <x v="8"/>
    <m/>
    <x v="0"/>
    <x v="66"/>
    <s v="irahayes_az"/>
    <x v="0"/>
    <m/>
    <m/>
    <m/>
    <m/>
    <m/>
    <n v="0"/>
  </r>
  <r>
    <n v="20"/>
    <n v="33183"/>
    <s v="2017-Q1"/>
    <x v="2"/>
    <x v="32"/>
    <s v="2017"/>
    <x v="8"/>
    <m/>
    <x v="0"/>
    <x v="32"/>
    <s v="azmaricopacom"/>
    <x v="0"/>
    <m/>
    <n v="410"/>
    <n v="6"/>
    <n v="88"/>
    <n v="331"/>
    <n v="419"/>
  </r>
  <r>
    <n v="396"/>
    <n v="145358"/>
    <s v="2017-Q1"/>
    <x v="2"/>
    <x v="32"/>
    <s v="2017"/>
    <x v="8"/>
    <m/>
    <x v="4"/>
    <x v="33"/>
    <s v="maricopa_main"/>
    <x v="0"/>
    <m/>
    <n v="23798"/>
    <n v="280"/>
    <n v="2974"/>
    <n v="11469"/>
    <n v="14443"/>
  </r>
  <r>
    <n v="147"/>
    <n v="147983"/>
    <s v="2017-Q1"/>
    <x v="2"/>
    <x v="32"/>
    <s v="2017"/>
    <x v="8"/>
    <m/>
    <x v="4"/>
    <x v="35"/>
    <s v="mesa86532"/>
    <x v="0"/>
    <m/>
    <n v="4893"/>
    <n v="66"/>
    <n v="1099"/>
    <n v="3048"/>
    <n v="4147"/>
  </r>
  <r>
    <n v="10"/>
    <n v="3750"/>
    <s v="2017-Q1"/>
    <x v="2"/>
    <x v="32"/>
    <s v="2017"/>
    <x v="8"/>
    <m/>
    <x v="9"/>
    <x v="73"/>
    <s v="azmiami"/>
    <x v="0"/>
    <m/>
    <m/>
    <m/>
    <m/>
    <m/>
    <n v="0"/>
  </r>
  <r>
    <n v="239"/>
    <n v="87143"/>
    <s v="2017-Q1"/>
    <x v="2"/>
    <x v="32"/>
    <s v="2017"/>
    <x v="8"/>
    <m/>
    <x v="10"/>
    <x v="36"/>
    <s v="azmohave"/>
    <x v="0"/>
    <m/>
    <n v="1589"/>
    <n v="51"/>
    <n v="134"/>
    <n v="443"/>
    <n v="577"/>
  </r>
  <r>
    <n v="8"/>
    <e v="#N/A"/>
    <s v="2017-Q1"/>
    <x v="2"/>
    <x v="32"/>
    <s v="2017"/>
    <x v="8"/>
    <m/>
    <x v="3"/>
    <x v="34"/>
    <s v="azmayer"/>
    <x v="0"/>
    <m/>
    <m/>
    <m/>
    <m/>
    <m/>
    <n v="0"/>
  </r>
  <r>
    <n v="6"/>
    <n v="2934"/>
    <s v="2017-Q1"/>
    <x v="2"/>
    <x v="32"/>
    <s v="2017"/>
    <x v="8"/>
    <m/>
    <x v="6"/>
    <x v="74"/>
    <s v="azmorenci"/>
    <x v="0"/>
    <m/>
    <m/>
    <m/>
    <m/>
    <m/>
    <n v="0"/>
  </r>
  <r>
    <n v="45"/>
    <n v="2461"/>
    <s v="2017-Q1"/>
    <x v="2"/>
    <x v="32"/>
    <s v="2017"/>
    <x v="8"/>
    <m/>
    <x v="11"/>
    <x v="37"/>
    <s v="azncldo"/>
    <x v="0"/>
    <m/>
    <n v="1362"/>
    <n v="33"/>
    <n v="136"/>
    <n v="399"/>
    <n v="535"/>
  </r>
  <r>
    <n v="9"/>
    <e v="#N/A"/>
    <s v="2017-Q1"/>
    <x v="2"/>
    <x v="32"/>
    <s v="2017"/>
    <x v="8"/>
    <m/>
    <x v="0"/>
    <x v="38"/>
    <s v="azoracle"/>
    <x v="0"/>
    <m/>
    <n v="126"/>
    <n v="3"/>
    <n v="62"/>
    <n v="81"/>
    <n v="143"/>
  </r>
  <r>
    <n v="36"/>
    <s v="N/A"/>
    <s v="2017-Q1"/>
    <x v="2"/>
    <x v="32"/>
    <s v="2017"/>
    <x v="8"/>
    <m/>
    <x v="8"/>
    <x v="81"/>
    <s v="azpage"/>
    <x v="0"/>
    <m/>
    <n v="91"/>
    <n v="4"/>
    <n v="93"/>
    <n v="37"/>
    <n v="130"/>
  </r>
  <r>
    <n v="20"/>
    <n v="10834"/>
    <s v="2017-Q1"/>
    <x v="2"/>
    <x v="32"/>
    <s v="2017"/>
    <x v="8"/>
    <m/>
    <x v="5"/>
    <x v="39"/>
    <s v="azparker"/>
    <x v="0"/>
    <m/>
    <n v="80"/>
    <n v="4"/>
    <n v="13"/>
    <n v="36"/>
    <n v="49"/>
  </r>
  <r>
    <n v="14"/>
    <n v="13597"/>
    <s v="2017-Q1"/>
    <x v="2"/>
    <x v="32"/>
    <s v="2017"/>
    <x v="8"/>
    <m/>
    <x v="9"/>
    <x v="41"/>
    <s v="azpayson"/>
    <x v="0"/>
    <m/>
    <m/>
    <m/>
    <m/>
    <m/>
    <n v="0"/>
  </r>
  <r>
    <n v="38"/>
    <n v="109952"/>
    <s v="2017-Q1"/>
    <x v="2"/>
    <x v="32"/>
    <s v="2017"/>
    <x v="8"/>
    <m/>
    <x v="4"/>
    <x v="42"/>
    <s v="peor29132"/>
    <x v="0"/>
    <m/>
    <n v="1209"/>
    <n v="32"/>
    <n v="126"/>
    <n v="444"/>
    <n v="570"/>
  </r>
  <r>
    <e v="#VALUE!"/>
    <n v="943450"/>
    <s v="2017-Q1"/>
    <x v="2"/>
    <x v="32"/>
    <s v="2017"/>
    <x v="8"/>
    <m/>
    <x v="4"/>
    <x v="43"/>
    <s v="phx_main"/>
    <x v="0"/>
    <m/>
    <n v="8133"/>
    <n v="125"/>
    <n v="1429"/>
    <n v="4134"/>
    <n v="5563"/>
  </r>
  <r>
    <n v="622"/>
    <n v="405419"/>
    <s v="2017-Q1"/>
    <x v="2"/>
    <x v="32"/>
    <s v="2017"/>
    <x v="8"/>
    <m/>
    <x v="13"/>
    <x v="44"/>
    <s v="azpcld"/>
    <x v="0"/>
    <m/>
    <n v="5203"/>
    <n v="177"/>
    <n v="2604"/>
    <n v="2831"/>
    <n v="5435"/>
  </r>
  <r>
    <n v="4"/>
    <n v="8901"/>
    <s v="2017-Q1"/>
    <x v="2"/>
    <x v="32"/>
    <s v="2017"/>
    <x v="8"/>
    <m/>
    <x v="0"/>
    <x v="45"/>
    <s v="pinal_az"/>
    <x v="0"/>
    <m/>
    <n v="356"/>
    <n v="12"/>
    <n v="47"/>
    <n v="130"/>
    <n v="177"/>
  </r>
  <r>
    <n v="0"/>
    <n v="0"/>
    <s v="2017-Q1"/>
    <x v="2"/>
    <x v="32"/>
    <s v="2017"/>
    <x v="8"/>
    <m/>
    <x v="3"/>
    <x v="82"/>
    <s v="azpaulden"/>
    <x v="0"/>
    <m/>
    <m/>
    <m/>
    <m/>
    <m/>
    <n v="0"/>
  </r>
  <r>
    <n v="54"/>
    <n v="29416"/>
    <s v="2017-Q1"/>
    <x v="2"/>
    <x v="32"/>
    <s v="2017"/>
    <x v="8"/>
    <m/>
    <x v="3"/>
    <x v="46"/>
    <s v="azprescott"/>
    <x v="0"/>
    <m/>
    <n v="4385"/>
    <n v="84"/>
    <n v="2439"/>
    <n v="2455"/>
    <n v="4894"/>
  </r>
  <r>
    <n v="59"/>
    <n v="22616"/>
    <s v="2017-Q1"/>
    <x v="2"/>
    <x v="32"/>
    <s v="2017"/>
    <x v="8"/>
    <m/>
    <x v="3"/>
    <x v="47"/>
    <s v="azprescottval"/>
    <x v="0"/>
    <m/>
    <n v="1054"/>
    <n v="16"/>
    <n v="182"/>
    <n v="457"/>
    <n v="639"/>
  </r>
  <r>
    <n v="23"/>
    <n v="5873"/>
    <s v="2017-Q1"/>
    <x v="2"/>
    <x v="32"/>
    <s v="2017"/>
    <x v="8"/>
    <m/>
    <x v="5"/>
    <x v="88"/>
    <s v="azcoriver"/>
    <x v="0"/>
    <m/>
    <n v="219"/>
    <n v="8"/>
    <n v="47"/>
    <n v="81"/>
    <n v="128"/>
  </r>
  <r>
    <n v="40"/>
    <e v="#N/A"/>
    <s v="2017-Q1"/>
    <x v="2"/>
    <x v="32"/>
    <s v="2017"/>
    <x v="8"/>
    <m/>
    <x v="1"/>
    <x v="48"/>
    <s v="azsprngr"/>
    <x v="0"/>
    <m/>
    <n v="156"/>
    <n v="16"/>
    <n v="13"/>
    <n v="105"/>
    <n v="118"/>
  </r>
  <r>
    <n v="17"/>
    <n v="11980"/>
    <s v="2017-Q1"/>
    <x v="2"/>
    <x v="32"/>
    <s v="2017"/>
    <x v="8"/>
    <m/>
    <x v="14"/>
    <x v="49"/>
    <s v="azsaffordgcl"/>
    <x v="0"/>
    <m/>
    <n v="10"/>
    <n v="1"/>
    <n v="0"/>
    <n v="1"/>
    <n v="1"/>
  </r>
  <r>
    <n v="10"/>
    <n v="5625"/>
    <s v="2017-Q1"/>
    <x v="2"/>
    <x v="32"/>
    <s v="2017"/>
    <x v="8"/>
    <m/>
    <x v="9"/>
    <x v="84"/>
    <s v="azsancarlos"/>
    <x v="0"/>
    <m/>
    <m/>
    <m/>
    <m/>
    <m/>
    <n v="0"/>
  </r>
  <r>
    <n v="23"/>
    <e v="#N/A"/>
    <s v="2017-Q1"/>
    <x v="2"/>
    <x v="32"/>
    <s v="2017"/>
    <x v="8"/>
    <m/>
    <x v="0"/>
    <x v="50"/>
    <s v="azsanmanuel"/>
    <x v="0"/>
    <m/>
    <m/>
    <m/>
    <m/>
    <m/>
    <n v="0"/>
  </r>
  <r>
    <n v="10"/>
    <n v="360"/>
    <s v="2017-Q1"/>
    <x v="2"/>
    <x v="32"/>
    <s v="2017"/>
    <x v="8"/>
    <m/>
    <x v="13"/>
    <x v="83"/>
    <s v="aztucson"/>
    <x v="0"/>
    <m/>
    <n v="524"/>
    <n v="9"/>
    <n v="289"/>
    <n v="243"/>
    <n v="532"/>
  </r>
  <r>
    <n v="17"/>
    <e v="#N/A"/>
    <s v="2017-Q1"/>
    <x v="2"/>
    <x v="32"/>
    <s v="2017"/>
    <x v="8"/>
    <m/>
    <x v="1"/>
    <x v="51"/>
    <s v="azsanders"/>
    <x v="0"/>
    <m/>
    <n v="460"/>
    <n v="3"/>
    <n v="29"/>
    <n v="112"/>
    <n v="141"/>
  </r>
  <r>
    <n v="87"/>
    <n v="174482"/>
    <s v="2017-Q1"/>
    <x v="2"/>
    <x v="32"/>
    <s v="2017"/>
    <x v="8"/>
    <m/>
    <x v="4"/>
    <x v="53"/>
    <s v="scottsdale_hq"/>
    <x v="0"/>
    <m/>
    <n v="3323"/>
    <n v="78"/>
    <n v="399"/>
    <n v="1642"/>
    <n v="2041"/>
  </r>
  <r>
    <n v="28"/>
    <n v="32811"/>
    <s v="2017-Q1"/>
    <x v="2"/>
    <x v="32"/>
    <s v="2017"/>
    <x v="8"/>
    <m/>
    <x v="7"/>
    <x v="56"/>
    <s v="azsierrav"/>
    <x v="0"/>
    <m/>
    <n v="22"/>
    <n v="3"/>
    <n v="12"/>
    <n v="11"/>
    <n v="23"/>
  </r>
  <r>
    <s v="N/A"/>
    <s v="N/A"/>
    <s v="2017-Q1"/>
    <x v="2"/>
    <x v="32"/>
    <s v="2017"/>
    <x v="8"/>
    <m/>
    <x v="4"/>
    <x v="85"/>
    <s v="saltriver_az"/>
    <x v="0"/>
    <m/>
    <n v="789"/>
    <n v="20"/>
    <n v="214"/>
    <n v="308"/>
    <n v="522"/>
  </r>
  <r>
    <n v="32"/>
    <n v="11000"/>
    <s v="2017-Q1"/>
    <x v="2"/>
    <x v="32"/>
    <s v="2017"/>
    <x v="8"/>
    <m/>
    <x v="3"/>
    <x v="54"/>
    <s v="azsedona"/>
    <x v="0"/>
    <m/>
    <n v="33"/>
    <n v="2"/>
    <n v="3"/>
    <n v="16"/>
    <n v="19"/>
  </r>
  <r>
    <n v="5"/>
    <e v="#N/A"/>
    <s v="2017-Q1"/>
    <x v="2"/>
    <x v="32"/>
    <s v="2017"/>
    <x v="8"/>
    <m/>
    <x v="3"/>
    <x v="55"/>
    <s v="azseligman"/>
    <x v="0"/>
    <m/>
    <n v="29"/>
    <n v="1"/>
    <n v="0"/>
    <n v="10"/>
    <n v="10"/>
  </r>
  <r>
    <n v="142"/>
    <n v="140708"/>
    <s v="2017-Q1"/>
    <x v="2"/>
    <x v="32"/>
    <s v="2017"/>
    <x v="8"/>
    <m/>
    <x v="4"/>
    <x v="57"/>
    <s v="tempe_main"/>
    <x v="0"/>
    <m/>
    <n v="565"/>
    <n v="11"/>
    <n v="65"/>
    <n v="285"/>
    <n v="350"/>
  </r>
  <r>
    <n v="12"/>
    <n v="4415"/>
    <s v="2017-Q1"/>
    <x v="2"/>
    <x v="32"/>
    <s v="2017"/>
    <x v="8"/>
    <m/>
    <x v="4"/>
    <x v="58"/>
    <s v="toll30426"/>
    <x v="0"/>
    <m/>
    <m/>
    <m/>
    <m/>
    <m/>
    <n v="0"/>
  </r>
  <r>
    <n v="8"/>
    <n v="2341"/>
    <s v="2017-Q1"/>
    <x v="2"/>
    <x v="32"/>
    <s v="2017"/>
    <x v="8"/>
    <m/>
    <x v="9"/>
    <x v="59"/>
    <s v="aztontobasin"/>
    <x v="0"/>
    <m/>
    <m/>
    <m/>
    <m/>
    <m/>
    <n v="0"/>
  </r>
  <r>
    <n v="10"/>
    <n v="1843"/>
    <s v="2017-Q1"/>
    <x v="2"/>
    <x v="32"/>
    <s v="2017"/>
    <x v="8"/>
    <m/>
    <x v="13"/>
    <x v="86"/>
    <s v="azsellstohono"/>
    <x v="0"/>
    <m/>
    <n v="746"/>
    <n v="15"/>
    <n v="133"/>
    <n v="197"/>
    <n v="330"/>
  </r>
  <r>
    <n v="8"/>
    <e v="#N/A"/>
    <s v="2017-Q1"/>
    <x v="2"/>
    <x v="32"/>
    <s v="2017"/>
    <x v="8"/>
    <m/>
    <x v="1"/>
    <x v="60"/>
    <s v="azvernon"/>
    <x v="0"/>
    <m/>
    <n v="15"/>
    <n v="1"/>
    <n v="0"/>
    <n v="0"/>
    <n v="0"/>
  </r>
  <r>
    <n v="5"/>
    <n v="790"/>
    <s v="2017-Q1"/>
    <x v="2"/>
    <x v="32"/>
    <s v="2017"/>
    <x v="8"/>
    <m/>
    <x v="9"/>
    <x v="78"/>
    <s v="azyoung"/>
    <x v="0"/>
    <m/>
    <m/>
    <m/>
    <m/>
    <m/>
    <n v="0"/>
  </r>
  <r>
    <n v="434"/>
    <n v="111752"/>
    <s v="2017-Q1"/>
    <x v="2"/>
    <x v="32"/>
    <s v="2017"/>
    <x v="8"/>
    <m/>
    <x v="15"/>
    <x v="63"/>
    <s v="azycldo"/>
    <x v="0"/>
    <m/>
    <n v="1652"/>
    <n v="48"/>
    <n v="464"/>
    <n v="659"/>
    <n v="1123"/>
  </r>
  <r>
    <n v="7"/>
    <e v="#N/A"/>
    <s v="2017-Q1"/>
    <x v="2"/>
    <x v="32"/>
    <s v="2017"/>
    <x v="8"/>
    <m/>
    <x v="3"/>
    <x v="61"/>
    <s v="azyarnell"/>
    <x v="0"/>
    <m/>
    <n v="6"/>
    <n v="1"/>
    <n v="0"/>
    <n v="1"/>
    <n v="1"/>
  </r>
  <r>
    <n v="91"/>
    <n v="9301"/>
    <s v="2017-Q1"/>
    <x v="2"/>
    <x v="32"/>
    <s v="2017"/>
    <x v="8"/>
    <m/>
    <x v="3"/>
    <x v="62"/>
    <s v="azyavapai"/>
    <x v="0"/>
    <m/>
    <n v="25"/>
    <n v="1"/>
    <n v="1"/>
    <n v="4"/>
    <n v="5"/>
  </r>
  <r>
    <n v="0"/>
    <e v="#N/A"/>
    <s v="2017-Q2"/>
    <x v="2"/>
    <x v="33"/>
    <s v="2017"/>
    <x v="9"/>
    <m/>
    <x v="2"/>
    <x v="4"/>
    <s v="azstlib"/>
    <x v="0"/>
    <m/>
    <n v="69215"/>
    <n v="1449"/>
    <n v="15540"/>
    <n v="35340"/>
    <n v="50880"/>
  </r>
  <r>
    <s v="N/A"/>
    <n v="1188"/>
    <s v="2017-Q2"/>
    <x v="2"/>
    <x v="33"/>
    <s v="2017"/>
    <x v="9"/>
    <m/>
    <x v="0"/>
    <x v="0"/>
    <s v="akchin_az"/>
    <x v="0"/>
    <m/>
    <n v="210"/>
    <n v="7"/>
    <n v="58"/>
    <n v="110"/>
    <n v="168"/>
  </r>
  <r>
    <n v="19"/>
    <e v="#N/A"/>
    <s v="2017-Q2"/>
    <x v="2"/>
    <x v="33"/>
    <s v="2017"/>
    <x v="9"/>
    <m/>
    <x v="1"/>
    <x v="1"/>
    <s v="azalpine"/>
    <x v="0"/>
    <m/>
    <n v="27"/>
    <n v="3"/>
    <n v="8"/>
    <n v="16"/>
    <n v="24"/>
  </r>
  <r>
    <n v="111"/>
    <n v="63208"/>
    <s v="2017-Q2"/>
    <x v="2"/>
    <x v="33"/>
    <s v="2017"/>
    <x v="9"/>
    <m/>
    <x v="0"/>
    <x v="2"/>
    <s v="azapachejct"/>
    <x v="0"/>
    <m/>
    <n v="739"/>
    <n v="9"/>
    <n v="149"/>
    <n v="737"/>
    <n v="886"/>
  </r>
  <r>
    <n v="10"/>
    <e v="#N/A"/>
    <s v="2017-Q2"/>
    <x v="2"/>
    <x v="33"/>
    <s v="2017"/>
    <x v="9"/>
    <m/>
    <x v="0"/>
    <x v="3"/>
    <s v="azarizonacity"/>
    <x v="0"/>
    <m/>
    <m/>
    <m/>
    <m/>
    <m/>
    <n v="0"/>
  </r>
  <r>
    <n v="10"/>
    <e v="#N/A"/>
    <s v="2017-Q2"/>
    <x v="2"/>
    <x v="33"/>
    <s v="2017"/>
    <x v="9"/>
    <m/>
    <x v="3"/>
    <x v="5"/>
    <s v="azashfork"/>
    <x v="0"/>
    <m/>
    <m/>
    <m/>
    <m/>
    <m/>
    <n v="0"/>
  </r>
  <r>
    <s v=""/>
    <s v="N/A"/>
    <s v="2017-Q2"/>
    <x v="2"/>
    <x v="33"/>
    <s v="2017"/>
    <x v="9"/>
    <m/>
    <x v="10"/>
    <x v="79"/>
    <s v="azavaich"/>
    <x v="0"/>
    <m/>
    <m/>
    <m/>
    <m/>
    <m/>
    <n v="0"/>
  </r>
  <r>
    <n v="80"/>
    <n v="22669"/>
    <s v="2017-Q2"/>
    <x v="2"/>
    <x v="33"/>
    <s v="2017"/>
    <x v="9"/>
    <m/>
    <x v="4"/>
    <x v="6"/>
    <s v="avondale_az"/>
    <x v="0"/>
    <m/>
    <n v="4243"/>
    <n v="82"/>
    <n v="438"/>
    <n v="1285"/>
    <n v="1723"/>
  </r>
  <r>
    <n v="16"/>
    <e v="#N/A"/>
    <s v="2017-Q2"/>
    <x v="2"/>
    <x v="33"/>
    <s v="2017"/>
    <x v="9"/>
    <m/>
    <x v="5"/>
    <x v="8"/>
    <s v="azbouse"/>
    <x v="0"/>
    <m/>
    <m/>
    <m/>
    <m/>
    <m/>
    <n v="0"/>
  </r>
  <r>
    <n v="21"/>
    <s v="N/A"/>
    <s v="2017-Q2"/>
    <x v="2"/>
    <x v="33"/>
    <s v="2017"/>
    <x v="9"/>
    <m/>
    <x v="4"/>
    <x v="9"/>
    <s v="buckeye_az"/>
    <x v="0"/>
    <m/>
    <n v="42"/>
    <n v="2"/>
    <n v="16"/>
    <n v="27"/>
    <n v="43"/>
  </r>
  <r>
    <n v="7"/>
    <e v="#N/A"/>
    <s v="2017-Q2"/>
    <x v="2"/>
    <x v="33"/>
    <s v="2017"/>
    <x v="9"/>
    <m/>
    <x v="3"/>
    <x v="77"/>
    <s v="azbagdad"/>
    <x v="0"/>
    <m/>
    <m/>
    <m/>
    <m/>
    <m/>
    <n v="0"/>
  </r>
  <r>
    <n v="5"/>
    <e v="#N/A"/>
    <s v="2017-Q2"/>
    <x v="2"/>
    <x v="33"/>
    <s v="2017"/>
    <x v="9"/>
    <m/>
    <x v="3"/>
    <x v="75"/>
    <s v="beaver_az"/>
    <x v="0"/>
    <m/>
    <m/>
    <m/>
    <m/>
    <m/>
    <n v="0"/>
  </r>
  <r>
    <n v="12"/>
    <e v="#N/A"/>
    <s v="2017-Q2"/>
    <x v="2"/>
    <x v="33"/>
    <s v="2017"/>
    <x v="9"/>
    <m/>
    <x v="3"/>
    <x v="7"/>
    <s v="azblackcyn"/>
    <x v="0"/>
    <m/>
    <n v="36"/>
    <n v="3"/>
    <n v="7"/>
    <n v="5"/>
    <n v="12"/>
  </r>
  <r>
    <n v="34"/>
    <n v="48762"/>
    <s v="2017-Q2"/>
    <x v="2"/>
    <x v="33"/>
    <s v="2017"/>
    <x v="9"/>
    <m/>
    <x v="0"/>
    <x v="11"/>
    <s v="azcasagrande"/>
    <x v="0"/>
    <m/>
    <n v="1393"/>
    <n v="22"/>
    <n v="104"/>
    <n v="240"/>
    <n v="344"/>
  </r>
  <r>
    <n v="109"/>
    <n v="309229"/>
    <s v="2017-Q2"/>
    <x v="2"/>
    <x v="33"/>
    <s v="2017"/>
    <x v="9"/>
    <m/>
    <x v="4"/>
    <x v="12"/>
    <s v="chandler_main"/>
    <x v="0"/>
    <m/>
    <n v="2746"/>
    <n v="51"/>
    <n v="441"/>
    <n v="1132"/>
    <n v="1573"/>
  </r>
  <r>
    <n v="25"/>
    <n v="1469"/>
    <s v="2017-Q2"/>
    <x v="2"/>
    <x v="33"/>
    <s v="2017"/>
    <x v="9"/>
    <m/>
    <x v="7"/>
    <x v="14"/>
    <s v="azccldo"/>
    <x v="0"/>
    <m/>
    <n v="823"/>
    <n v="3"/>
    <n v="28"/>
    <n v="237"/>
    <n v="265"/>
  </r>
  <r>
    <n v="20"/>
    <e v="#N/A"/>
    <s v="2017-Q2"/>
    <x v="2"/>
    <x v="33"/>
    <s v="2017"/>
    <x v="9"/>
    <m/>
    <x v="3"/>
    <x v="69"/>
    <s v="azcentennial"/>
    <x v="0"/>
    <m/>
    <n v="46"/>
    <n v="2"/>
    <n v="15"/>
    <n v="96"/>
    <n v="111"/>
  </r>
  <r>
    <n v="12"/>
    <e v="#N/A"/>
    <s v="2017-Q2"/>
    <x v="2"/>
    <x v="33"/>
    <s v="2017"/>
    <x v="9"/>
    <m/>
    <x v="1"/>
    <x v="15"/>
    <s v="azconcho"/>
    <x v="0"/>
    <m/>
    <m/>
    <m/>
    <m/>
    <m/>
    <n v="0"/>
  </r>
  <r>
    <n v="27"/>
    <n v="9676"/>
    <s v="2017-Q2"/>
    <x v="2"/>
    <x v="33"/>
    <s v="2017"/>
    <x v="9"/>
    <m/>
    <x v="0"/>
    <x v="17"/>
    <s v="azcollidge"/>
    <x v="0"/>
    <m/>
    <n v="29"/>
    <n v="1"/>
    <n v="17"/>
    <n v="38"/>
    <n v="55"/>
  </r>
  <r>
    <n v="5"/>
    <n v="3352"/>
    <s v="2017-Q2"/>
    <x v="2"/>
    <x v="33"/>
    <s v="2017"/>
    <x v="9"/>
    <m/>
    <x v="5"/>
    <x v="80"/>
    <s v="azlapazcs"/>
    <x v="0"/>
    <m/>
    <n v="104"/>
    <n v="5"/>
    <n v="84"/>
    <n v="5"/>
    <n v="89"/>
  </r>
  <r>
    <n v="14"/>
    <n v="3311"/>
    <s v="2017-Q2"/>
    <x v="2"/>
    <x v="33"/>
    <s v="2017"/>
    <x v="9"/>
    <m/>
    <x v="3"/>
    <x v="10"/>
    <s v="azcampverde"/>
    <x v="0"/>
    <m/>
    <n v="33"/>
    <n v="3"/>
    <n v="0"/>
    <n v="2"/>
    <n v="2"/>
  </r>
  <r>
    <n v="10"/>
    <n v="10528"/>
    <s v="2017-Q2"/>
    <x v="2"/>
    <x v="33"/>
    <s v="2017"/>
    <x v="9"/>
    <m/>
    <x v="3"/>
    <x v="70"/>
    <s v="azchinovalley"/>
    <x v="0"/>
    <m/>
    <n v="2942"/>
    <n v="101"/>
    <n v="213"/>
    <n v="716"/>
    <n v="929"/>
  </r>
  <r>
    <n v="8"/>
    <e v="#N/A"/>
    <s v="2017-Q2"/>
    <x v="2"/>
    <x v="33"/>
    <s v="2017"/>
    <x v="9"/>
    <m/>
    <x v="3"/>
    <x v="16"/>
    <s v="azcongress"/>
    <x v="0"/>
    <m/>
    <m/>
    <m/>
    <m/>
    <m/>
    <n v="0"/>
  </r>
  <r>
    <n v="8"/>
    <e v="#N/A"/>
    <s v="2017-Q2"/>
    <x v="2"/>
    <x v="33"/>
    <s v="2017"/>
    <x v="9"/>
    <m/>
    <x v="3"/>
    <x v="64"/>
    <s v="azcordeslakes"/>
    <x v="0"/>
    <m/>
    <m/>
    <m/>
    <m/>
    <m/>
    <n v="0"/>
  </r>
  <r>
    <n v="23"/>
    <n v="12610"/>
    <s v="2017-Q2"/>
    <x v="2"/>
    <x v="33"/>
    <s v="2017"/>
    <x v="9"/>
    <m/>
    <x v="3"/>
    <x v="18"/>
    <s v="azcottonwood"/>
    <x v="0"/>
    <m/>
    <n v="723"/>
    <n v="22"/>
    <n v="154"/>
    <n v="536"/>
    <n v="690"/>
  </r>
  <r>
    <n v="23"/>
    <n v="7004"/>
    <s v="2017-Q2"/>
    <x v="2"/>
    <x v="33"/>
    <s v="2017"/>
    <x v="9"/>
    <m/>
    <x v="4"/>
    <x v="20"/>
    <s v="desertfh_az"/>
    <x v="0"/>
    <m/>
    <n v="78"/>
    <n v="2"/>
    <n v="0"/>
    <n v="18"/>
    <n v="18"/>
  </r>
  <r>
    <n v="11"/>
    <e v="#N/A"/>
    <s v="2017-Q2"/>
    <x v="2"/>
    <x v="33"/>
    <s v="2017"/>
    <x v="9"/>
    <m/>
    <x v="3"/>
    <x v="65"/>
    <s v="dewey_az"/>
    <x v="0"/>
    <m/>
    <n v="32"/>
    <n v="1"/>
    <n v="4"/>
    <n v="4"/>
    <n v="8"/>
  </r>
  <r>
    <n v="5"/>
    <n v="1264"/>
    <s v="2017-Q2"/>
    <x v="2"/>
    <x v="33"/>
    <s v="2017"/>
    <x v="9"/>
    <m/>
    <x v="6"/>
    <x v="21"/>
    <s v="azduncan"/>
    <x v="0"/>
    <m/>
    <m/>
    <m/>
    <m/>
    <m/>
    <n v="0"/>
  </r>
  <r>
    <n v="78"/>
    <n v="72247"/>
    <s v="2017-Q2"/>
    <x v="2"/>
    <x v="33"/>
    <s v="2017"/>
    <x v="9"/>
    <m/>
    <x v="8"/>
    <x v="23"/>
    <s v="azflagstaff"/>
    <x v="0"/>
    <m/>
    <n v="190"/>
    <n v="11"/>
    <n v="40"/>
    <n v="77"/>
    <n v="117"/>
  </r>
  <r>
    <n v="51"/>
    <n v="12585"/>
    <s v="2017-Q2"/>
    <x v="2"/>
    <x v="33"/>
    <s v="2017"/>
    <x v="9"/>
    <m/>
    <x v="0"/>
    <x v="24"/>
    <s v="azflorence"/>
    <x v="0"/>
    <m/>
    <n v="214"/>
    <n v="2"/>
    <n v="8"/>
    <n v="54"/>
    <n v="62"/>
  </r>
  <r>
    <n v="22"/>
    <n v="829"/>
    <s v="2017-Q2"/>
    <x v="2"/>
    <x v="33"/>
    <s v="2017"/>
    <x v="9"/>
    <m/>
    <x v="4"/>
    <x v="76"/>
    <s v="mcdowell_az"/>
    <x v="0"/>
    <m/>
    <m/>
    <m/>
    <m/>
    <m/>
    <n v="0"/>
  </r>
  <r>
    <n v="0"/>
    <n v="72"/>
    <s v="2017-Q2"/>
    <x v="2"/>
    <x v="33"/>
    <s v="2017"/>
    <x v="9"/>
    <m/>
    <x v="9"/>
    <x v="25"/>
    <s v="azgcldo"/>
    <x v="0"/>
    <m/>
    <m/>
    <m/>
    <m/>
    <m/>
    <n v="0"/>
  </r>
  <r>
    <n v="83"/>
    <n v="102303"/>
    <s v="2017-Q2"/>
    <x v="2"/>
    <x v="33"/>
    <s v="2017"/>
    <x v="9"/>
    <m/>
    <x v="4"/>
    <x v="26"/>
    <s v="glendale_main"/>
    <x v="0"/>
    <m/>
    <n v="97"/>
    <n v="3"/>
    <n v="5"/>
    <n v="13"/>
    <n v="18"/>
  </r>
  <r>
    <n v="10"/>
    <n v="8295"/>
    <s v="2017-Q2"/>
    <x v="2"/>
    <x v="33"/>
    <s v="2017"/>
    <x v="9"/>
    <m/>
    <x v="9"/>
    <x v="27"/>
    <s v="azglobe"/>
    <x v="0"/>
    <m/>
    <m/>
    <m/>
    <m/>
    <m/>
    <n v="0"/>
  </r>
  <r>
    <n v="0"/>
    <n v="1827"/>
    <s v="2017-Q2"/>
    <x v="2"/>
    <x v="33"/>
    <s v="2017"/>
    <x v="9"/>
    <m/>
    <x v="11"/>
    <x v="87"/>
    <s v="hopi"/>
    <x v="0"/>
    <m/>
    <n v="578"/>
    <n v="6"/>
    <n v="52"/>
    <n v="117"/>
    <n v="169"/>
  </r>
  <r>
    <n v="6"/>
    <n v="2991"/>
    <s v="2017-Q2"/>
    <x v="2"/>
    <x v="33"/>
    <s v="2017"/>
    <x v="9"/>
    <m/>
    <x v="9"/>
    <x v="30"/>
    <s v="azpinestrawb"/>
    <x v="0"/>
    <m/>
    <m/>
    <m/>
    <m/>
    <m/>
    <n v="0"/>
  </r>
  <r>
    <s v="N/A"/>
    <s v="N/A"/>
    <s v="2017-Q2"/>
    <x v="2"/>
    <x v="33"/>
    <s v="2017"/>
    <x v="9"/>
    <m/>
    <x v="0"/>
    <x v="66"/>
    <s v="irahayes_az"/>
    <x v="0"/>
    <m/>
    <m/>
    <m/>
    <m/>
    <m/>
    <n v="0"/>
  </r>
  <r>
    <n v="20"/>
    <n v="33183"/>
    <s v="2017-Q2"/>
    <x v="2"/>
    <x v="33"/>
    <s v="2017"/>
    <x v="9"/>
    <m/>
    <x v="0"/>
    <x v="32"/>
    <s v="azmaricopacom"/>
    <x v="0"/>
    <m/>
    <n v="930"/>
    <n v="10"/>
    <n v="211"/>
    <n v="620"/>
    <n v="831"/>
  </r>
  <r>
    <n v="396"/>
    <n v="145358"/>
    <s v="2017-Q2"/>
    <x v="2"/>
    <x v="33"/>
    <s v="2017"/>
    <x v="9"/>
    <m/>
    <x v="4"/>
    <x v="33"/>
    <s v="maricopa_main"/>
    <x v="0"/>
    <m/>
    <n v="18642"/>
    <n v="239"/>
    <n v="3756"/>
    <n v="11371"/>
    <n v="15127"/>
  </r>
  <r>
    <n v="147"/>
    <n v="147983"/>
    <s v="2017-Q2"/>
    <x v="2"/>
    <x v="33"/>
    <s v="2017"/>
    <x v="9"/>
    <m/>
    <x v="4"/>
    <x v="35"/>
    <s v="mesa86532"/>
    <x v="0"/>
    <m/>
    <n v="2162"/>
    <n v="45"/>
    <n v="677"/>
    <n v="1108"/>
    <n v="1785"/>
  </r>
  <r>
    <n v="10"/>
    <n v="3750"/>
    <s v="2017-Q2"/>
    <x v="2"/>
    <x v="33"/>
    <s v="2017"/>
    <x v="9"/>
    <m/>
    <x v="9"/>
    <x v="73"/>
    <s v="azmiami"/>
    <x v="0"/>
    <m/>
    <m/>
    <m/>
    <m/>
    <m/>
    <n v="0"/>
  </r>
  <r>
    <n v="239"/>
    <n v="87143"/>
    <s v="2017-Q2"/>
    <x v="2"/>
    <x v="33"/>
    <s v="2017"/>
    <x v="9"/>
    <m/>
    <x v="10"/>
    <x v="36"/>
    <s v="azmohave"/>
    <x v="0"/>
    <m/>
    <n v="1800"/>
    <n v="41"/>
    <n v="250"/>
    <n v="919"/>
    <n v="1169"/>
  </r>
  <r>
    <n v="8"/>
    <e v="#N/A"/>
    <s v="2017-Q2"/>
    <x v="2"/>
    <x v="33"/>
    <s v="2017"/>
    <x v="9"/>
    <m/>
    <x v="3"/>
    <x v="34"/>
    <s v="azmayer"/>
    <x v="0"/>
    <m/>
    <m/>
    <m/>
    <m/>
    <m/>
    <n v="0"/>
  </r>
  <r>
    <n v="6"/>
    <n v="2934"/>
    <s v="2017-Q2"/>
    <x v="2"/>
    <x v="33"/>
    <s v="2017"/>
    <x v="9"/>
    <m/>
    <x v="6"/>
    <x v="74"/>
    <s v="azmorenci"/>
    <x v="0"/>
    <m/>
    <m/>
    <m/>
    <m/>
    <m/>
    <n v="0"/>
  </r>
  <r>
    <n v="45"/>
    <n v="2461"/>
    <s v="2017-Q2"/>
    <x v="2"/>
    <x v="33"/>
    <s v="2017"/>
    <x v="9"/>
    <m/>
    <x v="11"/>
    <x v="37"/>
    <s v="azncldo"/>
    <x v="0"/>
    <m/>
    <n v="1206"/>
    <n v="33"/>
    <n v="180"/>
    <n v="830"/>
    <n v="1010"/>
  </r>
  <r>
    <n v="9"/>
    <e v="#N/A"/>
    <s v="2017-Q2"/>
    <x v="2"/>
    <x v="33"/>
    <s v="2017"/>
    <x v="9"/>
    <m/>
    <x v="0"/>
    <x v="38"/>
    <s v="azoracle"/>
    <x v="0"/>
    <m/>
    <m/>
    <m/>
    <m/>
    <m/>
    <n v="0"/>
  </r>
  <r>
    <n v="36"/>
    <s v="N/A"/>
    <s v="2017-Q2"/>
    <x v="2"/>
    <x v="33"/>
    <s v="2017"/>
    <x v="9"/>
    <m/>
    <x v="8"/>
    <x v="81"/>
    <s v="azpage"/>
    <x v="0"/>
    <m/>
    <n v="6"/>
    <n v="2"/>
    <n v="1"/>
    <n v="0"/>
    <n v="1"/>
  </r>
  <r>
    <n v="20"/>
    <n v="10834"/>
    <s v="2017-Q2"/>
    <x v="2"/>
    <x v="33"/>
    <s v="2017"/>
    <x v="9"/>
    <m/>
    <x v="5"/>
    <x v="39"/>
    <s v="azparker"/>
    <x v="0"/>
    <m/>
    <m/>
    <m/>
    <m/>
    <m/>
    <n v="0"/>
  </r>
  <r>
    <n v="14"/>
    <n v="13597"/>
    <s v="2017-Q2"/>
    <x v="2"/>
    <x v="33"/>
    <s v="2017"/>
    <x v="9"/>
    <m/>
    <x v="9"/>
    <x v="41"/>
    <s v="azpayson"/>
    <x v="0"/>
    <m/>
    <n v="94"/>
    <n v="5"/>
    <n v="15"/>
    <n v="50"/>
    <n v="65"/>
  </r>
  <r>
    <n v="38"/>
    <n v="109952"/>
    <s v="2017-Q2"/>
    <x v="2"/>
    <x v="33"/>
    <s v="2017"/>
    <x v="9"/>
    <m/>
    <x v="4"/>
    <x v="42"/>
    <s v="peor29132"/>
    <x v="0"/>
    <m/>
    <n v="1112"/>
    <n v="36"/>
    <n v="220"/>
    <n v="1134"/>
    <n v="1354"/>
  </r>
  <r>
    <e v="#VALUE!"/>
    <n v="943450"/>
    <s v="2017-Q2"/>
    <x v="2"/>
    <x v="33"/>
    <s v="2017"/>
    <x v="9"/>
    <m/>
    <x v="4"/>
    <x v="43"/>
    <s v="phx_main"/>
    <x v="0"/>
    <m/>
    <n v="8041"/>
    <n v="141"/>
    <n v="1628"/>
    <n v="3888"/>
    <n v="5516"/>
  </r>
  <r>
    <n v="622"/>
    <n v="405419"/>
    <s v="2017-Q2"/>
    <x v="2"/>
    <x v="33"/>
    <s v="2017"/>
    <x v="9"/>
    <m/>
    <x v="13"/>
    <x v="44"/>
    <s v="azpcld"/>
    <x v="0"/>
    <m/>
    <n v="9288"/>
    <n v="9228"/>
    <n v="2574"/>
    <n v="4227"/>
    <n v="6801"/>
  </r>
  <r>
    <n v="4"/>
    <n v="8901"/>
    <s v="2017-Q2"/>
    <x v="2"/>
    <x v="33"/>
    <s v="2017"/>
    <x v="9"/>
    <m/>
    <x v="0"/>
    <x v="45"/>
    <s v="pinal_az"/>
    <x v="0"/>
    <m/>
    <n v="362"/>
    <n v="248"/>
    <n v="176"/>
    <n v="204"/>
    <n v="380"/>
  </r>
  <r>
    <n v="0"/>
    <n v="0"/>
    <s v="2017-Q2"/>
    <x v="2"/>
    <x v="33"/>
    <s v="2017"/>
    <x v="9"/>
    <m/>
    <x v="3"/>
    <x v="82"/>
    <s v="azpaulden"/>
    <x v="0"/>
    <m/>
    <m/>
    <m/>
    <m/>
    <m/>
    <n v="0"/>
  </r>
  <r>
    <n v="54"/>
    <n v="29416"/>
    <s v="2017-Q2"/>
    <x v="2"/>
    <x v="33"/>
    <s v="2017"/>
    <x v="9"/>
    <m/>
    <x v="3"/>
    <x v="46"/>
    <s v="azprescott"/>
    <x v="0"/>
    <m/>
    <n v="2164"/>
    <n v="69"/>
    <n v="2793"/>
    <n v="1332"/>
    <n v="4125"/>
  </r>
  <r>
    <n v="59"/>
    <n v="22616"/>
    <s v="2017-Q2"/>
    <x v="2"/>
    <x v="33"/>
    <s v="2017"/>
    <x v="9"/>
    <m/>
    <x v="3"/>
    <x v="47"/>
    <s v="azprescottval"/>
    <x v="0"/>
    <m/>
    <n v="393"/>
    <n v="12"/>
    <n v="31"/>
    <n v="218"/>
    <n v="249"/>
  </r>
  <r>
    <n v="23"/>
    <n v="5873"/>
    <s v="2017-Q2"/>
    <x v="2"/>
    <x v="33"/>
    <s v="2017"/>
    <x v="9"/>
    <m/>
    <x v="5"/>
    <x v="88"/>
    <s v="azcoriver"/>
    <x v="0"/>
    <m/>
    <n v="220"/>
    <n v="4"/>
    <n v="12"/>
    <n v="93"/>
    <n v="105"/>
  </r>
  <r>
    <n v="40"/>
    <e v="#N/A"/>
    <s v="2017-Q2"/>
    <x v="2"/>
    <x v="33"/>
    <s v="2017"/>
    <x v="9"/>
    <m/>
    <x v="1"/>
    <x v="48"/>
    <s v="azsprngr"/>
    <x v="0"/>
    <m/>
    <n v="338"/>
    <n v="17"/>
    <n v="24"/>
    <n v="166"/>
    <n v="190"/>
  </r>
  <r>
    <n v="17"/>
    <n v="11980"/>
    <s v="2017-Q2"/>
    <x v="2"/>
    <x v="33"/>
    <s v="2017"/>
    <x v="9"/>
    <m/>
    <x v="14"/>
    <x v="49"/>
    <s v="azsaffordgcl"/>
    <x v="0"/>
    <m/>
    <n v="26"/>
    <n v="1"/>
    <n v="9"/>
    <n v="11"/>
    <n v="20"/>
  </r>
  <r>
    <n v="10"/>
    <n v="5625"/>
    <s v="2017-Q2"/>
    <x v="2"/>
    <x v="33"/>
    <s v="2017"/>
    <x v="9"/>
    <m/>
    <x v="9"/>
    <x v="84"/>
    <s v="azsancarlos"/>
    <x v="0"/>
    <m/>
    <m/>
    <m/>
    <m/>
    <m/>
    <n v="0"/>
  </r>
  <r>
    <n v="23"/>
    <e v="#N/A"/>
    <s v="2017-Q2"/>
    <x v="2"/>
    <x v="33"/>
    <s v="2017"/>
    <x v="9"/>
    <m/>
    <x v="0"/>
    <x v="50"/>
    <s v="azsanmanuel"/>
    <x v="0"/>
    <m/>
    <n v="48"/>
    <n v="4"/>
    <n v="2"/>
    <n v="38"/>
    <n v="40"/>
  </r>
  <r>
    <n v="10"/>
    <n v="360"/>
    <s v="2017-Q2"/>
    <x v="2"/>
    <x v="33"/>
    <s v="2017"/>
    <x v="9"/>
    <m/>
    <x v="13"/>
    <x v="83"/>
    <s v="aztucson"/>
    <x v="0"/>
    <m/>
    <n v="370"/>
    <n v="5"/>
    <n v="141"/>
    <n v="135"/>
    <n v="276"/>
  </r>
  <r>
    <n v="17"/>
    <e v="#N/A"/>
    <s v="2017-Q2"/>
    <x v="2"/>
    <x v="33"/>
    <s v="2017"/>
    <x v="9"/>
    <m/>
    <x v="1"/>
    <x v="51"/>
    <s v="azsanders"/>
    <x v="0"/>
    <m/>
    <n v="135"/>
    <n v="3"/>
    <n v="8"/>
    <n v="33"/>
    <n v="41"/>
  </r>
  <r>
    <n v="87"/>
    <n v="174482"/>
    <s v="2017-Q2"/>
    <x v="2"/>
    <x v="33"/>
    <s v="2017"/>
    <x v="9"/>
    <m/>
    <x v="4"/>
    <x v="53"/>
    <s v="scottsdale_hq"/>
    <x v="0"/>
    <m/>
    <n v="2341"/>
    <n v="63"/>
    <n v="235"/>
    <n v="1309"/>
    <n v="1544"/>
  </r>
  <r>
    <n v="28"/>
    <n v="32811"/>
    <s v="2017-Q2"/>
    <x v="2"/>
    <x v="33"/>
    <s v="2017"/>
    <x v="9"/>
    <m/>
    <x v="7"/>
    <x v="56"/>
    <s v="azsierrav"/>
    <x v="0"/>
    <m/>
    <n v="126"/>
    <n v="1"/>
    <n v="20"/>
    <n v="71"/>
    <n v="91"/>
  </r>
  <r>
    <s v="N/A"/>
    <s v="N/A"/>
    <s v="2017-Q2"/>
    <x v="2"/>
    <x v="33"/>
    <s v="2017"/>
    <x v="9"/>
    <m/>
    <x v="4"/>
    <x v="85"/>
    <s v="saltriver_az"/>
    <x v="0"/>
    <m/>
    <n v="110"/>
    <n v="4"/>
    <n v="23"/>
    <n v="139"/>
    <n v="162"/>
  </r>
  <r>
    <n v="32"/>
    <n v="11000"/>
    <s v="2017-Q2"/>
    <x v="2"/>
    <x v="33"/>
    <s v="2017"/>
    <x v="9"/>
    <m/>
    <x v="3"/>
    <x v="54"/>
    <s v="azsedona"/>
    <x v="0"/>
    <m/>
    <m/>
    <m/>
    <m/>
    <m/>
    <n v="0"/>
  </r>
  <r>
    <n v="5"/>
    <e v="#N/A"/>
    <s v="2017-Q2"/>
    <x v="2"/>
    <x v="33"/>
    <s v="2017"/>
    <x v="9"/>
    <m/>
    <x v="3"/>
    <x v="55"/>
    <s v="azseligman"/>
    <x v="0"/>
    <m/>
    <m/>
    <m/>
    <m/>
    <m/>
    <n v="0"/>
  </r>
  <r>
    <n v="142"/>
    <n v="140708"/>
    <s v="2017-Q2"/>
    <x v="2"/>
    <x v="33"/>
    <s v="2017"/>
    <x v="9"/>
    <m/>
    <x v="4"/>
    <x v="57"/>
    <s v="tempe_main"/>
    <x v="0"/>
    <m/>
    <n v="1076"/>
    <n v="34"/>
    <n v="135"/>
    <n v="538"/>
    <n v="673"/>
  </r>
  <r>
    <n v="12"/>
    <n v="4415"/>
    <s v="2017-Q2"/>
    <x v="2"/>
    <x v="33"/>
    <s v="2017"/>
    <x v="9"/>
    <m/>
    <x v="4"/>
    <x v="58"/>
    <s v="toll30426"/>
    <x v="0"/>
    <m/>
    <n v="130"/>
    <n v="2"/>
    <n v="2"/>
    <n v="48"/>
    <n v="50"/>
  </r>
  <r>
    <n v="8"/>
    <n v="2341"/>
    <s v="2017-Q2"/>
    <x v="2"/>
    <x v="33"/>
    <s v="2017"/>
    <x v="9"/>
    <m/>
    <x v="9"/>
    <x v="59"/>
    <s v="aztontobasin"/>
    <x v="0"/>
    <m/>
    <m/>
    <m/>
    <m/>
    <m/>
    <n v="0"/>
  </r>
  <r>
    <n v="10"/>
    <n v="1843"/>
    <s v="2017-Q2"/>
    <x v="2"/>
    <x v="33"/>
    <s v="2017"/>
    <x v="9"/>
    <m/>
    <x v="13"/>
    <x v="86"/>
    <s v="azsellstohono"/>
    <x v="0"/>
    <m/>
    <n v="138"/>
    <n v="3"/>
    <n v="9"/>
    <n v="32"/>
    <n v="41"/>
  </r>
  <r>
    <n v="8"/>
    <e v="#N/A"/>
    <s v="2017-Q2"/>
    <x v="2"/>
    <x v="33"/>
    <s v="2017"/>
    <x v="9"/>
    <m/>
    <x v="1"/>
    <x v="60"/>
    <s v="azvernon"/>
    <x v="0"/>
    <m/>
    <m/>
    <m/>
    <m/>
    <m/>
    <n v="0"/>
  </r>
  <r>
    <n v="5"/>
    <n v="790"/>
    <s v="2017-Q2"/>
    <x v="2"/>
    <x v="33"/>
    <s v="2017"/>
    <x v="9"/>
    <m/>
    <x v="9"/>
    <x v="78"/>
    <s v="azyoung"/>
    <x v="0"/>
    <m/>
    <m/>
    <m/>
    <m/>
    <m/>
    <n v="0"/>
  </r>
  <r>
    <n v="434"/>
    <n v="111752"/>
    <s v="2017-Q2"/>
    <x v="2"/>
    <x v="33"/>
    <s v="2017"/>
    <x v="9"/>
    <m/>
    <x v="15"/>
    <x v="63"/>
    <s v="azycldo"/>
    <x v="0"/>
    <m/>
    <n v="2374"/>
    <n v="59"/>
    <n v="512"/>
    <n v="1166"/>
    <n v="1678"/>
  </r>
  <r>
    <n v="7"/>
    <e v="#N/A"/>
    <s v="2017-Q2"/>
    <x v="2"/>
    <x v="33"/>
    <s v="2017"/>
    <x v="9"/>
    <m/>
    <x v="3"/>
    <x v="61"/>
    <s v="azyarnell"/>
    <x v="0"/>
    <m/>
    <n v="64"/>
    <n v="4"/>
    <n v="4"/>
    <n v="14"/>
    <n v="18"/>
  </r>
  <r>
    <n v="91"/>
    <n v="9301"/>
    <s v="2017-Q2"/>
    <x v="2"/>
    <x v="33"/>
    <s v="2017"/>
    <x v="9"/>
    <m/>
    <x v="3"/>
    <x v="62"/>
    <s v="azyavapai"/>
    <x v="0"/>
    <m/>
    <n v="61"/>
    <n v="3"/>
    <n v="2"/>
    <n v="29"/>
    <n v="31"/>
  </r>
  <r>
    <n v="0"/>
    <e v="#N/A"/>
    <s v="2017-Q2"/>
    <x v="2"/>
    <x v="34"/>
    <s v="2017"/>
    <x v="10"/>
    <m/>
    <x v="2"/>
    <x v="4"/>
    <s v="azstlib"/>
    <x v="0"/>
    <m/>
    <n v="60079"/>
    <n v="1264"/>
    <n v="9785"/>
    <n v="32815"/>
    <n v="42600"/>
  </r>
  <r>
    <s v="N/A"/>
    <n v="1188"/>
    <s v="2017-Q2"/>
    <x v="2"/>
    <x v="34"/>
    <s v="2017"/>
    <x v="10"/>
    <m/>
    <x v="0"/>
    <x v="0"/>
    <s v="akchin_az"/>
    <x v="0"/>
    <m/>
    <m/>
    <m/>
    <m/>
    <m/>
    <n v="0"/>
  </r>
  <r>
    <n v="19"/>
    <e v="#N/A"/>
    <s v="2017-Q2"/>
    <x v="2"/>
    <x v="34"/>
    <s v="2017"/>
    <x v="10"/>
    <m/>
    <x v="1"/>
    <x v="1"/>
    <s v="azalpine"/>
    <x v="0"/>
    <m/>
    <n v="10"/>
    <n v="1"/>
    <m/>
    <n v="1"/>
    <n v="1"/>
  </r>
  <r>
    <n v="111"/>
    <n v="63208"/>
    <s v="2017-Q2"/>
    <x v="2"/>
    <x v="34"/>
    <s v="2017"/>
    <x v="10"/>
    <m/>
    <x v="0"/>
    <x v="2"/>
    <s v="azapachejct"/>
    <x v="0"/>
    <m/>
    <n v="32"/>
    <n v="1"/>
    <n v="9"/>
    <n v="7"/>
    <n v="16"/>
  </r>
  <r>
    <n v="10"/>
    <e v="#N/A"/>
    <s v="2017-Q2"/>
    <x v="2"/>
    <x v="34"/>
    <s v="2017"/>
    <x v="10"/>
    <m/>
    <x v="0"/>
    <x v="3"/>
    <s v="azarizonacity"/>
    <x v="0"/>
    <m/>
    <m/>
    <m/>
    <m/>
    <m/>
    <n v="0"/>
  </r>
  <r>
    <n v="10"/>
    <e v="#N/A"/>
    <s v="2017-Q2"/>
    <x v="2"/>
    <x v="34"/>
    <s v="2017"/>
    <x v="10"/>
    <m/>
    <x v="3"/>
    <x v="5"/>
    <s v="azashfork"/>
    <x v="0"/>
    <m/>
    <m/>
    <m/>
    <m/>
    <m/>
    <n v="0"/>
  </r>
  <r>
    <s v=""/>
    <s v="N/A"/>
    <s v="2017-Q2"/>
    <x v="2"/>
    <x v="34"/>
    <s v="2017"/>
    <x v="10"/>
    <m/>
    <x v="10"/>
    <x v="79"/>
    <s v="azavaich"/>
    <x v="0"/>
    <m/>
    <m/>
    <m/>
    <m/>
    <m/>
    <n v="0"/>
  </r>
  <r>
    <n v="80"/>
    <n v="22669"/>
    <s v="2017-Q2"/>
    <x v="2"/>
    <x v="34"/>
    <s v="2017"/>
    <x v="10"/>
    <m/>
    <x v="4"/>
    <x v="6"/>
    <s v="avondale_az"/>
    <x v="0"/>
    <m/>
    <n v="4031"/>
    <n v="61"/>
    <n v="491"/>
    <n v="1382"/>
    <n v="1873"/>
  </r>
  <r>
    <n v="16"/>
    <e v="#N/A"/>
    <s v="2017-Q2"/>
    <x v="2"/>
    <x v="34"/>
    <s v="2017"/>
    <x v="10"/>
    <m/>
    <x v="5"/>
    <x v="8"/>
    <s v="azbouse"/>
    <x v="0"/>
    <m/>
    <m/>
    <m/>
    <m/>
    <m/>
    <n v="0"/>
  </r>
  <r>
    <n v="21"/>
    <s v="N/A"/>
    <s v="2017-Q2"/>
    <x v="2"/>
    <x v="34"/>
    <s v="2017"/>
    <x v="10"/>
    <m/>
    <x v="4"/>
    <x v="9"/>
    <s v="buckeye_az"/>
    <x v="0"/>
    <m/>
    <n v="305"/>
    <n v="3"/>
    <n v="50"/>
    <n v="160"/>
    <n v="210"/>
  </r>
  <r>
    <n v="7"/>
    <e v="#N/A"/>
    <s v="2017-Q2"/>
    <x v="2"/>
    <x v="34"/>
    <s v="2017"/>
    <x v="10"/>
    <m/>
    <x v="3"/>
    <x v="77"/>
    <s v="azbagdad"/>
    <x v="0"/>
    <m/>
    <n v="38"/>
    <n v="1"/>
    <n v="6"/>
    <n v="10"/>
    <n v="16"/>
  </r>
  <r>
    <n v="5"/>
    <e v="#N/A"/>
    <s v="2017-Q2"/>
    <x v="2"/>
    <x v="34"/>
    <s v="2017"/>
    <x v="10"/>
    <m/>
    <x v="3"/>
    <x v="75"/>
    <s v="beaver_az"/>
    <x v="0"/>
    <m/>
    <m/>
    <m/>
    <m/>
    <m/>
    <n v="0"/>
  </r>
  <r>
    <n v="12"/>
    <e v="#N/A"/>
    <s v="2017-Q2"/>
    <x v="2"/>
    <x v="34"/>
    <s v="2017"/>
    <x v="10"/>
    <m/>
    <x v="3"/>
    <x v="7"/>
    <s v="azblackcyn"/>
    <x v="0"/>
    <m/>
    <n v="22"/>
    <n v="2"/>
    <m/>
    <n v="1"/>
    <n v="1"/>
  </r>
  <r>
    <n v="34"/>
    <n v="48762"/>
    <s v="2017-Q2"/>
    <x v="2"/>
    <x v="34"/>
    <s v="2017"/>
    <x v="10"/>
    <m/>
    <x v="0"/>
    <x v="11"/>
    <s v="azcasagrande"/>
    <x v="0"/>
    <m/>
    <n v="731"/>
    <n v="14"/>
    <n v="50"/>
    <n v="150"/>
    <n v="200"/>
  </r>
  <r>
    <n v="109"/>
    <n v="309229"/>
    <s v="2017-Q2"/>
    <x v="2"/>
    <x v="34"/>
    <s v="2017"/>
    <x v="10"/>
    <m/>
    <x v="4"/>
    <x v="12"/>
    <s v="chandler_main"/>
    <x v="0"/>
    <m/>
    <n v="2112"/>
    <n v="39"/>
    <n v="408"/>
    <n v="817"/>
    <n v="1225"/>
  </r>
  <r>
    <n v="25"/>
    <n v="1469"/>
    <s v="2017-Q2"/>
    <x v="2"/>
    <x v="34"/>
    <s v="2017"/>
    <x v="10"/>
    <m/>
    <x v="7"/>
    <x v="14"/>
    <s v="azccldo"/>
    <x v="0"/>
    <m/>
    <n v="129"/>
    <n v="3"/>
    <n v="22"/>
    <n v="87"/>
    <n v="109"/>
  </r>
  <r>
    <n v="20"/>
    <e v="#N/A"/>
    <s v="2017-Q2"/>
    <x v="2"/>
    <x v="34"/>
    <s v="2017"/>
    <x v="10"/>
    <m/>
    <x v="3"/>
    <x v="69"/>
    <s v="azcentennial"/>
    <x v="0"/>
    <m/>
    <m/>
    <m/>
    <m/>
    <m/>
    <n v="0"/>
  </r>
  <r>
    <n v="12"/>
    <e v="#N/A"/>
    <s v="2017-Q2"/>
    <x v="2"/>
    <x v="34"/>
    <s v="2017"/>
    <x v="10"/>
    <m/>
    <x v="1"/>
    <x v="15"/>
    <s v="azconcho"/>
    <x v="0"/>
    <m/>
    <m/>
    <m/>
    <m/>
    <m/>
    <n v="0"/>
  </r>
  <r>
    <n v="27"/>
    <n v="9676"/>
    <s v="2017-Q2"/>
    <x v="2"/>
    <x v="34"/>
    <s v="2017"/>
    <x v="10"/>
    <m/>
    <x v="0"/>
    <x v="17"/>
    <s v="azcollidge"/>
    <x v="0"/>
    <m/>
    <m/>
    <m/>
    <m/>
    <m/>
    <n v="0"/>
  </r>
  <r>
    <n v="5"/>
    <n v="3352"/>
    <s v="2017-Q2"/>
    <x v="2"/>
    <x v="34"/>
    <s v="2017"/>
    <x v="10"/>
    <m/>
    <x v="5"/>
    <x v="80"/>
    <s v="azlapazcs"/>
    <x v="0"/>
    <m/>
    <n v="22"/>
    <n v="1"/>
    <n v="1"/>
    <n v="5"/>
    <n v="6"/>
  </r>
  <r>
    <n v="14"/>
    <n v="3311"/>
    <s v="2017-Q2"/>
    <x v="2"/>
    <x v="34"/>
    <s v="2017"/>
    <x v="10"/>
    <m/>
    <x v="3"/>
    <x v="10"/>
    <s v="azcampverde"/>
    <x v="0"/>
    <m/>
    <n v="158"/>
    <n v="3"/>
    <n v="1"/>
    <n v="31"/>
    <n v="32"/>
  </r>
  <r>
    <n v="10"/>
    <n v="10528"/>
    <s v="2017-Q2"/>
    <x v="2"/>
    <x v="34"/>
    <s v="2017"/>
    <x v="10"/>
    <m/>
    <x v="3"/>
    <x v="70"/>
    <s v="azchinovalley"/>
    <x v="0"/>
    <m/>
    <n v="1468"/>
    <n v="59"/>
    <n v="122"/>
    <n v="463"/>
    <n v="585"/>
  </r>
  <r>
    <n v="8"/>
    <e v="#N/A"/>
    <s v="2017-Q2"/>
    <x v="2"/>
    <x v="34"/>
    <s v="2017"/>
    <x v="10"/>
    <m/>
    <x v="3"/>
    <x v="16"/>
    <s v="azcongress"/>
    <x v="0"/>
    <m/>
    <m/>
    <m/>
    <m/>
    <m/>
    <n v="0"/>
  </r>
  <r>
    <n v="8"/>
    <e v="#N/A"/>
    <s v="2017-Q2"/>
    <x v="2"/>
    <x v="34"/>
    <s v="2017"/>
    <x v="10"/>
    <m/>
    <x v="3"/>
    <x v="64"/>
    <s v="azcordeslakes"/>
    <x v="0"/>
    <m/>
    <m/>
    <m/>
    <m/>
    <m/>
    <n v="0"/>
  </r>
  <r>
    <n v="23"/>
    <n v="12610"/>
    <s v="2017-Q2"/>
    <x v="2"/>
    <x v="34"/>
    <s v="2017"/>
    <x v="10"/>
    <m/>
    <x v="3"/>
    <x v="18"/>
    <s v="azcottonwood"/>
    <x v="0"/>
    <m/>
    <n v="372"/>
    <n v="12"/>
    <n v="74"/>
    <n v="391"/>
    <n v="465"/>
  </r>
  <r>
    <n v="23"/>
    <n v="7004"/>
    <s v="2017-Q2"/>
    <x v="2"/>
    <x v="34"/>
    <s v="2017"/>
    <x v="10"/>
    <m/>
    <x v="4"/>
    <x v="20"/>
    <s v="desertfh_az"/>
    <x v="0"/>
    <m/>
    <n v="41"/>
    <n v="2"/>
    <n v="4"/>
    <n v="8"/>
    <n v="12"/>
  </r>
  <r>
    <n v="11"/>
    <e v="#N/A"/>
    <s v="2017-Q2"/>
    <x v="2"/>
    <x v="34"/>
    <s v="2017"/>
    <x v="10"/>
    <m/>
    <x v="3"/>
    <x v="65"/>
    <s v="dewey_az"/>
    <x v="0"/>
    <m/>
    <m/>
    <m/>
    <m/>
    <m/>
    <n v="0"/>
  </r>
  <r>
    <n v="5"/>
    <n v="1264"/>
    <s v="2017-Q2"/>
    <x v="2"/>
    <x v="34"/>
    <s v="2017"/>
    <x v="10"/>
    <m/>
    <x v="6"/>
    <x v="21"/>
    <s v="azduncan"/>
    <x v="0"/>
    <m/>
    <m/>
    <m/>
    <m/>
    <m/>
    <n v="0"/>
  </r>
  <r>
    <n v="78"/>
    <n v="72247"/>
    <s v="2017-Q2"/>
    <x v="2"/>
    <x v="34"/>
    <s v="2017"/>
    <x v="10"/>
    <m/>
    <x v="8"/>
    <x v="23"/>
    <s v="azflagstaff"/>
    <x v="0"/>
    <m/>
    <n v="454"/>
    <n v="22"/>
    <n v="197"/>
    <n v="164"/>
    <n v="361"/>
  </r>
  <r>
    <n v="51"/>
    <n v="12585"/>
    <s v="2017-Q2"/>
    <x v="2"/>
    <x v="34"/>
    <s v="2017"/>
    <x v="10"/>
    <m/>
    <x v="0"/>
    <x v="24"/>
    <s v="azflorence"/>
    <x v="0"/>
    <m/>
    <n v="491"/>
    <n v="5"/>
    <n v="10"/>
    <n v="134"/>
    <n v="144"/>
  </r>
  <r>
    <n v="22"/>
    <n v="829"/>
    <s v="2017-Q2"/>
    <x v="2"/>
    <x v="34"/>
    <s v="2017"/>
    <x v="10"/>
    <m/>
    <x v="4"/>
    <x v="76"/>
    <s v="mcdowell_az"/>
    <x v="0"/>
    <m/>
    <m/>
    <m/>
    <m/>
    <m/>
    <n v="0"/>
  </r>
  <r>
    <n v="0"/>
    <n v="72"/>
    <s v="2017-Q2"/>
    <x v="2"/>
    <x v="34"/>
    <s v="2017"/>
    <x v="10"/>
    <m/>
    <x v="9"/>
    <x v="25"/>
    <s v="azgcldo"/>
    <x v="0"/>
    <m/>
    <m/>
    <m/>
    <m/>
    <m/>
    <n v="0"/>
  </r>
  <r>
    <n v="83"/>
    <n v="102303"/>
    <s v="2017-Q2"/>
    <x v="2"/>
    <x v="34"/>
    <s v="2017"/>
    <x v="10"/>
    <m/>
    <x v="4"/>
    <x v="26"/>
    <s v="glendale_main"/>
    <x v="0"/>
    <m/>
    <n v="385"/>
    <n v="8"/>
    <n v="74"/>
    <n v="192"/>
    <n v="266"/>
  </r>
  <r>
    <n v="10"/>
    <n v="8295"/>
    <s v="2017-Q2"/>
    <x v="2"/>
    <x v="34"/>
    <s v="2017"/>
    <x v="10"/>
    <m/>
    <x v="9"/>
    <x v="27"/>
    <s v="azglobe"/>
    <x v="0"/>
    <m/>
    <n v="44"/>
    <n v="1"/>
    <n v="5"/>
    <n v="6"/>
    <n v="11"/>
  </r>
  <r>
    <n v="0"/>
    <n v="1827"/>
    <s v="2017-Q2"/>
    <x v="2"/>
    <x v="34"/>
    <s v="2017"/>
    <x v="10"/>
    <m/>
    <x v="11"/>
    <x v="87"/>
    <s v="hopi"/>
    <x v="0"/>
    <m/>
    <n v="789"/>
    <n v="1"/>
    <n v="1"/>
    <n v="210"/>
    <n v="211"/>
  </r>
  <r>
    <n v="6"/>
    <n v="2991"/>
    <s v="2017-Q2"/>
    <x v="2"/>
    <x v="34"/>
    <s v="2017"/>
    <x v="10"/>
    <m/>
    <x v="9"/>
    <x v="30"/>
    <s v="azpinestrawb"/>
    <x v="0"/>
    <m/>
    <m/>
    <m/>
    <m/>
    <m/>
    <n v="0"/>
  </r>
  <r>
    <s v="N/A"/>
    <s v="N/A"/>
    <s v="2017-Q2"/>
    <x v="2"/>
    <x v="34"/>
    <s v="2017"/>
    <x v="10"/>
    <m/>
    <x v="0"/>
    <x v="66"/>
    <s v="irahayes_az"/>
    <x v="0"/>
    <m/>
    <m/>
    <m/>
    <m/>
    <m/>
    <n v="0"/>
  </r>
  <r>
    <n v="20"/>
    <n v="33183"/>
    <s v="2017-Q2"/>
    <x v="2"/>
    <x v="34"/>
    <s v="2017"/>
    <x v="10"/>
    <m/>
    <x v="0"/>
    <x v="32"/>
    <s v="azmaricopacom"/>
    <x v="0"/>
    <m/>
    <n v="240"/>
    <n v="3"/>
    <n v="445"/>
    <n v="134"/>
    <n v="579"/>
  </r>
  <r>
    <n v="396"/>
    <n v="145358"/>
    <s v="2017-Q2"/>
    <x v="2"/>
    <x v="34"/>
    <s v="2017"/>
    <x v="10"/>
    <m/>
    <x v="4"/>
    <x v="33"/>
    <s v="maricopa_main"/>
    <x v="0"/>
    <m/>
    <n v="13695"/>
    <n v="219"/>
    <n v="2394"/>
    <n v="9970"/>
    <n v="12364"/>
  </r>
  <r>
    <n v="147"/>
    <n v="147983"/>
    <s v="2017-Q2"/>
    <x v="2"/>
    <x v="34"/>
    <s v="2017"/>
    <x v="10"/>
    <m/>
    <x v="4"/>
    <x v="35"/>
    <s v="mesa86532"/>
    <x v="0"/>
    <m/>
    <n v="2038"/>
    <n v="23"/>
    <n v="71"/>
    <n v="908"/>
    <n v="979"/>
  </r>
  <r>
    <n v="10"/>
    <n v="3750"/>
    <s v="2017-Q2"/>
    <x v="2"/>
    <x v="34"/>
    <s v="2017"/>
    <x v="10"/>
    <m/>
    <x v="9"/>
    <x v="73"/>
    <s v="azmiami"/>
    <x v="0"/>
    <m/>
    <n v="96"/>
    <n v="2"/>
    <n v="22"/>
    <n v="184"/>
    <n v="206"/>
  </r>
  <r>
    <n v="239"/>
    <n v="87143"/>
    <s v="2017-Q2"/>
    <x v="2"/>
    <x v="34"/>
    <s v="2017"/>
    <x v="10"/>
    <m/>
    <x v="10"/>
    <x v="36"/>
    <s v="azmohave"/>
    <x v="0"/>
    <m/>
    <n v="1993"/>
    <n v="58"/>
    <n v="292"/>
    <n v="974"/>
    <n v="1266"/>
  </r>
  <r>
    <n v="8"/>
    <e v="#N/A"/>
    <s v="2017-Q2"/>
    <x v="2"/>
    <x v="34"/>
    <s v="2017"/>
    <x v="10"/>
    <m/>
    <x v="3"/>
    <x v="34"/>
    <s v="azmayer"/>
    <x v="0"/>
    <m/>
    <m/>
    <m/>
    <m/>
    <m/>
    <n v="0"/>
  </r>
  <r>
    <n v="6"/>
    <n v="2934"/>
    <s v="2017-Q2"/>
    <x v="2"/>
    <x v="34"/>
    <s v="2017"/>
    <x v="10"/>
    <m/>
    <x v="6"/>
    <x v="74"/>
    <s v="azmorenci"/>
    <x v="0"/>
    <m/>
    <m/>
    <m/>
    <m/>
    <m/>
    <n v="0"/>
  </r>
  <r>
    <n v="45"/>
    <n v="2461"/>
    <s v="2017-Q2"/>
    <x v="2"/>
    <x v="34"/>
    <s v="2017"/>
    <x v="10"/>
    <m/>
    <x v="11"/>
    <x v="37"/>
    <s v="azncldo"/>
    <x v="0"/>
    <m/>
    <n v="2654"/>
    <n v="37"/>
    <n v="264"/>
    <n v="641"/>
    <n v="905"/>
  </r>
  <r>
    <n v="9"/>
    <e v="#N/A"/>
    <s v="2017-Q2"/>
    <x v="2"/>
    <x v="34"/>
    <s v="2017"/>
    <x v="10"/>
    <m/>
    <x v="0"/>
    <x v="38"/>
    <s v="azoracle"/>
    <x v="0"/>
    <m/>
    <m/>
    <m/>
    <m/>
    <m/>
    <n v="0"/>
  </r>
  <r>
    <n v="36"/>
    <s v="N/A"/>
    <s v="2017-Q2"/>
    <x v="2"/>
    <x v="34"/>
    <s v="2017"/>
    <x v="10"/>
    <m/>
    <x v="8"/>
    <x v="81"/>
    <s v="azpage"/>
    <x v="0"/>
    <m/>
    <n v="3"/>
    <n v="1"/>
    <m/>
    <m/>
    <n v="0"/>
  </r>
  <r>
    <n v="20"/>
    <n v="10834"/>
    <s v="2017-Q2"/>
    <x v="2"/>
    <x v="34"/>
    <s v="2017"/>
    <x v="10"/>
    <m/>
    <x v="5"/>
    <x v="39"/>
    <s v="azparker"/>
    <x v="0"/>
    <m/>
    <m/>
    <m/>
    <m/>
    <m/>
    <n v="0"/>
  </r>
  <r>
    <n v="14"/>
    <n v="13597"/>
    <s v="2017-Q2"/>
    <x v="2"/>
    <x v="34"/>
    <s v="2017"/>
    <x v="10"/>
    <m/>
    <x v="9"/>
    <x v="41"/>
    <s v="azpayson"/>
    <x v="0"/>
    <m/>
    <n v="362"/>
    <n v="7"/>
    <n v="31"/>
    <n v="87"/>
    <n v="118"/>
  </r>
  <r>
    <n v="38"/>
    <n v="109952"/>
    <s v="2017-Q2"/>
    <x v="2"/>
    <x v="34"/>
    <s v="2017"/>
    <x v="10"/>
    <m/>
    <x v="4"/>
    <x v="42"/>
    <s v="peor29132"/>
    <x v="0"/>
    <m/>
    <n v="971"/>
    <n v="30"/>
    <n v="43"/>
    <n v="583"/>
    <n v="626"/>
  </r>
  <r>
    <e v="#VALUE!"/>
    <n v="943450"/>
    <s v="2017-Q2"/>
    <x v="2"/>
    <x v="34"/>
    <s v="2017"/>
    <x v="10"/>
    <m/>
    <x v="4"/>
    <x v="43"/>
    <s v="phx_main"/>
    <x v="0"/>
    <m/>
    <n v="9289"/>
    <n v="30"/>
    <n v="1633"/>
    <n v="5963"/>
    <n v="7596"/>
  </r>
  <r>
    <n v="622"/>
    <n v="405419"/>
    <s v="2017-Q2"/>
    <x v="2"/>
    <x v="34"/>
    <s v="2017"/>
    <x v="10"/>
    <m/>
    <x v="13"/>
    <x v="44"/>
    <s v="azpcld"/>
    <x v="0"/>
    <m/>
    <n v="7280"/>
    <n v="157"/>
    <n v="1111"/>
    <n v="3007"/>
    <n v="4118"/>
  </r>
  <r>
    <n v="4"/>
    <n v="8901"/>
    <s v="2017-Q2"/>
    <x v="2"/>
    <x v="34"/>
    <s v="2017"/>
    <x v="10"/>
    <m/>
    <x v="0"/>
    <x v="45"/>
    <s v="pinal_az"/>
    <x v="0"/>
    <m/>
    <n v="511"/>
    <n v="27"/>
    <n v="106"/>
    <n v="349"/>
    <n v="455"/>
  </r>
  <r>
    <n v="0"/>
    <n v="0"/>
    <s v="2017-Q2"/>
    <x v="2"/>
    <x v="34"/>
    <s v="2017"/>
    <x v="10"/>
    <m/>
    <x v="3"/>
    <x v="82"/>
    <s v="azpaulden"/>
    <x v="0"/>
    <m/>
    <m/>
    <m/>
    <m/>
    <m/>
    <n v="0"/>
  </r>
  <r>
    <n v="54"/>
    <n v="29416"/>
    <s v="2017-Q2"/>
    <x v="2"/>
    <x v="34"/>
    <s v="2017"/>
    <x v="10"/>
    <m/>
    <x v="3"/>
    <x v="46"/>
    <s v="azprescott"/>
    <x v="0"/>
    <m/>
    <n v="1870"/>
    <n v="39"/>
    <n v="1066"/>
    <n v="1210"/>
    <n v="2276"/>
  </r>
  <r>
    <n v="59"/>
    <n v="22616"/>
    <s v="2017-Q2"/>
    <x v="2"/>
    <x v="34"/>
    <s v="2017"/>
    <x v="10"/>
    <m/>
    <x v="3"/>
    <x v="47"/>
    <s v="azprescottval"/>
    <x v="0"/>
    <m/>
    <n v="796"/>
    <n v="24"/>
    <n v="70"/>
    <n v="404"/>
    <n v="474"/>
  </r>
  <r>
    <n v="23"/>
    <n v="5873"/>
    <s v="2017-Q2"/>
    <x v="2"/>
    <x v="34"/>
    <s v="2017"/>
    <x v="10"/>
    <m/>
    <x v="5"/>
    <x v="88"/>
    <s v="azcoriver"/>
    <x v="0"/>
    <m/>
    <n v="82"/>
    <n v="3"/>
    <n v="1"/>
    <n v="16"/>
    <n v="17"/>
  </r>
  <r>
    <n v="40"/>
    <e v="#N/A"/>
    <s v="2017-Q2"/>
    <x v="2"/>
    <x v="34"/>
    <s v="2017"/>
    <x v="10"/>
    <m/>
    <x v="1"/>
    <x v="48"/>
    <s v="azsprngr"/>
    <x v="0"/>
    <m/>
    <n v="97"/>
    <n v="8"/>
    <n v="6"/>
    <n v="34"/>
    <n v="40"/>
  </r>
  <r>
    <n v="17"/>
    <n v="11980"/>
    <s v="2017-Q2"/>
    <x v="2"/>
    <x v="34"/>
    <s v="2017"/>
    <x v="10"/>
    <m/>
    <x v="14"/>
    <x v="49"/>
    <s v="azsaffordgcl"/>
    <x v="0"/>
    <m/>
    <m/>
    <m/>
    <m/>
    <m/>
    <n v="0"/>
  </r>
  <r>
    <n v="10"/>
    <n v="5625"/>
    <s v="2017-Q2"/>
    <x v="2"/>
    <x v="34"/>
    <s v="2017"/>
    <x v="10"/>
    <m/>
    <x v="9"/>
    <x v="84"/>
    <s v="azsancarlos"/>
    <x v="0"/>
    <m/>
    <m/>
    <m/>
    <m/>
    <m/>
    <n v="0"/>
  </r>
  <r>
    <n v="23"/>
    <e v="#N/A"/>
    <s v="2017-Q2"/>
    <x v="2"/>
    <x v="34"/>
    <s v="2017"/>
    <x v="10"/>
    <m/>
    <x v="0"/>
    <x v="50"/>
    <s v="azsanmanuel"/>
    <x v="0"/>
    <m/>
    <n v="25"/>
    <n v="2"/>
    <m/>
    <n v="14"/>
    <n v="14"/>
  </r>
  <r>
    <n v="10"/>
    <n v="360"/>
    <s v="2017-Q2"/>
    <x v="2"/>
    <x v="34"/>
    <s v="2017"/>
    <x v="10"/>
    <m/>
    <x v="13"/>
    <x v="83"/>
    <s v="aztucson"/>
    <x v="0"/>
    <m/>
    <n v="15"/>
    <n v="1"/>
    <n v="4"/>
    <n v="10"/>
    <n v="14"/>
  </r>
  <r>
    <n v="17"/>
    <e v="#N/A"/>
    <s v="2017-Q2"/>
    <x v="2"/>
    <x v="34"/>
    <s v="2017"/>
    <x v="10"/>
    <m/>
    <x v="1"/>
    <x v="51"/>
    <s v="azsanders"/>
    <x v="0"/>
    <m/>
    <m/>
    <m/>
    <m/>
    <m/>
    <n v="0"/>
  </r>
  <r>
    <n v="87"/>
    <n v="174482"/>
    <s v="2017-Q2"/>
    <x v="2"/>
    <x v="34"/>
    <s v="2017"/>
    <x v="10"/>
    <m/>
    <x v="4"/>
    <x v="53"/>
    <s v="scottsdale_hq"/>
    <x v="0"/>
    <m/>
    <n v="2218"/>
    <n v="81"/>
    <n v="205"/>
    <n v="2251"/>
    <n v="2456"/>
  </r>
  <r>
    <n v="28"/>
    <n v="32811"/>
    <s v="2017-Q2"/>
    <x v="2"/>
    <x v="34"/>
    <s v="2017"/>
    <x v="10"/>
    <m/>
    <x v="7"/>
    <x v="56"/>
    <s v="azsierrav"/>
    <x v="0"/>
    <m/>
    <n v="273"/>
    <n v="6"/>
    <n v="72"/>
    <n v="155"/>
    <n v="227"/>
  </r>
  <r>
    <s v="N/A"/>
    <s v="N/A"/>
    <s v="2017-Q2"/>
    <x v="2"/>
    <x v="34"/>
    <s v="2017"/>
    <x v="10"/>
    <m/>
    <x v="4"/>
    <x v="85"/>
    <s v="saltriver_az"/>
    <x v="0"/>
    <m/>
    <n v="557"/>
    <n v="8"/>
    <n v="29"/>
    <n v="48"/>
    <n v="77"/>
  </r>
  <r>
    <n v="32"/>
    <n v="11000"/>
    <s v="2017-Q2"/>
    <x v="2"/>
    <x v="34"/>
    <s v="2017"/>
    <x v="10"/>
    <m/>
    <x v="3"/>
    <x v="54"/>
    <s v="azsedona"/>
    <x v="0"/>
    <m/>
    <n v="17"/>
    <n v="1"/>
    <m/>
    <n v="7"/>
    <n v="7"/>
  </r>
  <r>
    <n v="5"/>
    <e v="#N/A"/>
    <s v="2017-Q2"/>
    <x v="2"/>
    <x v="34"/>
    <s v="2017"/>
    <x v="10"/>
    <m/>
    <x v="3"/>
    <x v="55"/>
    <s v="azseligman"/>
    <x v="0"/>
    <m/>
    <n v="47"/>
    <n v="1"/>
    <m/>
    <n v="1"/>
    <n v="1"/>
  </r>
  <r>
    <n v="142"/>
    <n v="140708"/>
    <s v="2017-Q2"/>
    <x v="2"/>
    <x v="34"/>
    <s v="2017"/>
    <x v="10"/>
    <m/>
    <x v="4"/>
    <x v="57"/>
    <s v="tempe_main"/>
    <x v="0"/>
    <m/>
    <n v="729"/>
    <n v="15"/>
    <n v="49"/>
    <n v="299"/>
    <n v="348"/>
  </r>
  <r>
    <n v="12"/>
    <n v="4415"/>
    <s v="2017-Q2"/>
    <x v="2"/>
    <x v="34"/>
    <s v="2017"/>
    <x v="10"/>
    <m/>
    <x v="4"/>
    <x v="58"/>
    <s v="toll30426"/>
    <x v="0"/>
    <m/>
    <n v="71"/>
    <n v="3"/>
    <n v="3"/>
    <n v="45"/>
    <n v="48"/>
  </r>
  <r>
    <n v="8"/>
    <n v="2341"/>
    <s v="2017-Q2"/>
    <x v="2"/>
    <x v="34"/>
    <s v="2017"/>
    <x v="10"/>
    <m/>
    <x v="9"/>
    <x v="59"/>
    <s v="aztontobasin"/>
    <x v="0"/>
    <m/>
    <m/>
    <m/>
    <m/>
    <m/>
    <n v="0"/>
  </r>
  <r>
    <n v="10"/>
    <n v="1843"/>
    <s v="2017-Q2"/>
    <x v="2"/>
    <x v="34"/>
    <s v="2017"/>
    <x v="10"/>
    <m/>
    <x v="13"/>
    <x v="86"/>
    <s v="azsellstohono"/>
    <x v="0"/>
    <m/>
    <n v="5"/>
    <n v="1"/>
    <m/>
    <m/>
    <n v="0"/>
  </r>
  <r>
    <n v="8"/>
    <e v="#N/A"/>
    <s v="2017-Q2"/>
    <x v="2"/>
    <x v="34"/>
    <s v="2017"/>
    <x v="10"/>
    <m/>
    <x v="1"/>
    <x v="60"/>
    <s v="azvernon"/>
    <x v="0"/>
    <m/>
    <m/>
    <m/>
    <m/>
    <m/>
    <n v="0"/>
  </r>
  <r>
    <n v="5"/>
    <n v="790"/>
    <s v="2017-Q2"/>
    <x v="2"/>
    <x v="34"/>
    <s v="2017"/>
    <x v="10"/>
    <m/>
    <x v="9"/>
    <x v="78"/>
    <s v="azyoung"/>
    <x v="0"/>
    <m/>
    <m/>
    <m/>
    <m/>
    <m/>
    <n v="0"/>
  </r>
  <r>
    <n v="434"/>
    <n v="111752"/>
    <s v="2017-Q2"/>
    <x v="2"/>
    <x v="34"/>
    <s v="2017"/>
    <x v="10"/>
    <m/>
    <x v="15"/>
    <x v="63"/>
    <s v="azycldo"/>
    <x v="0"/>
    <m/>
    <n v="2020"/>
    <n v="41"/>
    <n v="302"/>
    <n v="1110"/>
    <n v="1412"/>
  </r>
  <r>
    <n v="7"/>
    <e v="#N/A"/>
    <s v="2017-Q2"/>
    <x v="2"/>
    <x v="34"/>
    <s v="2017"/>
    <x v="10"/>
    <m/>
    <x v="3"/>
    <x v="61"/>
    <s v="azyarnell"/>
    <x v="0"/>
    <m/>
    <n v="16"/>
    <n v="2"/>
    <n v="3"/>
    <n v="4"/>
    <n v="7"/>
  </r>
  <r>
    <n v="91"/>
    <n v="9301"/>
    <s v="2017-Q2"/>
    <x v="2"/>
    <x v="34"/>
    <s v="2017"/>
    <x v="10"/>
    <m/>
    <x v="3"/>
    <x v="62"/>
    <s v="azyavapai"/>
    <x v="0"/>
    <m/>
    <m/>
    <m/>
    <m/>
    <m/>
    <n v="0"/>
  </r>
  <r>
    <n v="0"/>
    <e v="#N/A"/>
    <s v="2017-Q2"/>
    <x v="2"/>
    <x v="35"/>
    <s v="2017"/>
    <x v="11"/>
    <m/>
    <x v="2"/>
    <x v="4"/>
    <s v="azstlib"/>
    <x v="0"/>
    <m/>
    <n v="50295"/>
    <n v="1059"/>
    <n v="10055"/>
    <n v="27139"/>
    <n v="37194"/>
  </r>
  <r>
    <s v="N/A"/>
    <n v="1188"/>
    <s v="2017-Q2"/>
    <x v="2"/>
    <x v="35"/>
    <s v="2017"/>
    <x v="11"/>
    <m/>
    <x v="0"/>
    <x v="0"/>
    <s v="akchin_az"/>
    <x v="0"/>
    <m/>
    <n v="134"/>
    <n v="4"/>
    <n v="19"/>
    <n v="29"/>
    <n v="48"/>
  </r>
  <r>
    <n v="19"/>
    <e v="#N/A"/>
    <s v="2017-Q2"/>
    <x v="2"/>
    <x v="35"/>
    <s v="2017"/>
    <x v="11"/>
    <m/>
    <x v="1"/>
    <x v="1"/>
    <s v="azalpine"/>
    <x v="0"/>
    <m/>
    <m/>
    <m/>
    <m/>
    <m/>
    <n v="0"/>
  </r>
  <r>
    <n v="111"/>
    <n v="63208"/>
    <s v="2017-Q2"/>
    <x v="2"/>
    <x v="35"/>
    <s v="2017"/>
    <x v="11"/>
    <m/>
    <x v="0"/>
    <x v="2"/>
    <s v="azapachejct"/>
    <x v="0"/>
    <m/>
    <n v="363"/>
    <n v="8"/>
    <n v="17"/>
    <n v="157"/>
    <n v="174"/>
  </r>
  <r>
    <n v="10"/>
    <e v="#N/A"/>
    <s v="2017-Q2"/>
    <x v="2"/>
    <x v="35"/>
    <s v="2017"/>
    <x v="11"/>
    <m/>
    <x v="0"/>
    <x v="3"/>
    <s v="azarizonacity"/>
    <x v="0"/>
    <m/>
    <m/>
    <m/>
    <m/>
    <m/>
    <n v="0"/>
  </r>
  <r>
    <n v="10"/>
    <e v="#N/A"/>
    <s v="2017-Q2"/>
    <x v="2"/>
    <x v="35"/>
    <s v="2017"/>
    <x v="11"/>
    <m/>
    <x v="3"/>
    <x v="5"/>
    <s v="azashfork"/>
    <x v="0"/>
    <m/>
    <m/>
    <m/>
    <m/>
    <m/>
    <n v="0"/>
  </r>
  <r>
    <s v=""/>
    <s v="N/A"/>
    <s v="2017-Q2"/>
    <x v="2"/>
    <x v="35"/>
    <s v="2017"/>
    <x v="11"/>
    <m/>
    <x v="10"/>
    <x v="79"/>
    <s v="azavaich"/>
    <x v="0"/>
    <m/>
    <m/>
    <m/>
    <m/>
    <m/>
    <n v="0"/>
  </r>
  <r>
    <n v="80"/>
    <n v="22669"/>
    <s v="2017-Q2"/>
    <x v="2"/>
    <x v="35"/>
    <s v="2017"/>
    <x v="11"/>
    <m/>
    <x v="4"/>
    <x v="6"/>
    <s v="avondale_az"/>
    <x v="0"/>
    <m/>
    <n v="2318"/>
    <n v="59"/>
    <n v="2269"/>
    <n v="904"/>
    <n v="3173"/>
  </r>
  <r>
    <n v="16"/>
    <e v="#N/A"/>
    <s v="2017-Q2"/>
    <x v="2"/>
    <x v="35"/>
    <s v="2017"/>
    <x v="11"/>
    <m/>
    <x v="5"/>
    <x v="8"/>
    <s v="azbouse"/>
    <x v="0"/>
    <m/>
    <m/>
    <m/>
    <m/>
    <m/>
    <n v="0"/>
  </r>
  <r>
    <n v="21"/>
    <s v="N/A"/>
    <s v="2017-Q2"/>
    <x v="2"/>
    <x v="35"/>
    <s v="2017"/>
    <x v="11"/>
    <m/>
    <x v="4"/>
    <x v="9"/>
    <s v="buckeye_az"/>
    <x v="0"/>
    <m/>
    <n v="677"/>
    <n v="9"/>
    <n v="130"/>
    <n v="245"/>
    <n v="375"/>
  </r>
  <r>
    <n v="7"/>
    <e v="#N/A"/>
    <s v="2017-Q2"/>
    <x v="2"/>
    <x v="35"/>
    <s v="2017"/>
    <x v="11"/>
    <m/>
    <x v="3"/>
    <x v="77"/>
    <s v="azbagdad"/>
    <x v="0"/>
    <m/>
    <m/>
    <m/>
    <m/>
    <m/>
    <n v="0"/>
  </r>
  <r>
    <n v="5"/>
    <e v="#N/A"/>
    <s v="2017-Q2"/>
    <x v="2"/>
    <x v="35"/>
    <s v="2017"/>
    <x v="11"/>
    <m/>
    <x v="3"/>
    <x v="75"/>
    <s v="beaver_az"/>
    <x v="0"/>
    <m/>
    <m/>
    <m/>
    <m/>
    <m/>
    <n v="0"/>
  </r>
  <r>
    <n v="12"/>
    <e v="#N/A"/>
    <s v="2017-Q2"/>
    <x v="2"/>
    <x v="35"/>
    <s v="2017"/>
    <x v="11"/>
    <m/>
    <x v="3"/>
    <x v="7"/>
    <s v="azblackcyn"/>
    <x v="0"/>
    <m/>
    <m/>
    <m/>
    <m/>
    <m/>
    <n v="0"/>
  </r>
  <r>
    <n v="34"/>
    <n v="48762"/>
    <s v="2017-Q2"/>
    <x v="2"/>
    <x v="35"/>
    <s v="2017"/>
    <x v="11"/>
    <m/>
    <x v="0"/>
    <x v="11"/>
    <s v="azcasagrande"/>
    <x v="0"/>
    <m/>
    <n v="506"/>
    <n v="18"/>
    <n v="32"/>
    <n v="272"/>
    <n v="304"/>
  </r>
  <r>
    <n v="109"/>
    <n v="309229"/>
    <s v="2017-Q2"/>
    <x v="2"/>
    <x v="35"/>
    <s v="2017"/>
    <x v="11"/>
    <m/>
    <x v="4"/>
    <x v="12"/>
    <s v="chandler_main"/>
    <x v="0"/>
    <m/>
    <n v="3687"/>
    <n v="36"/>
    <n v="443"/>
    <n v="1200"/>
    <n v="1643"/>
  </r>
  <r>
    <n v="25"/>
    <n v="1469"/>
    <s v="2017-Q2"/>
    <x v="2"/>
    <x v="35"/>
    <s v="2017"/>
    <x v="11"/>
    <m/>
    <x v="7"/>
    <x v="14"/>
    <s v="azccldo"/>
    <x v="0"/>
    <m/>
    <n v="72"/>
    <n v="2"/>
    <n v="2"/>
    <n v="16"/>
    <n v="18"/>
  </r>
  <r>
    <n v="20"/>
    <e v="#N/A"/>
    <s v="2017-Q2"/>
    <x v="2"/>
    <x v="35"/>
    <s v="2017"/>
    <x v="11"/>
    <m/>
    <x v="3"/>
    <x v="69"/>
    <s v="azcentennial"/>
    <x v="0"/>
    <m/>
    <m/>
    <m/>
    <m/>
    <m/>
    <n v="0"/>
  </r>
  <r>
    <n v="12"/>
    <e v="#N/A"/>
    <s v="2017-Q2"/>
    <x v="2"/>
    <x v="35"/>
    <s v="2017"/>
    <x v="11"/>
    <m/>
    <x v="1"/>
    <x v="15"/>
    <s v="azconcho"/>
    <x v="0"/>
    <m/>
    <n v="215"/>
    <n v="4"/>
    <n v="5"/>
    <n v="166"/>
    <n v="171"/>
  </r>
  <r>
    <n v="27"/>
    <n v="9676"/>
    <s v="2017-Q2"/>
    <x v="2"/>
    <x v="35"/>
    <s v="2017"/>
    <x v="11"/>
    <m/>
    <x v="0"/>
    <x v="17"/>
    <s v="azcollidge"/>
    <x v="0"/>
    <m/>
    <m/>
    <m/>
    <m/>
    <m/>
    <n v="0"/>
  </r>
  <r>
    <n v="5"/>
    <n v="3352"/>
    <s v="2017-Q2"/>
    <x v="2"/>
    <x v="35"/>
    <s v="2017"/>
    <x v="11"/>
    <m/>
    <x v="5"/>
    <x v="80"/>
    <s v="azlapazcs"/>
    <x v="0"/>
    <m/>
    <n v="35"/>
    <n v="1"/>
    <n v="3"/>
    <n v="9"/>
    <n v="12"/>
  </r>
  <r>
    <n v="14"/>
    <n v="3311"/>
    <s v="2017-Q2"/>
    <x v="2"/>
    <x v="35"/>
    <s v="2017"/>
    <x v="11"/>
    <m/>
    <x v="3"/>
    <x v="10"/>
    <s v="azcampverde"/>
    <x v="0"/>
    <m/>
    <n v="545"/>
    <n v="11"/>
    <n v="52"/>
    <n v="187"/>
    <n v="239"/>
  </r>
  <r>
    <n v="10"/>
    <n v="10528"/>
    <s v="2017-Q2"/>
    <x v="2"/>
    <x v="35"/>
    <s v="2017"/>
    <x v="11"/>
    <m/>
    <x v="3"/>
    <x v="70"/>
    <s v="azchinovalley"/>
    <x v="0"/>
    <m/>
    <m/>
    <m/>
    <m/>
    <m/>
    <n v="0"/>
  </r>
  <r>
    <n v="8"/>
    <e v="#N/A"/>
    <s v="2017-Q2"/>
    <x v="2"/>
    <x v="35"/>
    <s v="2017"/>
    <x v="11"/>
    <m/>
    <x v="3"/>
    <x v="16"/>
    <s v="azcongress"/>
    <x v="0"/>
    <m/>
    <m/>
    <m/>
    <m/>
    <m/>
    <n v="0"/>
  </r>
  <r>
    <n v="8"/>
    <e v="#N/A"/>
    <s v="2017-Q2"/>
    <x v="2"/>
    <x v="35"/>
    <s v="2017"/>
    <x v="11"/>
    <m/>
    <x v="3"/>
    <x v="64"/>
    <s v="azcordeslakes"/>
    <x v="0"/>
    <m/>
    <m/>
    <m/>
    <m/>
    <m/>
    <n v="0"/>
  </r>
  <r>
    <n v="23"/>
    <n v="12610"/>
    <s v="2017-Q2"/>
    <x v="2"/>
    <x v="35"/>
    <s v="2017"/>
    <x v="11"/>
    <m/>
    <x v="3"/>
    <x v="18"/>
    <s v="azcottonwood"/>
    <x v="0"/>
    <m/>
    <n v="312"/>
    <n v="14"/>
    <n v="33"/>
    <n v="349"/>
    <n v="382"/>
  </r>
  <r>
    <n v="23"/>
    <n v="7004"/>
    <s v="2017-Q2"/>
    <x v="2"/>
    <x v="35"/>
    <s v="2017"/>
    <x v="11"/>
    <m/>
    <x v="4"/>
    <x v="20"/>
    <s v="desertfh_az"/>
    <x v="0"/>
    <m/>
    <m/>
    <m/>
    <m/>
    <m/>
    <n v="0"/>
  </r>
  <r>
    <n v="11"/>
    <e v="#N/A"/>
    <s v="2017-Q2"/>
    <x v="2"/>
    <x v="35"/>
    <s v="2017"/>
    <x v="11"/>
    <m/>
    <x v="3"/>
    <x v="65"/>
    <s v="dewey_az"/>
    <x v="0"/>
    <m/>
    <m/>
    <m/>
    <m/>
    <m/>
    <n v="0"/>
  </r>
  <r>
    <n v="5"/>
    <n v="1264"/>
    <s v="2017-Q2"/>
    <x v="2"/>
    <x v="35"/>
    <s v="2017"/>
    <x v="11"/>
    <m/>
    <x v="6"/>
    <x v="21"/>
    <s v="azduncan"/>
    <x v="0"/>
    <m/>
    <m/>
    <m/>
    <m/>
    <m/>
    <n v="0"/>
  </r>
  <r>
    <n v="78"/>
    <n v="72247"/>
    <s v="2017-Q2"/>
    <x v="2"/>
    <x v="35"/>
    <s v="2017"/>
    <x v="11"/>
    <m/>
    <x v="8"/>
    <x v="23"/>
    <s v="azflagstaff"/>
    <x v="0"/>
    <m/>
    <n v="253"/>
    <n v="9"/>
    <n v="38"/>
    <n v="117"/>
    <n v="155"/>
  </r>
  <r>
    <n v="51"/>
    <n v="12585"/>
    <s v="2017-Q2"/>
    <x v="2"/>
    <x v="35"/>
    <s v="2017"/>
    <x v="11"/>
    <m/>
    <x v="0"/>
    <x v="24"/>
    <s v="azflorence"/>
    <x v="0"/>
    <m/>
    <n v="15"/>
    <n v="1"/>
    <m/>
    <n v="10"/>
    <n v="10"/>
  </r>
  <r>
    <n v="22"/>
    <n v="829"/>
    <s v="2017-Q2"/>
    <x v="2"/>
    <x v="35"/>
    <s v="2017"/>
    <x v="11"/>
    <m/>
    <x v="4"/>
    <x v="76"/>
    <s v="mcdowell_az"/>
    <x v="0"/>
    <m/>
    <m/>
    <m/>
    <m/>
    <m/>
    <n v="0"/>
  </r>
  <r>
    <n v="0"/>
    <n v="72"/>
    <s v="2017-Q2"/>
    <x v="2"/>
    <x v="35"/>
    <s v="2017"/>
    <x v="11"/>
    <m/>
    <x v="9"/>
    <x v="25"/>
    <s v="azgcldo"/>
    <x v="0"/>
    <m/>
    <m/>
    <m/>
    <m/>
    <m/>
    <n v="0"/>
  </r>
  <r>
    <n v="83"/>
    <n v="102303"/>
    <s v="2017-Q2"/>
    <x v="2"/>
    <x v="35"/>
    <s v="2017"/>
    <x v="11"/>
    <m/>
    <x v="4"/>
    <x v="26"/>
    <s v="glendale_main"/>
    <x v="0"/>
    <m/>
    <n v="760"/>
    <n v="15"/>
    <n v="98"/>
    <n v="325"/>
    <n v="423"/>
  </r>
  <r>
    <n v="10"/>
    <n v="8295"/>
    <s v="2017-Q2"/>
    <x v="2"/>
    <x v="35"/>
    <s v="2017"/>
    <x v="11"/>
    <m/>
    <x v="9"/>
    <x v="27"/>
    <s v="azglobe"/>
    <x v="0"/>
    <m/>
    <n v="33"/>
    <n v="5"/>
    <n v="2"/>
    <n v="5"/>
    <n v="7"/>
  </r>
  <r>
    <n v="0"/>
    <n v="1827"/>
    <s v="2017-Q2"/>
    <x v="2"/>
    <x v="35"/>
    <s v="2017"/>
    <x v="11"/>
    <m/>
    <x v="11"/>
    <x v="87"/>
    <s v="hopi"/>
    <x v="0"/>
    <m/>
    <m/>
    <m/>
    <m/>
    <m/>
    <n v="0"/>
  </r>
  <r>
    <n v="6"/>
    <n v="2991"/>
    <s v="2017-Q2"/>
    <x v="2"/>
    <x v="35"/>
    <s v="2017"/>
    <x v="11"/>
    <m/>
    <x v="9"/>
    <x v="30"/>
    <s v="azpinestrawb"/>
    <x v="0"/>
    <m/>
    <m/>
    <m/>
    <m/>
    <m/>
    <n v="0"/>
  </r>
  <r>
    <s v="N/A"/>
    <s v="N/A"/>
    <s v="2017-Q2"/>
    <x v="2"/>
    <x v="35"/>
    <s v="2017"/>
    <x v="11"/>
    <m/>
    <x v="0"/>
    <x v="66"/>
    <s v="irahayes_az"/>
    <x v="0"/>
    <m/>
    <m/>
    <m/>
    <m/>
    <m/>
    <n v="0"/>
  </r>
  <r>
    <n v="20"/>
    <n v="33183"/>
    <s v="2017-Q2"/>
    <x v="2"/>
    <x v="35"/>
    <s v="2017"/>
    <x v="11"/>
    <m/>
    <x v="0"/>
    <x v="32"/>
    <s v="azmaricopacom"/>
    <x v="0"/>
    <m/>
    <n v="148"/>
    <n v="2"/>
    <n v="43"/>
    <n v="59"/>
    <n v="102"/>
  </r>
  <r>
    <n v="396"/>
    <n v="145358"/>
    <s v="2017-Q2"/>
    <x v="2"/>
    <x v="35"/>
    <s v="2017"/>
    <x v="11"/>
    <m/>
    <x v="4"/>
    <x v="33"/>
    <s v="maricopa_main"/>
    <x v="0"/>
    <m/>
    <n v="10607"/>
    <n v="185"/>
    <n v="1979"/>
    <n v="9320"/>
    <n v="11299"/>
  </r>
  <r>
    <n v="147"/>
    <n v="147983"/>
    <s v="2017-Q2"/>
    <x v="2"/>
    <x v="35"/>
    <s v="2017"/>
    <x v="11"/>
    <m/>
    <x v="4"/>
    <x v="35"/>
    <s v="mesa86532"/>
    <x v="0"/>
    <m/>
    <n v="1730"/>
    <n v="35"/>
    <n v="106"/>
    <n v="914"/>
    <n v="1020"/>
  </r>
  <r>
    <n v="10"/>
    <n v="3750"/>
    <s v="2017-Q2"/>
    <x v="2"/>
    <x v="35"/>
    <s v="2017"/>
    <x v="11"/>
    <m/>
    <x v="9"/>
    <x v="73"/>
    <s v="azmiami"/>
    <x v="0"/>
    <m/>
    <m/>
    <m/>
    <m/>
    <m/>
    <n v="0"/>
  </r>
  <r>
    <n v="239"/>
    <n v="87143"/>
    <s v="2017-Q2"/>
    <x v="2"/>
    <x v="35"/>
    <s v="2017"/>
    <x v="11"/>
    <m/>
    <x v="10"/>
    <x v="36"/>
    <s v="azmohave"/>
    <x v="0"/>
    <m/>
    <n v="986"/>
    <n v="47"/>
    <n v="93"/>
    <n v="490"/>
    <n v="583"/>
  </r>
  <r>
    <n v="8"/>
    <e v="#N/A"/>
    <s v="2017-Q2"/>
    <x v="2"/>
    <x v="35"/>
    <s v="2017"/>
    <x v="11"/>
    <m/>
    <x v="3"/>
    <x v="34"/>
    <s v="azmayer"/>
    <x v="0"/>
    <m/>
    <m/>
    <m/>
    <m/>
    <m/>
    <n v="0"/>
  </r>
  <r>
    <n v="6"/>
    <n v="2934"/>
    <s v="2017-Q2"/>
    <x v="2"/>
    <x v="35"/>
    <s v="2017"/>
    <x v="11"/>
    <m/>
    <x v="6"/>
    <x v="74"/>
    <s v="azmorenci"/>
    <x v="0"/>
    <m/>
    <m/>
    <m/>
    <m/>
    <m/>
    <n v="0"/>
  </r>
  <r>
    <n v="45"/>
    <n v="2461"/>
    <s v="2017-Q2"/>
    <x v="2"/>
    <x v="35"/>
    <s v="2017"/>
    <x v="11"/>
    <m/>
    <x v="11"/>
    <x v="37"/>
    <s v="azncldo"/>
    <x v="0"/>
    <m/>
    <n v="1631"/>
    <n v="23"/>
    <n v="186"/>
    <n v="422"/>
    <n v="608"/>
  </r>
  <r>
    <n v="9"/>
    <e v="#N/A"/>
    <s v="2017-Q2"/>
    <x v="2"/>
    <x v="35"/>
    <s v="2017"/>
    <x v="11"/>
    <m/>
    <x v="0"/>
    <x v="38"/>
    <s v="azoracle"/>
    <x v="0"/>
    <m/>
    <m/>
    <m/>
    <m/>
    <m/>
    <n v="0"/>
  </r>
  <r>
    <n v="36"/>
    <s v="N/A"/>
    <s v="2017-Q2"/>
    <x v="2"/>
    <x v="35"/>
    <s v="2017"/>
    <x v="11"/>
    <m/>
    <x v="8"/>
    <x v="81"/>
    <s v="azpage"/>
    <x v="0"/>
    <m/>
    <n v="26"/>
    <n v="3"/>
    <m/>
    <n v="4"/>
    <n v="4"/>
  </r>
  <r>
    <n v="20"/>
    <n v="10834"/>
    <s v="2017-Q2"/>
    <x v="2"/>
    <x v="35"/>
    <s v="2017"/>
    <x v="11"/>
    <m/>
    <x v="5"/>
    <x v="39"/>
    <s v="azparker"/>
    <x v="0"/>
    <m/>
    <n v="24"/>
    <n v="3"/>
    <m/>
    <n v="4"/>
    <n v="4"/>
  </r>
  <r>
    <n v="14"/>
    <n v="13597"/>
    <s v="2017-Q2"/>
    <x v="2"/>
    <x v="35"/>
    <s v="2017"/>
    <x v="11"/>
    <m/>
    <x v="9"/>
    <x v="41"/>
    <s v="azpayson"/>
    <x v="0"/>
    <m/>
    <m/>
    <m/>
    <m/>
    <m/>
    <n v="0"/>
  </r>
  <r>
    <n v="38"/>
    <n v="109952"/>
    <s v="2017-Q2"/>
    <x v="2"/>
    <x v="35"/>
    <s v="2017"/>
    <x v="11"/>
    <m/>
    <x v="4"/>
    <x v="42"/>
    <s v="peor29132"/>
    <x v="0"/>
    <m/>
    <n v="126"/>
    <n v="6"/>
    <n v="23"/>
    <n v="83"/>
    <n v="106"/>
  </r>
  <r>
    <e v="#VALUE!"/>
    <n v="943450"/>
    <s v="2017-Q2"/>
    <x v="2"/>
    <x v="35"/>
    <s v="2017"/>
    <x v="11"/>
    <m/>
    <x v="4"/>
    <x v="43"/>
    <s v="phx_main"/>
    <x v="0"/>
    <m/>
    <n v="10153"/>
    <n v="176"/>
    <n v="1529"/>
    <n v="4814"/>
    <n v="6343"/>
  </r>
  <r>
    <n v="622"/>
    <n v="405419"/>
    <s v="2017-Q2"/>
    <x v="2"/>
    <x v="35"/>
    <s v="2017"/>
    <x v="11"/>
    <m/>
    <x v="13"/>
    <x v="44"/>
    <s v="azpcld"/>
    <x v="0"/>
    <m/>
    <n v="6559"/>
    <n v="165"/>
    <n v="1111"/>
    <n v="2712"/>
    <n v="3823"/>
  </r>
  <r>
    <n v="4"/>
    <n v="8901"/>
    <s v="2017-Q2"/>
    <x v="2"/>
    <x v="35"/>
    <s v="2017"/>
    <x v="11"/>
    <m/>
    <x v="0"/>
    <x v="45"/>
    <s v="pinal_az"/>
    <x v="0"/>
    <m/>
    <n v="912"/>
    <n v="26"/>
    <n v="123"/>
    <n v="352"/>
    <n v="475"/>
  </r>
  <r>
    <n v="0"/>
    <n v="0"/>
    <s v="2017-Q2"/>
    <x v="2"/>
    <x v="35"/>
    <s v="2017"/>
    <x v="11"/>
    <m/>
    <x v="3"/>
    <x v="82"/>
    <s v="azpaulden"/>
    <x v="0"/>
    <m/>
    <m/>
    <m/>
    <m/>
    <m/>
    <n v="0"/>
  </r>
  <r>
    <n v="54"/>
    <n v="29416"/>
    <s v="2017-Q2"/>
    <x v="2"/>
    <x v="35"/>
    <s v="2017"/>
    <x v="11"/>
    <m/>
    <x v="3"/>
    <x v="46"/>
    <s v="azprescott"/>
    <x v="0"/>
    <m/>
    <n v="1841"/>
    <n v="47"/>
    <n v="706"/>
    <n v="873"/>
    <n v="1579"/>
  </r>
  <r>
    <n v="59"/>
    <n v="22616"/>
    <s v="2017-Q2"/>
    <x v="2"/>
    <x v="35"/>
    <s v="2017"/>
    <x v="11"/>
    <m/>
    <x v="3"/>
    <x v="47"/>
    <s v="azprescottval"/>
    <x v="0"/>
    <m/>
    <n v="220"/>
    <n v="8"/>
    <n v="7"/>
    <n v="176"/>
    <n v="183"/>
  </r>
  <r>
    <n v="23"/>
    <n v="5873"/>
    <s v="2017-Q2"/>
    <x v="2"/>
    <x v="35"/>
    <s v="2017"/>
    <x v="11"/>
    <m/>
    <x v="5"/>
    <x v="88"/>
    <s v="azcoriver"/>
    <x v="0"/>
    <m/>
    <n v="29"/>
    <n v="1"/>
    <m/>
    <n v="3"/>
    <n v="3"/>
  </r>
  <r>
    <n v="40"/>
    <e v="#N/A"/>
    <s v="2017-Q2"/>
    <x v="2"/>
    <x v="35"/>
    <s v="2017"/>
    <x v="11"/>
    <m/>
    <x v="1"/>
    <x v="48"/>
    <s v="azsprngr"/>
    <x v="0"/>
    <m/>
    <n v="174"/>
    <n v="8"/>
    <n v="8"/>
    <n v="132"/>
    <n v="140"/>
  </r>
  <r>
    <n v="17"/>
    <n v="11980"/>
    <s v="2017-Q2"/>
    <x v="2"/>
    <x v="35"/>
    <s v="2017"/>
    <x v="11"/>
    <m/>
    <x v="14"/>
    <x v="49"/>
    <s v="azsaffordgcl"/>
    <x v="0"/>
    <m/>
    <n v="64"/>
    <n v="1"/>
    <n v="10"/>
    <n v="50"/>
    <n v="60"/>
  </r>
  <r>
    <n v="10"/>
    <n v="5625"/>
    <s v="2017-Q2"/>
    <x v="2"/>
    <x v="35"/>
    <s v="2017"/>
    <x v="11"/>
    <m/>
    <x v="9"/>
    <x v="84"/>
    <s v="azsancarlos"/>
    <x v="0"/>
    <m/>
    <m/>
    <m/>
    <m/>
    <m/>
    <n v="0"/>
  </r>
  <r>
    <n v="23"/>
    <e v="#N/A"/>
    <s v="2017-Q2"/>
    <x v="2"/>
    <x v="35"/>
    <s v="2017"/>
    <x v="11"/>
    <m/>
    <x v="0"/>
    <x v="50"/>
    <s v="azsanmanuel"/>
    <x v="0"/>
    <m/>
    <m/>
    <m/>
    <m/>
    <m/>
    <n v="0"/>
  </r>
  <r>
    <n v="10"/>
    <n v="360"/>
    <s v="2017-Q2"/>
    <x v="2"/>
    <x v="35"/>
    <s v="2017"/>
    <x v="11"/>
    <m/>
    <x v="13"/>
    <x v="83"/>
    <s v="aztucson"/>
    <x v="0"/>
    <m/>
    <m/>
    <m/>
    <m/>
    <m/>
    <n v="0"/>
  </r>
  <r>
    <n v="17"/>
    <e v="#N/A"/>
    <s v="2017-Q2"/>
    <x v="2"/>
    <x v="35"/>
    <s v="2017"/>
    <x v="11"/>
    <m/>
    <x v="1"/>
    <x v="51"/>
    <s v="azsanders"/>
    <x v="0"/>
    <m/>
    <m/>
    <m/>
    <m/>
    <m/>
    <n v="0"/>
  </r>
  <r>
    <n v="87"/>
    <n v="174482"/>
    <s v="2017-Q2"/>
    <x v="2"/>
    <x v="35"/>
    <s v="2017"/>
    <x v="11"/>
    <m/>
    <x v="4"/>
    <x v="53"/>
    <s v="scottsdale_hq"/>
    <x v="0"/>
    <m/>
    <n v="2340"/>
    <n v="50"/>
    <n v="246"/>
    <n v="1539"/>
    <n v="1785"/>
  </r>
  <r>
    <n v="28"/>
    <n v="32811"/>
    <s v="2017-Q2"/>
    <x v="2"/>
    <x v="35"/>
    <s v="2017"/>
    <x v="11"/>
    <m/>
    <x v="7"/>
    <x v="56"/>
    <s v="azsierrav"/>
    <x v="0"/>
    <m/>
    <n v="10"/>
    <n v="2"/>
    <m/>
    <n v="2"/>
    <n v="2"/>
  </r>
  <r>
    <s v="N/A"/>
    <s v="N/A"/>
    <s v="2017-Q2"/>
    <x v="2"/>
    <x v="35"/>
    <s v="2017"/>
    <x v="11"/>
    <m/>
    <x v="4"/>
    <x v="85"/>
    <s v="saltriver_az"/>
    <x v="0"/>
    <m/>
    <n v="161"/>
    <n v="3"/>
    <m/>
    <n v="3"/>
    <n v="3"/>
  </r>
  <r>
    <n v="32"/>
    <n v="11000"/>
    <s v="2017-Q2"/>
    <x v="2"/>
    <x v="35"/>
    <s v="2017"/>
    <x v="11"/>
    <m/>
    <x v="3"/>
    <x v="54"/>
    <s v="azsedona"/>
    <x v="0"/>
    <m/>
    <n v="4"/>
    <n v="1"/>
    <n v="2"/>
    <n v="1"/>
    <n v="3"/>
  </r>
  <r>
    <n v="5"/>
    <e v="#N/A"/>
    <s v="2017-Q2"/>
    <x v="2"/>
    <x v="35"/>
    <s v="2017"/>
    <x v="11"/>
    <m/>
    <x v="3"/>
    <x v="55"/>
    <s v="azseligman"/>
    <x v="0"/>
    <m/>
    <m/>
    <m/>
    <m/>
    <m/>
    <n v="0"/>
  </r>
  <r>
    <n v="142"/>
    <n v="140708"/>
    <s v="2017-Q2"/>
    <x v="2"/>
    <x v="35"/>
    <s v="2017"/>
    <x v="11"/>
    <m/>
    <x v="4"/>
    <x v="57"/>
    <s v="tempe_main"/>
    <x v="0"/>
    <m/>
    <n v="296"/>
    <n v="9"/>
    <n v="316"/>
    <n v="170"/>
    <n v="486"/>
  </r>
  <r>
    <n v="12"/>
    <n v="4415"/>
    <s v="2017-Q2"/>
    <x v="2"/>
    <x v="35"/>
    <s v="2017"/>
    <x v="11"/>
    <m/>
    <x v="4"/>
    <x v="58"/>
    <s v="toll30426"/>
    <x v="0"/>
    <m/>
    <n v="23"/>
    <n v="1"/>
    <n v="1"/>
    <n v="1"/>
    <n v="2"/>
  </r>
  <r>
    <n v="8"/>
    <n v="2341"/>
    <s v="2017-Q2"/>
    <x v="2"/>
    <x v="35"/>
    <s v="2017"/>
    <x v="11"/>
    <m/>
    <x v="9"/>
    <x v="59"/>
    <s v="aztontobasin"/>
    <x v="0"/>
    <m/>
    <m/>
    <m/>
    <m/>
    <m/>
    <n v="0"/>
  </r>
  <r>
    <n v="10"/>
    <n v="1843"/>
    <s v="2017-Q2"/>
    <x v="2"/>
    <x v="35"/>
    <s v="2017"/>
    <x v="11"/>
    <m/>
    <x v="13"/>
    <x v="86"/>
    <s v="azsellstohono"/>
    <x v="0"/>
    <m/>
    <m/>
    <m/>
    <m/>
    <m/>
    <n v="0"/>
  </r>
  <r>
    <n v="8"/>
    <e v="#N/A"/>
    <s v="2017-Q2"/>
    <x v="2"/>
    <x v="35"/>
    <s v="2017"/>
    <x v="11"/>
    <m/>
    <x v="1"/>
    <x v="60"/>
    <s v="azvernon"/>
    <x v="0"/>
    <m/>
    <m/>
    <m/>
    <m/>
    <m/>
    <n v="0"/>
  </r>
  <r>
    <n v="5"/>
    <n v="790"/>
    <s v="2017-Q2"/>
    <x v="2"/>
    <x v="35"/>
    <s v="2017"/>
    <x v="11"/>
    <m/>
    <x v="9"/>
    <x v="78"/>
    <s v="azyoung"/>
    <x v="0"/>
    <m/>
    <m/>
    <m/>
    <m/>
    <m/>
    <n v="0"/>
  </r>
  <r>
    <n v="434"/>
    <n v="111752"/>
    <s v="2017-Q2"/>
    <x v="2"/>
    <x v="35"/>
    <s v="2017"/>
    <x v="11"/>
    <m/>
    <x v="15"/>
    <x v="63"/>
    <s v="azycldo"/>
    <x v="0"/>
    <m/>
    <n v="1677"/>
    <n v="50"/>
    <n v="311"/>
    <n v="792"/>
    <n v="1103"/>
  </r>
  <r>
    <n v="7"/>
    <e v="#N/A"/>
    <s v="2017-Q2"/>
    <x v="2"/>
    <x v="35"/>
    <s v="2017"/>
    <x v="11"/>
    <m/>
    <x v="3"/>
    <x v="61"/>
    <s v="azyarnell"/>
    <x v="0"/>
    <m/>
    <n v="95"/>
    <n v="4"/>
    <n v="17"/>
    <n v="26"/>
    <n v="43"/>
  </r>
  <r>
    <n v="91"/>
    <n v="9301"/>
    <s v="2017-Q2"/>
    <x v="2"/>
    <x v="35"/>
    <s v="2017"/>
    <x v="11"/>
    <m/>
    <x v="3"/>
    <x v="62"/>
    <s v="azyavapai"/>
    <x v="0"/>
    <m/>
    <m/>
    <m/>
    <m/>
    <m/>
    <n v="0"/>
  </r>
  <r>
    <n v="0"/>
    <e v="#N/A"/>
    <s v="2017-Q3"/>
    <x v="3"/>
    <x v="36"/>
    <s v="2017"/>
    <x v="0"/>
    <m/>
    <x v="2"/>
    <x v="4"/>
    <s v="azstlib"/>
    <x v="0"/>
    <m/>
    <n v="55216"/>
    <n v="1157"/>
    <n v="12811"/>
    <n v="33641"/>
    <n v="46452"/>
  </r>
  <r>
    <s v="N/A"/>
    <n v="1188"/>
    <s v="2017-Q3"/>
    <x v="3"/>
    <x v="36"/>
    <s v="2017"/>
    <x v="0"/>
    <m/>
    <x v="0"/>
    <x v="0"/>
    <s v="akchin_az"/>
    <x v="0"/>
    <m/>
    <m/>
    <m/>
    <m/>
    <m/>
    <n v="0"/>
  </r>
  <r>
    <n v="19"/>
    <e v="#N/A"/>
    <s v="2017-Q3"/>
    <x v="3"/>
    <x v="36"/>
    <s v="2017"/>
    <x v="0"/>
    <m/>
    <x v="1"/>
    <x v="1"/>
    <s v="azalpine"/>
    <x v="0"/>
    <m/>
    <n v="207"/>
    <n v="12"/>
    <n v="92"/>
    <n v="120"/>
    <n v="212"/>
  </r>
  <r>
    <n v="111"/>
    <n v="63208"/>
    <s v="2017-Q3"/>
    <x v="3"/>
    <x v="36"/>
    <s v="2017"/>
    <x v="0"/>
    <m/>
    <x v="0"/>
    <x v="2"/>
    <s v="azapachejct"/>
    <x v="0"/>
    <m/>
    <n v="496"/>
    <n v="11"/>
    <n v="250"/>
    <n v="244"/>
    <n v="494"/>
  </r>
  <r>
    <n v="10"/>
    <e v="#N/A"/>
    <s v="2017-Q3"/>
    <x v="3"/>
    <x v="36"/>
    <s v="2017"/>
    <x v="0"/>
    <m/>
    <x v="0"/>
    <x v="3"/>
    <s v="azarizonacity"/>
    <x v="0"/>
    <m/>
    <m/>
    <m/>
    <m/>
    <m/>
    <n v="0"/>
  </r>
  <r>
    <n v="10"/>
    <e v="#N/A"/>
    <s v="2017-Q3"/>
    <x v="3"/>
    <x v="36"/>
    <s v="2017"/>
    <x v="0"/>
    <m/>
    <x v="3"/>
    <x v="5"/>
    <s v="azashfork"/>
    <x v="0"/>
    <m/>
    <m/>
    <m/>
    <m/>
    <m/>
    <n v="0"/>
  </r>
  <r>
    <s v=""/>
    <s v="N/A"/>
    <s v="2017-Q3"/>
    <x v="3"/>
    <x v="36"/>
    <s v="2017"/>
    <x v="0"/>
    <m/>
    <x v="10"/>
    <x v="79"/>
    <s v="azavaich"/>
    <x v="0"/>
    <m/>
    <m/>
    <m/>
    <m/>
    <m/>
    <n v="0"/>
  </r>
  <r>
    <n v="80"/>
    <n v="22669"/>
    <s v="2017-Q3"/>
    <x v="3"/>
    <x v="36"/>
    <s v="2017"/>
    <x v="0"/>
    <m/>
    <x v="4"/>
    <x v="6"/>
    <s v="avondale_az"/>
    <x v="0"/>
    <m/>
    <n v="4444"/>
    <n v="59"/>
    <n v="519"/>
    <n v="1380"/>
    <n v="1899"/>
  </r>
  <r>
    <n v="16"/>
    <e v="#N/A"/>
    <s v="2017-Q3"/>
    <x v="3"/>
    <x v="36"/>
    <s v="2017"/>
    <x v="0"/>
    <m/>
    <x v="5"/>
    <x v="8"/>
    <s v="azbouse"/>
    <x v="0"/>
    <m/>
    <m/>
    <m/>
    <m/>
    <m/>
    <n v="0"/>
  </r>
  <r>
    <n v="21"/>
    <s v="N/A"/>
    <s v="2017-Q3"/>
    <x v="3"/>
    <x v="36"/>
    <s v="2017"/>
    <x v="0"/>
    <m/>
    <x v="4"/>
    <x v="9"/>
    <s v="buckeye_az"/>
    <x v="0"/>
    <m/>
    <n v="74"/>
    <n v="2"/>
    <n v="13"/>
    <n v="37"/>
    <n v="50"/>
  </r>
  <r>
    <n v="7"/>
    <e v="#N/A"/>
    <s v="2017-Q3"/>
    <x v="3"/>
    <x v="36"/>
    <s v="2017"/>
    <x v="0"/>
    <m/>
    <x v="3"/>
    <x v="77"/>
    <s v="azbagdad"/>
    <x v="0"/>
    <m/>
    <m/>
    <m/>
    <m/>
    <m/>
    <n v="0"/>
  </r>
  <r>
    <n v="5"/>
    <e v="#N/A"/>
    <s v="2017-Q3"/>
    <x v="3"/>
    <x v="36"/>
    <s v="2017"/>
    <x v="0"/>
    <m/>
    <x v="3"/>
    <x v="75"/>
    <s v="beaver_az"/>
    <x v="0"/>
    <m/>
    <m/>
    <m/>
    <m/>
    <m/>
    <n v="0"/>
  </r>
  <r>
    <n v="12"/>
    <e v="#N/A"/>
    <s v="2017-Q3"/>
    <x v="3"/>
    <x v="36"/>
    <s v="2017"/>
    <x v="0"/>
    <m/>
    <x v="3"/>
    <x v="7"/>
    <s v="azblackcyn"/>
    <x v="0"/>
    <m/>
    <n v="31"/>
    <n v="1"/>
    <n v="3"/>
    <n v="14"/>
    <n v="17"/>
  </r>
  <r>
    <n v="34"/>
    <n v="48762"/>
    <s v="2017-Q3"/>
    <x v="3"/>
    <x v="36"/>
    <s v="2017"/>
    <x v="0"/>
    <m/>
    <x v="0"/>
    <x v="11"/>
    <s v="azcasagrande"/>
    <x v="0"/>
    <m/>
    <n v="677"/>
    <n v="16"/>
    <n v="28"/>
    <n v="260"/>
    <n v="288"/>
  </r>
  <r>
    <n v="109"/>
    <n v="309229"/>
    <s v="2017-Q3"/>
    <x v="3"/>
    <x v="36"/>
    <s v="2017"/>
    <x v="0"/>
    <m/>
    <x v="4"/>
    <x v="12"/>
    <s v="chandler_main"/>
    <x v="0"/>
    <m/>
    <n v="2870"/>
    <n v="51"/>
    <n v="995"/>
    <n v="1418"/>
    <n v="2413"/>
  </r>
  <r>
    <n v="25"/>
    <n v="1469"/>
    <s v="2017-Q3"/>
    <x v="3"/>
    <x v="36"/>
    <s v="2017"/>
    <x v="0"/>
    <m/>
    <x v="7"/>
    <x v="14"/>
    <s v="azccldo"/>
    <x v="0"/>
    <m/>
    <n v="259"/>
    <n v="5"/>
    <n v="14"/>
    <n v="149"/>
    <n v="163"/>
  </r>
  <r>
    <n v="20"/>
    <e v="#N/A"/>
    <s v="2017-Q3"/>
    <x v="3"/>
    <x v="36"/>
    <s v="2017"/>
    <x v="0"/>
    <m/>
    <x v="3"/>
    <x v="69"/>
    <s v="azcentennial"/>
    <x v="0"/>
    <m/>
    <m/>
    <m/>
    <m/>
    <m/>
    <n v="0"/>
  </r>
  <r>
    <n v="12"/>
    <e v="#N/A"/>
    <s v="2017-Q3"/>
    <x v="3"/>
    <x v="36"/>
    <s v="2017"/>
    <x v="0"/>
    <m/>
    <x v="1"/>
    <x v="15"/>
    <s v="azconcho"/>
    <x v="0"/>
    <m/>
    <n v="10"/>
    <n v="1"/>
    <m/>
    <m/>
    <n v="0"/>
  </r>
  <r>
    <n v="27"/>
    <n v="9676"/>
    <s v="2017-Q3"/>
    <x v="3"/>
    <x v="36"/>
    <s v="2017"/>
    <x v="0"/>
    <m/>
    <x v="0"/>
    <x v="17"/>
    <s v="azcollidge"/>
    <x v="0"/>
    <m/>
    <n v="75"/>
    <n v="2"/>
    <n v="10"/>
    <n v="28"/>
    <n v="38"/>
  </r>
  <r>
    <n v="5"/>
    <n v="3352"/>
    <s v="2017-Q3"/>
    <x v="3"/>
    <x v="36"/>
    <s v="2017"/>
    <x v="0"/>
    <m/>
    <x v="5"/>
    <x v="80"/>
    <s v="azlapazcs"/>
    <x v="0"/>
    <m/>
    <m/>
    <m/>
    <m/>
    <m/>
    <n v="0"/>
  </r>
  <r>
    <n v="14"/>
    <n v="3311"/>
    <s v="2017-Q3"/>
    <x v="3"/>
    <x v="36"/>
    <s v="2017"/>
    <x v="0"/>
    <m/>
    <x v="3"/>
    <x v="10"/>
    <s v="azcampverde"/>
    <x v="0"/>
    <m/>
    <n v="847"/>
    <n v="25"/>
    <n v="125"/>
    <n v="280"/>
    <n v="405"/>
  </r>
  <r>
    <n v="10"/>
    <n v="10528"/>
    <s v="2017-Q3"/>
    <x v="3"/>
    <x v="36"/>
    <s v="2017"/>
    <x v="0"/>
    <m/>
    <x v="3"/>
    <x v="70"/>
    <s v="azchinovalley"/>
    <x v="0"/>
    <m/>
    <m/>
    <m/>
    <m/>
    <m/>
    <n v="0"/>
  </r>
  <r>
    <n v="8"/>
    <e v="#N/A"/>
    <s v="2017-Q3"/>
    <x v="3"/>
    <x v="36"/>
    <s v="2017"/>
    <x v="0"/>
    <m/>
    <x v="3"/>
    <x v="16"/>
    <s v="azcongress"/>
    <x v="0"/>
    <m/>
    <m/>
    <m/>
    <m/>
    <m/>
    <n v="0"/>
  </r>
  <r>
    <n v="8"/>
    <e v="#N/A"/>
    <s v="2017-Q3"/>
    <x v="3"/>
    <x v="36"/>
    <s v="2017"/>
    <x v="0"/>
    <m/>
    <x v="3"/>
    <x v="64"/>
    <s v="azcordeslakes"/>
    <x v="0"/>
    <m/>
    <m/>
    <m/>
    <m/>
    <m/>
    <n v="0"/>
  </r>
  <r>
    <n v="23"/>
    <n v="12610"/>
    <s v="2017-Q3"/>
    <x v="3"/>
    <x v="36"/>
    <s v="2017"/>
    <x v="0"/>
    <m/>
    <x v="3"/>
    <x v="18"/>
    <s v="azcottonwood"/>
    <x v="0"/>
    <m/>
    <n v="735"/>
    <n v="31"/>
    <n v="40"/>
    <n v="814"/>
    <n v="854"/>
  </r>
  <r>
    <n v="23"/>
    <n v="7004"/>
    <s v="2017-Q3"/>
    <x v="3"/>
    <x v="36"/>
    <s v="2017"/>
    <x v="0"/>
    <m/>
    <x v="4"/>
    <x v="20"/>
    <s v="desertfh_az"/>
    <x v="0"/>
    <m/>
    <n v="65"/>
    <n v="2"/>
    <n v="39"/>
    <n v="20"/>
    <n v="59"/>
  </r>
  <r>
    <n v="11"/>
    <e v="#N/A"/>
    <s v="2017-Q3"/>
    <x v="3"/>
    <x v="36"/>
    <s v="2017"/>
    <x v="0"/>
    <m/>
    <x v="3"/>
    <x v="65"/>
    <s v="dewey_az"/>
    <x v="0"/>
    <m/>
    <m/>
    <m/>
    <m/>
    <m/>
    <n v="0"/>
  </r>
  <r>
    <n v="5"/>
    <n v="1264"/>
    <s v="2017-Q3"/>
    <x v="3"/>
    <x v="36"/>
    <s v="2017"/>
    <x v="0"/>
    <m/>
    <x v="6"/>
    <x v="21"/>
    <s v="azduncan"/>
    <x v="0"/>
    <m/>
    <m/>
    <m/>
    <m/>
    <m/>
    <n v="0"/>
  </r>
  <r>
    <n v="78"/>
    <n v="72247"/>
    <s v="2017-Q3"/>
    <x v="3"/>
    <x v="36"/>
    <s v="2017"/>
    <x v="0"/>
    <m/>
    <x v="8"/>
    <x v="23"/>
    <s v="azflagstaff"/>
    <x v="0"/>
    <m/>
    <n v="56"/>
    <n v="5"/>
    <n v="10"/>
    <n v="23"/>
    <n v="33"/>
  </r>
  <r>
    <n v="51"/>
    <n v="12585"/>
    <s v="2017-Q3"/>
    <x v="3"/>
    <x v="36"/>
    <s v="2017"/>
    <x v="0"/>
    <m/>
    <x v="0"/>
    <x v="24"/>
    <s v="azflorence"/>
    <x v="0"/>
    <m/>
    <m/>
    <m/>
    <m/>
    <m/>
    <n v="0"/>
  </r>
  <r>
    <n v="22"/>
    <n v="829"/>
    <s v="2017-Q3"/>
    <x v="3"/>
    <x v="36"/>
    <s v="2017"/>
    <x v="0"/>
    <m/>
    <x v="4"/>
    <x v="76"/>
    <s v="mcdowell_az"/>
    <x v="0"/>
    <m/>
    <m/>
    <m/>
    <m/>
    <m/>
    <n v="0"/>
  </r>
  <r>
    <n v="0"/>
    <n v="72"/>
    <s v="2017-Q3"/>
    <x v="3"/>
    <x v="36"/>
    <s v="2017"/>
    <x v="0"/>
    <m/>
    <x v="9"/>
    <x v="25"/>
    <s v="azgcldo"/>
    <x v="0"/>
    <m/>
    <m/>
    <m/>
    <m/>
    <m/>
    <n v="0"/>
  </r>
  <r>
    <n v="83"/>
    <n v="102303"/>
    <s v="2017-Q3"/>
    <x v="3"/>
    <x v="36"/>
    <s v="2017"/>
    <x v="0"/>
    <m/>
    <x v="4"/>
    <x v="26"/>
    <s v="glendale_main"/>
    <x v="0"/>
    <m/>
    <n v="777"/>
    <n v="23"/>
    <n v="179"/>
    <n v="388"/>
    <n v="567"/>
  </r>
  <r>
    <n v="10"/>
    <n v="8295"/>
    <s v="2017-Q3"/>
    <x v="3"/>
    <x v="36"/>
    <s v="2017"/>
    <x v="0"/>
    <m/>
    <x v="9"/>
    <x v="27"/>
    <s v="azglobe"/>
    <x v="0"/>
    <m/>
    <m/>
    <m/>
    <m/>
    <m/>
    <n v="0"/>
  </r>
  <r>
    <n v="4"/>
    <e v="#N/A"/>
    <s v="2017-Q3"/>
    <x v="3"/>
    <x v="36"/>
    <s v="2017"/>
    <x v="0"/>
    <m/>
    <x v="1"/>
    <x v="28"/>
    <s v="azgreer"/>
    <x v="0"/>
    <m/>
    <n v="9"/>
    <n v="1"/>
    <m/>
    <m/>
    <n v="0"/>
  </r>
  <r>
    <n v="0"/>
    <n v="1827"/>
    <s v="2017-Q3"/>
    <x v="3"/>
    <x v="36"/>
    <s v="2017"/>
    <x v="0"/>
    <m/>
    <x v="11"/>
    <x v="87"/>
    <s v="hopi"/>
    <x v="0"/>
    <m/>
    <m/>
    <m/>
    <m/>
    <m/>
    <n v="0"/>
  </r>
  <r>
    <n v="6"/>
    <n v="2991"/>
    <s v="2017-Q3"/>
    <x v="3"/>
    <x v="36"/>
    <s v="2017"/>
    <x v="0"/>
    <m/>
    <x v="9"/>
    <x v="30"/>
    <s v="azpinestrawb"/>
    <x v="0"/>
    <m/>
    <m/>
    <m/>
    <m/>
    <m/>
    <n v="0"/>
  </r>
  <r>
    <s v="N/A"/>
    <s v="N/A"/>
    <s v="2017-Q3"/>
    <x v="3"/>
    <x v="36"/>
    <s v="2017"/>
    <x v="0"/>
    <m/>
    <x v="0"/>
    <x v="66"/>
    <s v="irahayes_az"/>
    <x v="0"/>
    <m/>
    <m/>
    <m/>
    <m/>
    <m/>
    <n v="0"/>
  </r>
  <r>
    <n v="20"/>
    <n v="33183"/>
    <s v="2017-Q3"/>
    <x v="3"/>
    <x v="36"/>
    <s v="2017"/>
    <x v="0"/>
    <m/>
    <x v="0"/>
    <x v="32"/>
    <s v="azmaricopacom"/>
    <x v="0"/>
    <m/>
    <n v="119"/>
    <n v="5"/>
    <n v="6"/>
    <n v="55"/>
    <n v="61"/>
  </r>
  <r>
    <n v="396"/>
    <n v="145358"/>
    <s v="2017-Q3"/>
    <x v="3"/>
    <x v="36"/>
    <s v="2017"/>
    <x v="0"/>
    <m/>
    <x v="4"/>
    <x v="33"/>
    <s v="maricopa_main"/>
    <x v="0"/>
    <m/>
    <n v="11963"/>
    <n v="182"/>
    <n v="3417"/>
    <n v="9610"/>
    <n v="13027"/>
  </r>
  <r>
    <n v="147"/>
    <n v="147983"/>
    <s v="2017-Q3"/>
    <x v="3"/>
    <x v="36"/>
    <s v="2017"/>
    <x v="0"/>
    <m/>
    <x v="4"/>
    <x v="35"/>
    <s v="mesa86532"/>
    <x v="0"/>
    <m/>
    <n v="2419"/>
    <n v="57"/>
    <n v="875"/>
    <n v="1135"/>
    <n v="2010"/>
  </r>
  <r>
    <n v="10"/>
    <n v="3750"/>
    <s v="2017-Q3"/>
    <x v="3"/>
    <x v="36"/>
    <s v="2017"/>
    <x v="0"/>
    <m/>
    <x v="9"/>
    <x v="73"/>
    <s v="azmiami"/>
    <x v="0"/>
    <m/>
    <m/>
    <m/>
    <m/>
    <m/>
    <n v="0"/>
  </r>
  <r>
    <n v="239"/>
    <n v="87143"/>
    <s v="2017-Q3"/>
    <x v="3"/>
    <x v="36"/>
    <s v="2017"/>
    <x v="0"/>
    <m/>
    <x v="10"/>
    <x v="36"/>
    <s v="azmohave"/>
    <x v="0"/>
    <m/>
    <n v="2458"/>
    <n v="62"/>
    <n v="379"/>
    <n v="938"/>
    <n v="1317"/>
  </r>
  <r>
    <n v="8"/>
    <e v="#N/A"/>
    <s v="2017-Q3"/>
    <x v="3"/>
    <x v="36"/>
    <s v="2017"/>
    <x v="0"/>
    <m/>
    <x v="3"/>
    <x v="34"/>
    <s v="azmayer"/>
    <x v="0"/>
    <m/>
    <m/>
    <m/>
    <m/>
    <m/>
    <n v="0"/>
  </r>
  <r>
    <n v="6"/>
    <n v="2934"/>
    <s v="2017-Q3"/>
    <x v="3"/>
    <x v="36"/>
    <s v="2017"/>
    <x v="0"/>
    <m/>
    <x v="6"/>
    <x v="74"/>
    <s v="azmorenci"/>
    <x v="0"/>
    <m/>
    <m/>
    <m/>
    <m/>
    <m/>
    <n v="0"/>
  </r>
  <r>
    <n v="45"/>
    <n v="2461"/>
    <s v="2017-Q3"/>
    <x v="3"/>
    <x v="36"/>
    <s v="2017"/>
    <x v="0"/>
    <m/>
    <x v="11"/>
    <x v="37"/>
    <s v="azncldo"/>
    <x v="0"/>
    <m/>
    <n v="1718"/>
    <n v="22"/>
    <n v="620"/>
    <n v="3890"/>
    <n v="4510"/>
  </r>
  <r>
    <n v="9"/>
    <e v="#N/A"/>
    <s v="2017-Q3"/>
    <x v="3"/>
    <x v="36"/>
    <s v="2017"/>
    <x v="0"/>
    <m/>
    <x v="0"/>
    <x v="38"/>
    <s v="azoracle"/>
    <x v="0"/>
    <m/>
    <m/>
    <m/>
    <m/>
    <m/>
    <n v="0"/>
  </r>
  <r>
    <n v="36"/>
    <s v="N/A"/>
    <s v="2017-Q3"/>
    <x v="3"/>
    <x v="36"/>
    <s v="2017"/>
    <x v="0"/>
    <m/>
    <x v="8"/>
    <x v="81"/>
    <s v="azpage"/>
    <x v="0"/>
    <m/>
    <n v="15"/>
    <n v="2"/>
    <m/>
    <n v="7"/>
    <n v="7"/>
  </r>
  <r>
    <n v="20"/>
    <n v="10834"/>
    <s v="2017-Q3"/>
    <x v="3"/>
    <x v="36"/>
    <s v="2017"/>
    <x v="0"/>
    <m/>
    <x v="5"/>
    <x v="39"/>
    <s v="azparker"/>
    <x v="0"/>
    <m/>
    <m/>
    <m/>
    <m/>
    <m/>
    <n v="0"/>
  </r>
  <r>
    <n v="14"/>
    <n v="13597"/>
    <s v="2017-Q3"/>
    <x v="3"/>
    <x v="36"/>
    <s v="2017"/>
    <x v="0"/>
    <m/>
    <x v="9"/>
    <x v="41"/>
    <s v="azpayson"/>
    <x v="0"/>
    <m/>
    <n v="13"/>
    <n v="1"/>
    <m/>
    <n v="9"/>
    <n v="9"/>
  </r>
  <r>
    <n v="38"/>
    <n v="109952"/>
    <s v="2017-Q3"/>
    <x v="3"/>
    <x v="36"/>
    <s v="2017"/>
    <x v="0"/>
    <m/>
    <x v="4"/>
    <x v="42"/>
    <s v="peor29132"/>
    <x v="0"/>
    <m/>
    <n v="780"/>
    <n v="22"/>
    <n v="270"/>
    <n v="718"/>
    <n v="988"/>
  </r>
  <r>
    <e v="#VALUE!"/>
    <n v="943450"/>
    <s v="2017-Q3"/>
    <x v="3"/>
    <x v="36"/>
    <s v="2017"/>
    <x v="0"/>
    <m/>
    <x v="4"/>
    <x v="43"/>
    <s v="phx_main"/>
    <x v="0"/>
    <m/>
    <n v="9120"/>
    <n v="170"/>
    <n v="1306"/>
    <n v="4545"/>
    <n v="5851"/>
  </r>
  <r>
    <n v="622"/>
    <n v="405419"/>
    <s v="2017-Q3"/>
    <x v="3"/>
    <x v="36"/>
    <s v="2017"/>
    <x v="0"/>
    <m/>
    <x v="13"/>
    <x v="44"/>
    <s v="azpcld"/>
    <x v="0"/>
    <m/>
    <n v="6911"/>
    <n v="204"/>
    <n v="1371"/>
    <n v="3066"/>
    <n v="4437"/>
  </r>
  <r>
    <n v="4"/>
    <n v="8901"/>
    <s v="2017-Q3"/>
    <x v="3"/>
    <x v="36"/>
    <s v="2017"/>
    <x v="0"/>
    <m/>
    <x v="0"/>
    <x v="45"/>
    <s v="pinal_az"/>
    <x v="0"/>
    <m/>
    <n v="493"/>
    <n v="7"/>
    <n v="30"/>
    <n v="173"/>
    <n v="203"/>
  </r>
  <r>
    <n v="0"/>
    <n v="0"/>
    <s v="2017-Q3"/>
    <x v="3"/>
    <x v="36"/>
    <s v="2017"/>
    <x v="0"/>
    <m/>
    <x v="3"/>
    <x v="82"/>
    <s v="azpaulden"/>
    <x v="0"/>
    <m/>
    <m/>
    <m/>
    <m/>
    <m/>
    <n v="0"/>
  </r>
  <r>
    <n v="54"/>
    <n v="29416"/>
    <s v="2017-Q3"/>
    <x v="3"/>
    <x v="36"/>
    <s v="2017"/>
    <x v="0"/>
    <m/>
    <x v="3"/>
    <x v="46"/>
    <s v="azprescott"/>
    <x v="0"/>
    <m/>
    <n v="1681"/>
    <n v="30"/>
    <n v="1082"/>
    <n v="1054"/>
    <n v="2136"/>
  </r>
  <r>
    <n v="59"/>
    <n v="22616"/>
    <s v="2017-Q3"/>
    <x v="3"/>
    <x v="36"/>
    <s v="2017"/>
    <x v="0"/>
    <m/>
    <x v="3"/>
    <x v="47"/>
    <s v="azprescottval"/>
    <x v="0"/>
    <m/>
    <n v="1681"/>
    <n v="30"/>
    <n v="115"/>
    <n v="365"/>
    <n v="480"/>
  </r>
  <r>
    <n v="23"/>
    <n v="5873"/>
    <s v="2017-Q3"/>
    <x v="3"/>
    <x v="36"/>
    <s v="2017"/>
    <x v="0"/>
    <m/>
    <x v="5"/>
    <x v="88"/>
    <s v="azcoriver"/>
    <x v="0"/>
    <m/>
    <n v="57"/>
    <n v="2"/>
    <m/>
    <n v="13"/>
    <n v="13"/>
  </r>
  <r>
    <n v="40"/>
    <e v="#N/A"/>
    <s v="2017-Q3"/>
    <x v="3"/>
    <x v="36"/>
    <s v="2017"/>
    <x v="0"/>
    <m/>
    <x v="1"/>
    <x v="48"/>
    <s v="azsprngr"/>
    <x v="0"/>
    <m/>
    <n v="57"/>
    <n v="8"/>
    <n v="3"/>
    <n v="24"/>
    <n v="27"/>
  </r>
  <r>
    <n v="17"/>
    <n v="11980"/>
    <s v="2017-Q3"/>
    <x v="3"/>
    <x v="36"/>
    <s v="2017"/>
    <x v="0"/>
    <m/>
    <x v="14"/>
    <x v="49"/>
    <s v="azsaffordgcl"/>
    <x v="0"/>
    <m/>
    <n v="24"/>
    <n v="1"/>
    <m/>
    <n v="10"/>
    <n v="10"/>
  </r>
  <r>
    <n v="10"/>
    <n v="5625"/>
    <s v="2017-Q3"/>
    <x v="3"/>
    <x v="36"/>
    <s v="2017"/>
    <x v="0"/>
    <m/>
    <x v="9"/>
    <x v="84"/>
    <s v="azsancarlos"/>
    <x v="0"/>
    <m/>
    <m/>
    <m/>
    <m/>
    <m/>
    <n v="0"/>
  </r>
  <r>
    <n v="23"/>
    <e v="#N/A"/>
    <s v="2017-Q3"/>
    <x v="3"/>
    <x v="36"/>
    <s v="2017"/>
    <x v="0"/>
    <m/>
    <x v="0"/>
    <x v="50"/>
    <s v="azsanmanuel"/>
    <x v="0"/>
    <m/>
    <n v="28"/>
    <n v="2"/>
    <n v="1"/>
    <n v="4"/>
    <n v="5"/>
  </r>
  <r>
    <n v="10"/>
    <n v="360"/>
    <s v="2017-Q3"/>
    <x v="3"/>
    <x v="36"/>
    <s v="2017"/>
    <x v="0"/>
    <m/>
    <x v="13"/>
    <x v="83"/>
    <s v="aztucson"/>
    <x v="0"/>
    <m/>
    <n v="41"/>
    <n v="1"/>
    <n v="1"/>
    <n v="26"/>
    <n v="27"/>
  </r>
  <r>
    <n v="17"/>
    <e v="#N/A"/>
    <s v="2017-Q3"/>
    <x v="3"/>
    <x v="36"/>
    <s v="2017"/>
    <x v="0"/>
    <m/>
    <x v="1"/>
    <x v="51"/>
    <s v="azsanders"/>
    <x v="0"/>
    <m/>
    <n v="47"/>
    <n v="2"/>
    <n v="114"/>
    <n v="61"/>
    <n v="175"/>
  </r>
  <r>
    <n v="87"/>
    <n v="174482"/>
    <s v="2017-Q3"/>
    <x v="3"/>
    <x v="36"/>
    <s v="2017"/>
    <x v="0"/>
    <m/>
    <x v="4"/>
    <x v="53"/>
    <s v="scottsdale_hq"/>
    <x v="0"/>
    <m/>
    <n v="2011"/>
    <n v="46"/>
    <n v="331"/>
    <n v="1276"/>
    <n v="1607"/>
  </r>
  <r>
    <n v="28"/>
    <n v="32811"/>
    <s v="2017-Q3"/>
    <x v="3"/>
    <x v="36"/>
    <s v="2017"/>
    <x v="0"/>
    <m/>
    <x v="7"/>
    <x v="56"/>
    <s v="azsierrav"/>
    <x v="0"/>
    <m/>
    <n v="31"/>
    <n v="3"/>
    <n v="37"/>
    <n v="18"/>
    <n v="55"/>
  </r>
  <r>
    <s v="N/A"/>
    <s v="N/A"/>
    <s v="2017-Q3"/>
    <x v="3"/>
    <x v="36"/>
    <s v="2017"/>
    <x v="0"/>
    <m/>
    <x v="4"/>
    <x v="85"/>
    <s v="saltriver_az"/>
    <x v="0"/>
    <m/>
    <n v="134"/>
    <n v="1"/>
    <m/>
    <m/>
    <n v="0"/>
  </r>
  <r>
    <n v="32"/>
    <n v="11000"/>
    <s v="2017-Q3"/>
    <x v="3"/>
    <x v="36"/>
    <s v="2017"/>
    <x v="0"/>
    <m/>
    <x v="3"/>
    <x v="54"/>
    <s v="azsedona"/>
    <x v="0"/>
    <m/>
    <n v="19"/>
    <n v="2"/>
    <n v="1"/>
    <n v="4"/>
    <n v="5"/>
  </r>
  <r>
    <n v="5"/>
    <e v="#N/A"/>
    <s v="2017-Q3"/>
    <x v="3"/>
    <x v="36"/>
    <s v="2017"/>
    <x v="0"/>
    <m/>
    <x v="3"/>
    <x v="55"/>
    <s v="azseligman"/>
    <x v="0"/>
    <m/>
    <m/>
    <m/>
    <m/>
    <m/>
    <n v="0"/>
  </r>
  <r>
    <n v="142"/>
    <n v="140708"/>
    <s v="2017-Q3"/>
    <x v="3"/>
    <x v="36"/>
    <s v="2017"/>
    <x v="0"/>
    <m/>
    <x v="4"/>
    <x v="57"/>
    <s v="tempe_main"/>
    <x v="0"/>
    <m/>
    <n v="574"/>
    <n v="11"/>
    <n v="129"/>
    <n v="316"/>
    <n v="445"/>
  </r>
  <r>
    <n v="12"/>
    <n v="4415"/>
    <s v="2017-Q3"/>
    <x v="3"/>
    <x v="36"/>
    <s v="2017"/>
    <x v="0"/>
    <m/>
    <x v="4"/>
    <x v="58"/>
    <s v="toll30426"/>
    <x v="0"/>
    <m/>
    <m/>
    <m/>
    <m/>
    <m/>
    <n v="0"/>
  </r>
  <r>
    <n v="8"/>
    <n v="2341"/>
    <s v="2017-Q3"/>
    <x v="3"/>
    <x v="36"/>
    <s v="2017"/>
    <x v="0"/>
    <m/>
    <x v="9"/>
    <x v="59"/>
    <s v="aztontobasin"/>
    <x v="0"/>
    <m/>
    <m/>
    <m/>
    <m/>
    <m/>
    <n v="0"/>
  </r>
  <r>
    <n v="10"/>
    <n v="1843"/>
    <s v="2017-Q3"/>
    <x v="3"/>
    <x v="36"/>
    <s v="2017"/>
    <x v="0"/>
    <m/>
    <x v="13"/>
    <x v="86"/>
    <s v="azsellstohono"/>
    <x v="0"/>
    <m/>
    <n v="50"/>
    <n v="4"/>
    <n v="2"/>
    <n v="5"/>
    <n v="7"/>
  </r>
  <r>
    <n v="8"/>
    <e v="#N/A"/>
    <s v="2017-Q3"/>
    <x v="3"/>
    <x v="36"/>
    <s v="2017"/>
    <x v="0"/>
    <m/>
    <x v="1"/>
    <x v="60"/>
    <s v="azvernon"/>
    <x v="0"/>
    <m/>
    <m/>
    <m/>
    <m/>
    <m/>
    <n v="0"/>
  </r>
  <r>
    <n v="5"/>
    <n v="790"/>
    <s v="2017-Q3"/>
    <x v="3"/>
    <x v="36"/>
    <s v="2017"/>
    <x v="0"/>
    <m/>
    <x v="9"/>
    <x v="78"/>
    <s v="azyoung"/>
    <x v="0"/>
    <m/>
    <m/>
    <m/>
    <m/>
    <m/>
    <n v="0"/>
  </r>
  <r>
    <n v="434"/>
    <n v="111752"/>
    <s v="2017-Q3"/>
    <x v="3"/>
    <x v="36"/>
    <s v="2017"/>
    <x v="0"/>
    <m/>
    <x v="15"/>
    <x v="63"/>
    <s v="azycldo"/>
    <x v="0"/>
    <m/>
    <n v="2208"/>
    <n v="52"/>
    <n v="373"/>
    <n v="115"/>
    <n v="488"/>
  </r>
  <r>
    <n v="7"/>
    <e v="#N/A"/>
    <s v="2017-Q3"/>
    <x v="3"/>
    <x v="36"/>
    <s v="2017"/>
    <x v="0"/>
    <m/>
    <x v="3"/>
    <x v="61"/>
    <s v="azyarnell"/>
    <x v="0"/>
    <m/>
    <m/>
    <m/>
    <m/>
    <m/>
    <n v="0"/>
  </r>
  <r>
    <n v="91"/>
    <n v="9301"/>
    <s v="2017-Q3"/>
    <x v="3"/>
    <x v="36"/>
    <s v="2017"/>
    <x v="0"/>
    <m/>
    <x v="3"/>
    <x v="62"/>
    <s v="azyavapai"/>
    <x v="0"/>
    <m/>
    <m/>
    <m/>
    <m/>
    <m/>
    <n v="0"/>
  </r>
  <r>
    <n v="0"/>
    <e v="#N/A"/>
    <s v="2017-Q3"/>
    <x v="3"/>
    <x v="37"/>
    <s v="2017"/>
    <x v="1"/>
    <m/>
    <x v="2"/>
    <x v="89"/>
    <s v="azstatelibdev"/>
    <x v="0"/>
    <m/>
    <n v="63447"/>
    <n v="1293"/>
    <n v="10608"/>
    <n v="35584"/>
    <n v="46192"/>
  </r>
  <r>
    <s v="N/A"/>
    <n v="1188"/>
    <s v="2017-Q3"/>
    <x v="3"/>
    <x v="37"/>
    <s v="2017"/>
    <x v="1"/>
    <m/>
    <x v="0"/>
    <x v="0"/>
    <s v="akchin_az"/>
    <x v="0"/>
    <m/>
    <n v="23"/>
    <n v="1"/>
    <n v="16"/>
    <n v="5"/>
    <n v="21"/>
  </r>
  <r>
    <n v="19"/>
    <e v="#N/A"/>
    <s v="2017-Q3"/>
    <x v="3"/>
    <x v="37"/>
    <s v="2017"/>
    <x v="1"/>
    <m/>
    <x v="1"/>
    <x v="1"/>
    <s v="azalpine"/>
    <x v="0"/>
    <m/>
    <n v="2175"/>
    <n v="71"/>
    <n v="344"/>
    <n v="1159"/>
    <n v="1503"/>
  </r>
  <r>
    <n v="111"/>
    <n v="63208"/>
    <s v="2017-Q3"/>
    <x v="3"/>
    <x v="37"/>
    <s v="2017"/>
    <x v="1"/>
    <m/>
    <x v="0"/>
    <x v="2"/>
    <s v="azapachejct"/>
    <x v="0"/>
    <m/>
    <n v="102"/>
    <n v="2"/>
    <n v="1"/>
    <n v="35"/>
    <n v="36"/>
  </r>
  <r>
    <n v="0"/>
    <e v="#N/A"/>
    <s v="2017-Q3"/>
    <x v="3"/>
    <x v="37"/>
    <s v="2017"/>
    <x v="1"/>
    <m/>
    <x v="2"/>
    <x v="4"/>
    <s v="azstlib"/>
    <x v="0"/>
    <m/>
    <m/>
    <m/>
    <n v="5"/>
    <n v="5"/>
    <n v="10"/>
  </r>
  <r>
    <n v="10"/>
    <e v="#N/A"/>
    <s v="2017-Q3"/>
    <x v="3"/>
    <x v="37"/>
    <s v="2017"/>
    <x v="1"/>
    <m/>
    <x v="0"/>
    <x v="3"/>
    <s v="azarizonacity"/>
    <x v="0"/>
    <m/>
    <m/>
    <m/>
    <m/>
    <m/>
    <n v="0"/>
  </r>
  <r>
    <n v="10"/>
    <e v="#N/A"/>
    <s v="2017-Q3"/>
    <x v="3"/>
    <x v="37"/>
    <s v="2017"/>
    <x v="1"/>
    <m/>
    <x v="3"/>
    <x v="5"/>
    <s v="azashfork"/>
    <x v="0"/>
    <m/>
    <m/>
    <m/>
    <m/>
    <m/>
    <n v="0"/>
  </r>
  <r>
    <s v=""/>
    <s v="N/A"/>
    <s v="2017-Q3"/>
    <x v="3"/>
    <x v="37"/>
    <s v="2017"/>
    <x v="1"/>
    <m/>
    <x v="10"/>
    <x v="79"/>
    <s v="azavaich"/>
    <x v="0"/>
    <m/>
    <m/>
    <m/>
    <m/>
    <m/>
    <n v="0"/>
  </r>
  <r>
    <n v="80"/>
    <n v="22669"/>
    <s v="2017-Q3"/>
    <x v="3"/>
    <x v="37"/>
    <s v="2017"/>
    <x v="1"/>
    <m/>
    <x v="4"/>
    <x v="6"/>
    <s v="avondale_az"/>
    <x v="0"/>
    <m/>
    <n v="4943"/>
    <n v="81"/>
    <n v="578"/>
    <n v="1491"/>
    <n v="2069"/>
  </r>
  <r>
    <n v="16"/>
    <e v="#N/A"/>
    <s v="2017-Q3"/>
    <x v="3"/>
    <x v="37"/>
    <s v="2017"/>
    <x v="1"/>
    <m/>
    <x v="5"/>
    <x v="8"/>
    <s v="azbouse"/>
    <x v="0"/>
    <m/>
    <m/>
    <m/>
    <m/>
    <m/>
    <n v="0"/>
  </r>
  <r>
    <n v="21"/>
    <s v="N/A"/>
    <s v="2017-Q3"/>
    <x v="3"/>
    <x v="37"/>
    <s v="2017"/>
    <x v="1"/>
    <m/>
    <x v="4"/>
    <x v="9"/>
    <s v="buckeye_az"/>
    <x v="0"/>
    <m/>
    <n v="105"/>
    <n v="2"/>
    <n v="23"/>
    <n v="53"/>
    <n v="76"/>
  </r>
  <r>
    <n v="7"/>
    <e v="#N/A"/>
    <s v="2017-Q3"/>
    <x v="3"/>
    <x v="37"/>
    <s v="2017"/>
    <x v="1"/>
    <m/>
    <x v="3"/>
    <x v="77"/>
    <s v="azbagdad"/>
    <x v="0"/>
    <m/>
    <m/>
    <m/>
    <m/>
    <m/>
    <n v="0"/>
  </r>
  <r>
    <n v="5"/>
    <e v="#N/A"/>
    <s v="2017-Q3"/>
    <x v="3"/>
    <x v="37"/>
    <s v="2017"/>
    <x v="1"/>
    <m/>
    <x v="3"/>
    <x v="75"/>
    <s v="beaver_az"/>
    <x v="0"/>
    <m/>
    <m/>
    <m/>
    <m/>
    <m/>
    <n v="0"/>
  </r>
  <r>
    <n v="12"/>
    <e v="#N/A"/>
    <s v="2017-Q3"/>
    <x v="3"/>
    <x v="37"/>
    <s v="2017"/>
    <x v="1"/>
    <m/>
    <x v="3"/>
    <x v="7"/>
    <s v="azblackcyn"/>
    <x v="0"/>
    <m/>
    <m/>
    <m/>
    <m/>
    <m/>
    <n v="0"/>
  </r>
  <r>
    <n v="34"/>
    <n v="48762"/>
    <s v="2017-Q3"/>
    <x v="3"/>
    <x v="37"/>
    <s v="2017"/>
    <x v="1"/>
    <m/>
    <x v="0"/>
    <x v="11"/>
    <s v="azcasagrande"/>
    <x v="0"/>
    <m/>
    <n v="440"/>
    <n v="20"/>
    <n v="37"/>
    <n v="274"/>
    <n v="311"/>
  </r>
  <r>
    <n v="109"/>
    <n v="309229"/>
    <s v="2017-Q3"/>
    <x v="3"/>
    <x v="37"/>
    <s v="2017"/>
    <x v="1"/>
    <m/>
    <x v="4"/>
    <x v="12"/>
    <s v="chandler_main"/>
    <x v="0"/>
    <m/>
    <n v="2741"/>
    <n v="70"/>
    <n v="619"/>
    <n v="1701"/>
    <n v="2320"/>
  </r>
  <r>
    <n v="25"/>
    <n v="1469"/>
    <s v="2017-Q3"/>
    <x v="3"/>
    <x v="37"/>
    <s v="2017"/>
    <x v="1"/>
    <m/>
    <x v="7"/>
    <x v="14"/>
    <s v="azccldo"/>
    <x v="0"/>
    <m/>
    <n v="461"/>
    <n v="5"/>
    <n v="21"/>
    <n v="278"/>
    <n v="299"/>
  </r>
  <r>
    <n v="20"/>
    <e v="#N/A"/>
    <s v="2017-Q3"/>
    <x v="3"/>
    <x v="37"/>
    <s v="2017"/>
    <x v="1"/>
    <m/>
    <x v="3"/>
    <x v="69"/>
    <s v="azcentennial"/>
    <x v="0"/>
    <m/>
    <m/>
    <m/>
    <m/>
    <m/>
    <n v="0"/>
  </r>
  <r>
    <n v="12"/>
    <e v="#N/A"/>
    <s v="2017-Q3"/>
    <x v="3"/>
    <x v="37"/>
    <s v="2017"/>
    <x v="1"/>
    <m/>
    <x v="1"/>
    <x v="15"/>
    <s v="azconcho"/>
    <x v="0"/>
    <m/>
    <n v="83"/>
    <n v="1"/>
    <n v="1"/>
    <n v="67"/>
    <n v="68"/>
  </r>
  <r>
    <n v="27"/>
    <n v="9676"/>
    <s v="2017-Q3"/>
    <x v="3"/>
    <x v="37"/>
    <s v="2017"/>
    <x v="1"/>
    <m/>
    <x v="0"/>
    <x v="17"/>
    <s v="azcollidge"/>
    <x v="0"/>
    <m/>
    <n v="690"/>
    <n v="10"/>
    <n v="24"/>
    <n v="249"/>
    <n v="273"/>
  </r>
  <r>
    <n v="5"/>
    <n v="3352"/>
    <s v="2017-Q3"/>
    <x v="3"/>
    <x v="37"/>
    <s v="2017"/>
    <x v="1"/>
    <m/>
    <x v="5"/>
    <x v="80"/>
    <s v="azlapazcs"/>
    <x v="0"/>
    <m/>
    <m/>
    <m/>
    <m/>
    <m/>
    <n v="0"/>
  </r>
  <r>
    <n v="14"/>
    <n v="3311"/>
    <s v="2017-Q3"/>
    <x v="3"/>
    <x v="37"/>
    <s v="2017"/>
    <x v="1"/>
    <m/>
    <x v="3"/>
    <x v="10"/>
    <s v="azcampverde"/>
    <x v="0"/>
    <m/>
    <n v="118"/>
    <n v="6"/>
    <n v="5"/>
    <n v="52"/>
    <n v="57"/>
  </r>
  <r>
    <n v="10"/>
    <n v="10528"/>
    <s v="2017-Q3"/>
    <x v="3"/>
    <x v="37"/>
    <s v="2017"/>
    <x v="1"/>
    <m/>
    <x v="3"/>
    <x v="70"/>
    <s v="azchinovalley"/>
    <x v="0"/>
    <m/>
    <m/>
    <m/>
    <m/>
    <m/>
    <n v="0"/>
  </r>
  <r>
    <n v="8"/>
    <e v="#N/A"/>
    <s v="2017-Q3"/>
    <x v="3"/>
    <x v="37"/>
    <s v="2017"/>
    <x v="1"/>
    <m/>
    <x v="3"/>
    <x v="16"/>
    <s v="azcongress"/>
    <x v="0"/>
    <m/>
    <m/>
    <m/>
    <m/>
    <m/>
    <n v="0"/>
  </r>
  <r>
    <n v="8"/>
    <e v="#N/A"/>
    <s v="2017-Q3"/>
    <x v="3"/>
    <x v="37"/>
    <s v="2017"/>
    <x v="1"/>
    <m/>
    <x v="3"/>
    <x v="64"/>
    <s v="azcordeslakes"/>
    <x v="0"/>
    <m/>
    <m/>
    <m/>
    <m/>
    <m/>
    <n v="0"/>
  </r>
  <r>
    <n v="23"/>
    <n v="12610"/>
    <s v="2017-Q3"/>
    <x v="3"/>
    <x v="37"/>
    <s v="2017"/>
    <x v="1"/>
    <m/>
    <x v="3"/>
    <x v="18"/>
    <s v="azcottonwood"/>
    <x v="0"/>
    <m/>
    <n v="335"/>
    <n v="15"/>
    <n v="68"/>
    <n v="292"/>
    <n v="360"/>
  </r>
  <r>
    <n v="23"/>
    <n v="7004"/>
    <s v="2017-Q3"/>
    <x v="3"/>
    <x v="37"/>
    <s v="2017"/>
    <x v="1"/>
    <m/>
    <x v="4"/>
    <x v="20"/>
    <s v="desertfh_az"/>
    <x v="0"/>
    <m/>
    <n v="411"/>
    <n v="2"/>
    <n v="6"/>
    <n v="367"/>
    <n v="373"/>
  </r>
  <r>
    <n v="11"/>
    <e v="#N/A"/>
    <s v="2017-Q3"/>
    <x v="3"/>
    <x v="37"/>
    <s v="2017"/>
    <x v="1"/>
    <m/>
    <x v="3"/>
    <x v="65"/>
    <s v="dewey_az"/>
    <x v="0"/>
    <m/>
    <m/>
    <m/>
    <m/>
    <m/>
    <n v="0"/>
  </r>
  <r>
    <n v="5"/>
    <n v="1264"/>
    <s v="2017-Q3"/>
    <x v="3"/>
    <x v="37"/>
    <s v="2017"/>
    <x v="1"/>
    <m/>
    <x v="6"/>
    <x v="21"/>
    <s v="azduncan"/>
    <x v="0"/>
    <m/>
    <m/>
    <m/>
    <m/>
    <m/>
    <n v="0"/>
  </r>
  <r>
    <n v="78"/>
    <n v="72247"/>
    <s v="2017-Q3"/>
    <x v="3"/>
    <x v="37"/>
    <s v="2017"/>
    <x v="1"/>
    <m/>
    <x v="8"/>
    <x v="23"/>
    <s v="azflagstaff"/>
    <x v="0"/>
    <m/>
    <n v="731"/>
    <n v="17"/>
    <n v="65"/>
    <n v="461"/>
    <n v="526"/>
  </r>
  <r>
    <n v="51"/>
    <n v="12585"/>
    <s v="2017-Q3"/>
    <x v="3"/>
    <x v="37"/>
    <s v="2017"/>
    <x v="1"/>
    <m/>
    <x v="0"/>
    <x v="24"/>
    <s v="azflorence"/>
    <x v="0"/>
    <m/>
    <m/>
    <m/>
    <m/>
    <m/>
    <n v="0"/>
  </r>
  <r>
    <n v="22"/>
    <n v="829"/>
    <s v="2017-Q3"/>
    <x v="3"/>
    <x v="37"/>
    <s v="2017"/>
    <x v="1"/>
    <m/>
    <x v="4"/>
    <x v="76"/>
    <s v="mcdowell_az"/>
    <x v="0"/>
    <m/>
    <m/>
    <m/>
    <m/>
    <m/>
    <n v="0"/>
  </r>
  <r>
    <n v="0"/>
    <n v="72"/>
    <s v="2017-Q3"/>
    <x v="3"/>
    <x v="37"/>
    <s v="2017"/>
    <x v="1"/>
    <m/>
    <x v="9"/>
    <x v="25"/>
    <s v="azgcldo"/>
    <x v="0"/>
    <m/>
    <m/>
    <m/>
    <m/>
    <m/>
    <n v="0"/>
  </r>
  <r>
    <n v="83"/>
    <n v="102303"/>
    <s v="2017-Q3"/>
    <x v="3"/>
    <x v="37"/>
    <s v="2017"/>
    <x v="1"/>
    <m/>
    <x v="4"/>
    <x v="26"/>
    <s v="glendale_main"/>
    <x v="0"/>
    <m/>
    <n v="388"/>
    <n v="13"/>
    <n v="42"/>
    <n v="189"/>
    <n v="231"/>
  </r>
  <r>
    <n v="10"/>
    <n v="8295"/>
    <s v="2017-Q3"/>
    <x v="3"/>
    <x v="37"/>
    <s v="2017"/>
    <x v="1"/>
    <m/>
    <x v="9"/>
    <x v="27"/>
    <s v="azglobe"/>
    <x v="0"/>
    <m/>
    <n v="1"/>
    <n v="1"/>
    <m/>
    <m/>
    <n v="0"/>
  </r>
  <r>
    <n v="4"/>
    <e v="#N/A"/>
    <s v="2017-Q3"/>
    <x v="3"/>
    <x v="37"/>
    <s v="2017"/>
    <x v="1"/>
    <m/>
    <x v="1"/>
    <x v="28"/>
    <s v="azgreer"/>
    <x v="0"/>
    <m/>
    <n v="1"/>
    <n v="1"/>
    <m/>
    <m/>
    <n v="0"/>
  </r>
  <r>
    <n v="0"/>
    <n v="1827"/>
    <s v="2017-Q3"/>
    <x v="3"/>
    <x v="37"/>
    <s v="2017"/>
    <x v="1"/>
    <m/>
    <x v="11"/>
    <x v="87"/>
    <s v="hopi"/>
    <x v="0"/>
    <m/>
    <m/>
    <m/>
    <m/>
    <m/>
    <n v="0"/>
  </r>
  <r>
    <n v="6"/>
    <n v="2991"/>
    <s v="2017-Q3"/>
    <x v="3"/>
    <x v="37"/>
    <s v="2017"/>
    <x v="1"/>
    <m/>
    <x v="9"/>
    <x v="30"/>
    <s v="azpinestrawb"/>
    <x v="0"/>
    <m/>
    <m/>
    <m/>
    <m/>
    <m/>
    <n v="0"/>
  </r>
  <r>
    <s v="N/A"/>
    <s v="N/A"/>
    <s v="2017-Q3"/>
    <x v="3"/>
    <x v="37"/>
    <s v="2017"/>
    <x v="1"/>
    <m/>
    <x v="0"/>
    <x v="66"/>
    <s v="irahayes_az"/>
    <x v="0"/>
    <m/>
    <m/>
    <m/>
    <m/>
    <m/>
    <n v="0"/>
  </r>
  <r>
    <n v="20"/>
    <n v="33183"/>
    <s v="2017-Q3"/>
    <x v="3"/>
    <x v="37"/>
    <s v="2017"/>
    <x v="1"/>
    <m/>
    <x v="0"/>
    <x v="32"/>
    <s v="azmaricopacom"/>
    <x v="0"/>
    <m/>
    <n v="67"/>
    <n v="4"/>
    <n v="2"/>
    <n v="31"/>
    <n v="33"/>
  </r>
  <r>
    <n v="396"/>
    <n v="145358"/>
    <s v="2017-Q3"/>
    <x v="3"/>
    <x v="37"/>
    <s v="2017"/>
    <x v="1"/>
    <m/>
    <x v="4"/>
    <x v="33"/>
    <s v="maricopa_main"/>
    <x v="0"/>
    <m/>
    <n v="11973"/>
    <n v="184"/>
    <n v="1705"/>
    <n v="10479"/>
    <n v="12184"/>
  </r>
  <r>
    <n v="147"/>
    <n v="147983"/>
    <s v="2017-Q3"/>
    <x v="3"/>
    <x v="37"/>
    <s v="2017"/>
    <x v="1"/>
    <m/>
    <x v="4"/>
    <x v="35"/>
    <s v="mesa86532"/>
    <x v="0"/>
    <m/>
    <n v="3156"/>
    <n v="38"/>
    <n v="790"/>
    <n v="2175"/>
    <n v="2965"/>
  </r>
  <r>
    <n v="10"/>
    <n v="3750"/>
    <s v="2017-Q3"/>
    <x v="3"/>
    <x v="37"/>
    <s v="2017"/>
    <x v="1"/>
    <m/>
    <x v="9"/>
    <x v="73"/>
    <s v="azmiami"/>
    <x v="0"/>
    <m/>
    <n v="5"/>
    <n v="1"/>
    <n v="1"/>
    <m/>
    <n v="1"/>
  </r>
  <r>
    <n v="239"/>
    <n v="87143"/>
    <s v="2017-Q3"/>
    <x v="3"/>
    <x v="37"/>
    <s v="2017"/>
    <x v="1"/>
    <m/>
    <x v="10"/>
    <x v="36"/>
    <s v="azmohave"/>
    <x v="0"/>
    <m/>
    <n v="1491"/>
    <n v="47"/>
    <n v="212"/>
    <n v="653"/>
    <n v="865"/>
  </r>
  <r>
    <n v="8"/>
    <e v="#N/A"/>
    <s v="2017-Q3"/>
    <x v="3"/>
    <x v="37"/>
    <s v="2017"/>
    <x v="1"/>
    <m/>
    <x v="3"/>
    <x v="34"/>
    <s v="azmayer"/>
    <x v="0"/>
    <m/>
    <m/>
    <m/>
    <m/>
    <m/>
    <n v="0"/>
  </r>
  <r>
    <n v="6"/>
    <n v="2934"/>
    <s v="2017-Q3"/>
    <x v="3"/>
    <x v="37"/>
    <s v="2017"/>
    <x v="1"/>
    <m/>
    <x v="6"/>
    <x v="74"/>
    <s v="azmorenci"/>
    <x v="0"/>
    <m/>
    <m/>
    <m/>
    <m/>
    <m/>
    <n v="0"/>
  </r>
  <r>
    <n v="45"/>
    <n v="2461"/>
    <s v="2017-Q3"/>
    <x v="3"/>
    <x v="37"/>
    <s v="2017"/>
    <x v="1"/>
    <m/>
    <x v="11"/>
    <x v="37"/>
    <s v="azncldo"/>
    <x v="0"/>
    <m/>
    <n v="878"/>
    <n v="26"/>
    <n v="220"/>
    <n v="460"/>
    <n v="680"/>
  </r>
  <r>
    <n v="9"/>
    <e v="#N/A"/>
    <s v="2017-Q3"/>
    <x v="3"/>
    <x v="37"/>
    <s v="2017"/>
    <x v="1"/>
    <m/>
    <x v="0"/>
    <x v="38"/>
    <s v="azoracle"/>
    <x v="0"/>
    <m/>
    <n v="403"/>
    <n v="7"/>
    <n v="10"/>
    <n v="83"/>
    <n v="93"/>
  </r>
  <r>
    <n v="36"/>
    <s v="N/A"/>
    <s v="2017-Q3"/>
    <x v="3"/>
    <x v="37"/>
    <s v="2017"/>
    <x v="1"/>
    <m/>
    <x v="8"/>
    <x v="81"/>
    <s v="azpage"/>
    <x v="0"/>
    <m/>
    <n v="1"/>
    <n v="1"/>
    <m/>
    <m/>
    <n v="0"/>
  </r>
  <r>
    <n v="20"/>
    <n v="10834"/>
    <s v="2017-Q3"/>
    <x v="3"/>
    <x v="37"/>
    <s v="2017"/>
    <x v="1"/>
    <m/>
    <x v="5"/>
    <x v="39"/>
    <s v="azparker"/>
    <x v="0"/>
    <m/>
    <m/>
    <m/>
    <m/>
    <m/>
    <n v="0"/>
  </r>
  <r>
    <n v="14"/>
    <n v="13597"/>
    <s v="2017-Q3"/>
    <x v="3"/>
    <x v="37"/>
    <s v="2017"/>
    <x v="1"/>
    <m/>
    <x v="9"/>
    <x v="41"/>
    <s v="azpayson"/>
    <x v="0"/>
    <m/>
    <n v="457"/>
    <n v="11"/>
    <n v="57"/>
    <n v="177"/>
    <n v="234"/>
  </r>
  <r>
    <n v="38"/>
    <n v="109952"/>
    <s v="2017-Q3"/>
    <x v="3"/>
    <x v="37"/>
    <s v="2017"/>
    <x v="1"/>
    <m/>
    <x v="4"/>
    <x v="42"/>
    <s v="peor29132"/>
    <x v="0"/>
    <m/>
    <n v="953"/>
    <n v="34"/>
    <n v="31"/>
    <n v="860"/>
    <n v="891"/>
  </r>
  <r>
    <e v="#VALUE!"/>
    <n v="943450"/>
    <s v="2017-Q3"/>
    <x v="3"/>
    <x v="37"/>
    <s v="2017"/>
    <x v="1"/>
    <m/>
    <x v="4"/>
    <x v="43"/>
    <s v="phx_main"/>
    <x v="0"/>
    <m/>
    <n v="11984"/>
    <n v="152"/>
    <n v="1628"/>
    <n v="4394"/>
    <n v="6022"/>
  </r>
  <r>
    <n v="622"/>
    <n v="405419"/>
    <s v="2017-Q3"/>
    <x v="3"/>
    <x v="37"/>
    <s v="2017"/>
    <x v="1"/>
    <m/>
    <x v="13"/>
    <x v="44"/>
    <s v="azpcld"/>
    <x v="0"/>
    <m/>
    <n v="7758"/>
    <n v="224"/>
    <n v="1363"/>
    <n v="3841"/>
    <n v="5204"/>
  </r>
  <r>
    <n v="4"/>
    <n v="8901"/>
    <s v="2017-Q3"/>
    <x v="3"/>
    <x v="37"/>
    <s v="2017"/>
    <x v="1"/>
    <m/>
    <x v="0"/>
    <x v="45"/>
    <s v="pinal_az"/>
    <x v="0"/>
    <m/>
    <n v="564"/>
    <n v="10"/>
    <n v="45"/>
    <n v="266"/>
    <n v="311"/>
  </r>
  <r>
    <n v="0"/>
    <n v="0"/>
    <s v="2017-Q3"/>
    <x v="3"/>
    <x v="37"/>
    <s v="2017"/>
    <x v="1"/>
    <m/>
    <x v="3"/>
    <x v="82"/>
    <s v="azpaulden"/>
    <x v="0"/>
    <m/>
    <m/>
    <m/>
    <m/>
    <m/>
    <n v="0"/>
  </r>
  <r>
    <n v="54"/>
    <n v="29416"/>
    <s v="2017-Q3"/>
    <x v="3"/>
    <x v="37"/>
    <s v="2017"/>
    <x v="1"/>
    <m/>
    <x v="3"/>
    <x v="46"/>
    <s v="azprescott"/>
    <x v="0"/>
    <m/>
    <n v="1692"/>
    <n v="39"/>
    <n v="1337"/>
    <n v="1063"/>
    <n v="2400"/>
  </r>
  <r>
    <n v="59"/>
    <n v="22616"/>
    <s v="2017-Q3"/>
    <x v="3"/>
    <x v="37"/>
    <s v="2017"/>
    <x v="1"/>
    <m/>
    <x v="3"/>
    <x v="47"/>
    <s v="azprescottval"/>
    <x v="0"/>
    <m/>
    <n v="817"/>
    <n v="13"/>
    <n v="351"/>
    <n v="613"/>
    <n v="964"/>
  </r>
  <r>
    <n v="23"/>
    <n v="5873"/>
    <s v="2017-Q3"/>
    <x v="3"/>
    <x v="37"/>
    <s v="2017"/>
    <x v="1"/>
    <m/>
    <x v="5"/>
    <x v="88"/>
    <s v="azcoriver"/>
    <x v="0"/>
    <m/>
    <n v="70"/>
    <n v="2"/>
    <n v="3"/>
    <n v="9"/>
    <n v="12"/>
  </r>
  <r>
    <n v="40"/>
    <e v="#N/A"/>
    <s v="2017-Q3"/>
    <x v="3"/>
    <x v="37"/>
    <s v="2017"/>
    <x v="1"/>
    <m/>
    <x v="1"/>
    <x v="48"/>
    <s v="azsprngr"/>
    <x v="0"/>
    <m/>
    <n v="390"/>
    <n v="17"/>
    <n v="19"/>
    <n v="189"/>
    <n v="208"/>
  </r>
  <r>
    <n v="17"/>
    <n v="11980"/>
    <s v="2017-Q3"/>
    <x v="3"/>
    <x v="37"/>
    <s v="2017"/>
    <x v="1"/>
    <m/>
    <x v="14"/>
    <x v="49"/>
    <s v="azsaffordgcl"/>
    <x v="0"/>
    <m/>
    <n v="290"/>
    <n v="6"/>
    <n v="28"/>
    <n v="119"/>
    <n v="147"/>
  </r>
  <r>
    <n v="10"/>
    <n v="5625"/>
    <s v="2017-Q3"/>
    <x v="3"/>
    <x v="37"/>
    <s v="2017"/>
    <x v="1"/>
    <m/>
    <x v="9"/>
    <x v="84"/>
    <s v="azsancarlos"/>
    <x v="0"/>
    <m/>
    <m/>
    <m/>
    <m/>
    <m/>
    <n v="0"/>
  </r>
  <r>
    <n v="23"/>
    <e v="#N/A"/>
    <s v="2017-Q3"/>
    <x v="3"/>
    <x v="37"/>
    <s v="2017"/>
    <x v="1"/>
    <m/>
    <x v="0"/>
    <x v="50"/>
    <s v="azsanmanuel"/>
    <x v="0"/>
    <m/>
    <n v="15"/>
    <n v="1"/>
    <m/>
    <m/>
    <n v="0"/>
  </r>
  <r>
    <n v="10"/>
    <n v="360"/>
    <s v="2017-Q3"/>
    <x v="3"/>
    <x v="37"/>
    <s v="2017"/>
    <x v="1"/>
    <m/>
    <x v="13"/>
    <x v="83"/>
    <s v="aztucson"/>
    <x v="0"/>
    <m/>
    <m/>
    <m/>
    <m/>
    <m/>
    <n v="0"/>
  </r>
  <r>
    <n v="17"/>
    <e v="#N/A"/>
    <s v="2017-Q3"/>
    <x v="3"/>
    <x v="37"/>
    <s v="2017"/>
    <x v="1"/>
    <m/>
    <x v="1"/>
    <x v="51"/>
    <s v="azsanders"/>
    <x v="0"/>
    <m/>
    <n v="20"/>
    <n v="1"/>
    <n v="9"/>
    <n v="32"/>
    <n v="41"/>
  </r>
  <r>
    <n v="87"/>
    <n v="174482"/>
    <s v="2017-Q3"/>
    <x v="3"/>
    <x v="37"/>
    <s v="2017"/>
    <x v="1"/>
    <m/>
    <x v="4"/>
    <x v="53"/>
    <s v="scottsdale_hq"/>
    <x v="0"/>
    <m/>
    <n v="2357"/>
    <n v="48"/>
    <n v="222"/>
    <n v="1437"/>
    <n v="1659"/>
  </r>
  <r>
    <n v="28"/>
    <n v="32811"/>
    <s v="2017-Q3"/>
    <x v="3"/>
    <x v="37"/>
    <s v="2017"/>
    <x v="1"/>
    <m/>
    <x v="7"/>
    <x v="56"/>
    <s v="azsierrav"/>
    <x v="0"/>
    <m/>
    <n v="102"/>
    <n v="4"/>
    <n v="27"/>
    <n v="49"/>
    <n v="76"/>
  </r>
  <r>
    <s v="N/A"/>
    <s v="N/A"/>
    <s v="2017-Q3"/>
    <x v="3"/>
    <x v="37"/>
    <s v="2017"/>
    <x v="1"/>
    <m/>
    <x v="4"/>
    <x v="85"/>
    <s v="saltriver_az"/>
    <x v="0"/>
    <m/>
    <n v="629"/>
    <n v="10"/>
    <n v="87"/>
    <n v="150"/>
    <n v="237"/>
  </r>
  <r>
    <n v="32"/>
    <n v="11000"/>
    <s v="2017-Q3"/>
    <x v="3"/>
    <x v="37"/>
    <s v="2017"/>
    <x v="1"/>
    <m/>
    <x v="3"/>
    <x v="54"/>
    <s v="azsedona"/>
    <x v="0"/>
    <m/>
    <n v="5"/>
    <n v="2"/>
    <m/>
    <n v="2"/>
    <n v="2"/>
  </r>
  <r>
    <n v="5"/>
    <e v="#N/A"/>
    <s v="2017-Q3"/>
    <x v="3"/>
    <x v="37"/>
    <s v="2017"/>
    <x v="1"/>
    <m/>
    <x v="3"/>
    <x v="55"/>
    <s v="azseligman"/>
    <x v="0"/>
    <m/>
    <m/>
    <m/>
    <m/>
    <m/>
    <n v="0"/>
  </r>
  <r>
    <n v="142"/>
    <n v="140708"/>
    <s v="2017-Q3"/>
    <x v="3"/>
    <x v="37"/>
    <s v="2017"/>
    <x v="1"/>
    <m/>
    <x v="4"/>
    <x v="57"/>
    <s v="tempe_main"/>
    <x v="0"/>
    <m/>
    <n v="1792"/>
    <n v="21"/>
    <n v="397"/>
    <n v="935"/>
    <n v="1332"/>
  </r>
  <r>
    <n v="12"/>
    <n v="4415"/>
    <s v="2017-Q3"/>
    <x v="3"/>
    <x v="37"/>
    <s v="2017"/>
    <x v="1"/>
    <m/>
    <x v="4"/>
    <x v="58"/>
    <s v="toll30426"/>
    <x v="0"/>
    <m/>
    <n v="45"/>
    <n v="2"/>
    <n v="2"/>
    <n v="17"/>
    <n v="19"/>
  </r>
  <r>
    <n v="8"/>
    <n v="2341"/>
    <s v="2017-Q3"/>
    <x v="3"/>
    <x v="37"/>
    <s v="2017"/>
    <x v="1"/>
    <m/>
    <x v="9"/>
    <x v="59"/>
    <s v="aztontobasin"/>
    <x v="0"/>
    <m/>
    <m/>
    <m/>
    <m/>
    <m/>
    <n v="0"/>
  </r>
  <r>
    <n v="10"/>
    <n v="1843"/>
    <s v="2017-Q3"/>
    <x v="3"/>
    <x v="37"/>
    <s v="2017"/>
    <x v="1"/>
    <m/>
    <x v="13"/>
    <x v="86"/>
    <s v="azsellstohono"/>
    <x v="0"/>
    <m/>
    <m/>
    <m/>
    <m/>
    <m/>
    <n v="0"/>
  </r>
  <r>
    <n v="8"/>
    <e v="#N/A"/>
    <s v="2017-Q3"/>
    <x v="3"/>
    <x v="37"/>
    <s v="2017"/>
    <x v="1"/>
    <m/>
    <x v="1"/>
    <x v="60"/>
    <s v="azvernon"/>
    <x v="0"/>
    <m/>
    <m/>
    <m/>
    <m/>
    <m/>
    <n v="0"/>
  </r>
  <r>
    <n v="5"/>
    <n v="790"/>
    <s v="2017-Q3"/>
    <x v="3"/>
    <x v="37"/>
    <s v="2017"/>
    <x v="1"/>
    <m/>
    <x v="9"/>
    <x v="78"/>
    <s v="azyoung"/>
    <x v="0"/>
    <m/>
    <m/>
    <m/>
    <m/>
    <m/>
    <n v="0"/>
  </r>
  <r>
    <n v="434"/>
    <n v="111752"/>
    <s v="2017-Q3"/>
    <x v="3"/>
    <x v="37"/>
    <s v="2017"/>
    <x v="1"/>
    <m/>
    <x v="15"/>
    <x v="63"/>
    <s v="azycldo"/>
    <x v="0"/>
    <m/>
    <n v="1766"/>
    <n v="69"/>
    <n v="211"/>
    <n v="871"/>
    <n v="1082"/>
  </r>
  <r>
    <n v="7"/>
    <e v="#N/A"/>
    <s v="2017-Q3"/>
    <x v="3"/>
    <x v="37"/>
    <s v="2017"/>
    <x v="1"/>
    <m/>
    <x v="3"/>
    <x v="61"/>
    <s v="azyarnell"/>
    <x v="0"/>
    <m/>
    <m/>
    <m/>
    <m/>
    <m/>
    <n v="0"/>
  </r>
  <r>
    <n v="91"/>
    <n v="9301"/>
    <s v="2017-Q3"/>
    <x v="3"/>
    <x v="37"/>
    <s v="2017"/>
    <x v="1"/>
    <m/>
    <x v="3"/>
    <x v="62"/>
    <s v="azyavapai"/>
    <x v="0"/>
    <m/>
    <m/>
    <m/>
    <m/>
    <m/>
    <n v="0"/>
  </r>
  <r>
    <n v="0"/>
    <e v="#N/A"/>
    <s v="2017-Q3"/>
    <x v="3"/>
    <x v="38"/>
    <s v="2017"/>
    <x v="2"/>
    <m/>
    <x v="2"/>
    <x v="89"/>
    <s v="azstatelibdev"/>
    <x v="0"/>
    <m/>
    <n v="59103"/>
    <n v="1193"/>
    <n v="11409"/>
    <n v="31040"/>
    <n v="42449"/>
  </r>
  <r>
    <s v="N/A"/>
    <n v="1188"/>
    <s v="2017-Q3"/>
    <x v="3"/>
    <x v="38"/>
    <s v="2017"/>
    <x v="2"/>
    <m/>
    <x v="0"/>
    <x v="0"/>
    <s v="akchin_az"/>
    <x v="0"/>
    <m/>
    <n v="178"/>
    <n v="4"/>
    <n v="27"/>
    <n v="52"/>
    <n v="79"/>
  </r>
  <r>
    <n v="19"/>
    <e v="#N/A"/>
    <s v="2017-Q3"/>
    <x v="3"/>
    <x v="38"/>
    <s v="2017"/>
    <x v="2"/>
    <m/>
    <x v="1"/>
    <x v="1"/>
    <s v="azalpine"/>
    <x v="0"/>
    <m/>
    <n v="1022"/>
    <n v="10"/>
    <n v="29"/>
    <n v="598"/>
    <n v="627"/>
  </r>
  <r>
    <n v="111"/>
    <n v="63208"/>
    <s v="2017-Q3"/>
    <x v="3"/>
    <x v="38"/>
    <s v="2017"/>
    <x v="2"/>
    <m/>
    <x v="0"/>
    <x v="2"/>
    <s v="azapachejct"/>
    <x v="0"/>
    <m/>
    <m/>
    <m/>
    <m/>
    <m/>
    <n v="0"/>
  </r>
  <r>
    <n v="0"/>
    <e v="#N/A"/>
    <s v="2017-Q3"/>
    <x v="3"/>
    <x v="38"/>
    <s v="2017"/>
    <x v="2"/>
    <m/>
    <x v="2"/>
    <x v="4"/>
    <s v="azstlib"/>
    <x v="0"/>
    <m/>
    <m/>
    <m/>
    <n v="57"/>
    <n v="88"/>
    <n v="145"/>
  </r>
  <r>
    <n v="10"/>
    <e v="#N/A"/>
    <s v="2017-Q3"/>
    <x v="3"/>
    <x v="38"/>
    <s v="2017"/>
    <x v="2"/>
    <m/>
    <x v="0"/>
    <x v="3"/>
    <s v="azarizonacity"/>
    <x v="0"/>
    <m/>
    <m/>
    <m/>
    <m/>
    <m/>
    <n v="0"/>
  </r>
  <r>
    <n v="10"/>
    <e v="#N/A"/>
    <s v="2017-Q3"/>
    <x v="3"/>
    <x v="38"/>
    <s v="2017"/>
    <x v="2"/>
    <m/>
    <x v="3"/>
    <x v="5"/>
    <s v="azashfork"/>
    <x v="0"/>
    <m/>
    <m/>
    <m/>
    <m/>
    <m/>
    <n v="0"/>
  </r>
  <r>
    <s v=""/>
    <s v="N/A"/>
    <s v="2017-Q3"/>
    <x v="3"/>
    <x v="38"/>
    <s v="2017"/>
    <x v="2"/>
    <m/>
    <x v="10"/>
    <x v="79"/>
    <s v="azavaich"/>
    <x v="0"/>
    <m/>
    <m/>
    <m/>
    <m/>
    <m/>
    <n v="0"/>
  </r>
  <r>
    <n v="80"/>
    <n v="22669"/>
    <s v="2017-Q3"/>
    <x v="3"/>
    <x v="38"/>
    <s v="2017"/>
    <x v="2"/>
    <m/>
    <x v="4"/>
    <x v="6"/>
    <s v="avondale_az"/>
    <x v="0"/>
    <m/>
    <n v="5895"/>
    <n v="92"/>
    <n v="797"/>
    <n v="1616"/>
    <n v="2413"/>
  </r>
  <r>
    <n v="16"/>
    <e v="#N/A"/>
    <s v="2017-Q3"/>
    <x v="3"/>
    <x v="38"/>
    <s v="2017"/>
    <x v="2"/>
    <m/>
    <x v="5"/>
    <x v="8"/>
    <s v="azbouse"/>
    <x v="0"/>
    <m/>
    <m/>
    <m/>
    <m/>
    <m/>
    <n v="0"/>
  </r>
  <r>
    <n v="21"/>
    <s v="N/A"/>
    <s v="2017-Q3"/>
    <x v="3"/>
    <x v="38"/>
    <s v="2017"/>
    <x v="2"/>
    <m/>
    <x v="4"/>
    <x v="9"/>
    <s v="buckeye_az"/>
    <x v="0"/>
    <m/>
    <n v="55"/>
    <n v="4"/>
    <n v="2"/>
    <n v="18"/>
    <n v="20"/>
  </r>
  <r>
    <n v="7"/>
    <e v="#N/A"/>
    <s v="2017-Q3"/>
    <x v="3"/>
    <x v="38"/>
    <s v="2017"/>
    <x v="2"/>
    <m/>
    <x v="3"/>
    <x v="77"/>
    <s v="azbagdad"/>
    <x v="0"/>
    <m/>
    <m/>
    <m/>
    <m/>
    <m/>
    <n v="0"/>
  </r>
  <r>
    <n v="5"/>
    <e v="#N/A"/>
    <s v="2017-Q3"/>
    <x v="3"/>
    <x v="38"/>
    <s v="2017"/>
    <x v="2"/>
    <m/>
    <x v="3"/>
    <x v="75"/>
    <s v="beaver_az"/>
    <x v="0"/>
    <m/>
    <m/>
    <m/>
    <m/>
    <m/>
    <n v="0"/>
  </r>
  <r>
    <n v="12"/>
    <e v="#N/A"/>
    <s v="2017-Q3"/>
    <x v="3"/>
    <x v="38"/>
    <s v="2017"/>
    <x v="2"/>
    <m/>
    <x v="3"/>
    <x v="7"/>
    <s v="azblackcyn"/>
    <x v="0"/>
    <m/>
    <n v="23"/>
    <n v="2"/>
    <n v="1"/>
    <n v="5"/>
    <n v="6"/>
  </r>
  <r>
    <n v="34"/>
    <n v="48762"/>
    <s v="2017-Q3"/>
    <x v="3"/>
    <x v="38"/>
    <s v="2017"/>
    <x v="2"/>
    <m/>
    <x v="0"/>
    <x v="11"/>
    <s v="azcasagrande"/>
    <x v="0"/>
    <m/>
    <n v="222"/>
    <n v="13"/>
    <n v="1"/>
    <n v="107"/>
    <n v="108"/>
  </r>
  <r>
    <n v="109"/>
    <n v="309229"/>
    <s v="2017-Q3"/>
    <x v="3"/>
    <x v="38"/>
    <s v="2017"/>
    <x v="2"/>
    <m/>
    <x v="4"/>
    <x v="12"/>
    <s v="chandler_main"/>
    <x v="0"/>
    <m/>
    <n v="2256"/>
    <n v="42"/>
    <n v="456"/>
    <n v="995"/>
    <n v="1451"/>
  </r>
  <r>
    <n v="25"/>
    <n v="1469"/>
    <s v="2017-Q3"/>
    <x v="3"/>
    <x v="38"/>
    <s v="2017"/>
    <x v="2"/>
    <m/>
    <x v="7"/>
    <x v="14"/>
    <s v="azccldo"/>
    <x v="0"/>
    <m/>
    <n v="18"/>
    <n v="4"/>
    <n v="17"/>
    <n v="1"/>
    <n v="18"/>
  </r>
  <r>
    <n v="20"/>
    <e v="#N/A"/>
    <s v="2017-Q3"/>
    <x v="3"/>
    <x v="38"/>
    <s v="2017"/>
    <x v="2"/>
    <m/>
    <x v="3"/>
    <x v="69"/>
    <s v="azcentennial"/>
    <x v="0"/>
    <m/>
    <m/>
    <m/>
    <m/>
    <m/>
    <n v="0"/>
  </r>
  <r>
    <n v="12"/>
    <e v="#N/A"/>
    <s v="2017-Q3"/>
    <x v="3"/>
    <x v="38"/>
    <s v="2017"/>
    <x v="2"/>
    <m/>
    <x v="1"/>
    <x v="15"/>
    <s v="azconcho"/>
    <x v="0"/>
    <m/>
    <n v="9"/>
    <n v="3"/>
    <m/>
    <n v="2"/>
    <n v="2"/>
  </r>
  <r>
    <n v="27"/>
    <n v="9676"/>
    <s v="2017-Q3"/>
    <x v="3"/>
    <x v="38"/>
    <s v="2017"/>
    <x v="2"/>
    <m/>
    <x v="0"/>
    <x v="17"/>
    <s v="azcollidge"/>
    <x v="0"/>
    <m/>
    <m/>
    <m/>
    <m/>
    <m/>
    <n v="0"/>
  </r>
  <r>
    <n v="5"/>
    <n v="3352"/>
    <s v="2017-Q3"/>
    <x v="3"/>
    <x v="38"/>
    <s v="2017"/>
    <x v="2"/>
    <m/>
    <x v="5"/>
    <x v="80"/>
    <s v="azlapazcs"/>
    <x v="0"/>
    <m/>
    <m/>
    <m/>
    <m/>
    <m/>
    <n v="0"/>
  </r>
  <r>
    <n v="14"/>
    <n v="3311"/>
    <s v="2017-Q3"/>
    <x v="3"/>
    <x v="38"/>
    <s v="2017"/>
    <x v="2"/>
    <m/>
    <x v="3"/>
    <x v="10"/>
    <s v="azcampverde"/>
    <x v="0"/>
    <m/>
    <n v="63"/>
    <n v="7"/>
    <m/>
    <n v="13"/>
    <n v="13"/>
  </r>
  <r>
    <n v="10"/>
    <n v="10528"/>
    <s v="2017-Q3"/>
    <x v="3"/>
    <x v="38"/>
    <s v="2017"/>
    <x v="2"/>
    <m/>
    <x v="3"/>
    <x v="70"/>
    <s v="azchinovalley"/>
    <x v="0"/>
    <m/>
    <n v="76"/>
    <n v="1"/>
    <n v="9"/>
    <n v="28"/>
    <n v="37"/>
  </r>
  <r>
    <n v="8"/>
    <e v="#N/A"/>
    <s v="2017-Q3"/>
    <x v="3"/>
    <x v="38"/>
    <s v="2017"/>
    <x v="2"/>
    <m/>
    <x v="3"/>
    <x v="16"/>
    <s v="azcongress"/>
    <x v="0"/>
    <m/>
    <n v="36"/>
    <n v="1"/>
    <n v="3"/>
    <n v="9"/>
    <n v="12"/>
  </r>
  <r>
    <n v="8"/>
    <e v="#N/A"/>
    <s v="2017-Q3"/>
    <x v="3"/>
    <x v="38"/>
    <s v="2017"/>
    <x v="2"/>
    <m/>
    <x v="3"/>
    <x v="64"/>
    <s v="azcordeslakes"/>
    <x v="0"/>
    <m/>
    <m/>
    <m/>
    <m/>
    <m/>
    <n v="0"/>
  </r>
  <r>
    <n v="23"/>
    <n v="12610"/>
    <s v="2017-Q3"/>
    <x v="3"/>
    <x v="38"/>
    <s v="2017"/>
    <x v="2"/>
    <m/>
    <x v="3"/>
    <x v="18"/>
    <s v="azcottonwood"/>
    <x v="0"/>
    <m/>
    <n v="642"/>
    <n v="13"/>
    <n v="96"/>
    <n v="301"/>
    <n v="397"/>
  </r>
  <r>
    <n v="23"/>
    <n v="7004"/>
    <s v="2017-Q3"/>
    <x v="3"/>
    <x v="38"/>
    <s v="2017"/>
    <x v="2"/>
    <m/>
    <x v="4"/>
    <x v="20"/>
    <s v="desertfh_az"/>
    <x v="0"/>
    <m/>
    <n v="67"/>
    <n v="1"/>
    <n v="8"/>
    <n v="27"/>
    <n v="35"/>
  </r>
  <r>
    <n v="11"/>
    <e v="#N/A"/>
    <s v="2017-Q3"/>
    <x v="3"/>
    <x v="38"/>
    <s v="2017"/>
    <x v="2"/>
    <m/>
    <x v="3"/>
    <x v="65"/>
    <s v="dewey_az"/>
    <x v="0"/>
    <m/>
    <m/>
    <m/>
    <m/>
    <m/>
    <n v="0"/>
  </r>
  <r>
    <n v="5"/>
    <n v="1264"/>
    <s v="2017-Q3"/>
    <x v="3"/>
    <x v="38"/>
    <s v="2017"/>
    <x v="2"/>
    <m/>
    <x v="6"/>
    <x v="21"/>
    <s v="azduncan"/>
    <x v="0"/>
    <m/>
    <m/>
    <m/>
    <m/>
    <m/>
    <n v="0"/>
  </r>
  <r>
    <n v="78"/>
    <n v="72247"/>
    <s v="2017-Q3"/>
    <x v="3"/>
    <x v="38"/>
    <s v="2017"/>
    <x v="2"/>
    <m/>
    <x v="8"/>
    <x v="23"/>
    <s v="azflagstaff"/>
    <x v="0"/>
    <m/>
    <n v="442"/>
    <n v="19"/>
    <n v="14"/>
    <n v="297"/>
    <n v="311"/>
  </r>
  <r>
    <n v="51"/>
    <n v="12585"/>
    <s v="2017-Q3"/>
    <x v="3"/>
    <x v="38"/>
    <s v="2017"/>
    <x v="2"/>
    <m/>
    <x v="0"/>
    <x v="24"/>
    <s v="azflorence"/>
    <x v="0"/>
    <m/>
    <m/>
    <m/>
    <m/>
    <m/>
    <n v="0"/>
  </r>
  <r>
    <n v="22"/>
    <n v="829"/>
    <s v="2017-Q3"/>
    <x v="3"/>
    <x v="38"/>
    <s v="2017"/>
    <x v="2"/>
    <m/>
    <x v="4"/>
    <x v="76"/>
    <s v="mcdowell_az"/>
    <x v="0"/>
    <m/>
    <m/>
    <m/>
    <m/>
    <m/>
    <n v="0"/>
  </r>
  <r>
    <n v="0"/>
    <n v="72"/>
    <s v="2017-Q3"/>
    <x v="3"/>
    <x v="38"/>
    <s v="2017"/>
    <x v="2"/>
    <m/>
    <x v="9"/>
    <x v="25"/>
    <s v="azgcldo"/>
    <x v="0"/>
    <m/>
    <m/>
    <m/>
    <m/>
    <m/>
    <n v="0"/>
  </r>
  <r>
    <n v="83"/>
    <n v="102303"/>
    <s v="2017-Q3"/>
    <x v="3"/>
    <x v="38"/>
    <s v="2017"/>
    <x v="2"/>
    <m/>
    <x v="4"/>
    <x v="26"/>
    <s v="glendale_main"/>
    <x v="0"/>
    <m/>
    <n v="514"/>
    <n v="13"/>
    <n v="59"/>
    <n v="141"/>
    <n v="200"/>
  </r>
  <r>
    <n v="10"/>
    <n v="8295"/>
    <s v="2017-Q3"/>
    <x v="3"/>
    <x v="38"/>
    <s v="2017"/>
    <x v="2"/>
    <m/>
    <x v="9"/>
    <x v="27"/>
    <s v="azglobe"/>
    <x v="0"/>
    <m/>
    <n v="32"/>
    <n v="3"/>
    <n v="1"/>
    <n v="17"/>
    <n v="18"/>
  </r>
  <r>
    <n v="4"/>
    <e v="#N/A"/>
    <s v="2017-Q3"/>
    <x v="3"/>
    <x v="38"/>
    <s v="2017"/>
    <x v="2"/>
    <m/>
    <x v="1"/>
    <x v="28"/>
    <s v="azgreer"/>
    <x v="0"/>
    <m/>
    <m/>
    <m/>
    <m/>
    <m/>
    <n v="0"/>
  </r>
  <r>
    <n v="0"/>
    <n v="1827"/>
    <s v="2017-Q3"/>
    <x v="3"/>
    <x v="38"/>
    <s v="2017"/>
    <x v="2"/>
    <m/>
    <x v="11"/>
    <x v="87"/>
    <s v="hopi"/>
    <x v="0"/>
    <m/>
    <m/>
    <m/>
    <m/>
    <m/>
    <n v="0"/>
  </r>
  <r>
    <n v="6"/>
    <n v="2991"/>
    <s v="2017-Q3"/>
    <x v="3"/>
    <x v="38"/>
    <s v="2017"/>
    <x v="2"/>
    <m/>
    <x v="9"/>
    <x v="30"/>
    <s v="azpinestrawb"/>
    <x v="0"/>
    <m/>
    <m/>
    <m/>
    <m/>
    <m/>
    <n v="0"/>
  </r>
  <r>
    <s v="N/A"/>
    <s v="N/A"/>
    <s v="2017-Q3"/>
    <x v="3"/>
    <x v="38"/>
    <s v="2017"/>
    <x v="2"/>
    <m/>
    <x v="0"/>
    <x v="66"/>
    <s v="irahayes_az"/>
    <x v="0"/>
    <m/>
    <m/>
    <m/>
    <m/>
    <m/>
    <n v="0"/>
  </r>
  <r>
    <n v="20"/>
    <n v="33183"/>
    <s v="2017-Q3"/>
    <x v="3"/>
    <x v="38"/>
    <s v="2017"/>
    <x v="2"/>
    <m/>
    <x v="0"/>
    <x v="32"/>
    <s v="azmaricopacom"/>
    <x v="0"/>
    <m/>
    <m/>
    <m/>
    <m/>
    <m/>
    <n v="0"/>
  </r>
  <r>
    <n v="396"/>
    <n v="145358"/>
    <s v="2017-Q3"/>
    <x v="3"/>
    <x v="38"/>
    <s v="2017"/>
    <x v="2"/>
    <m/>
    <x v="4"/>
    <x v="33"/>
    <s v="maricopa_main"/>
    <x v="0"/>
    <m/>
    <n v="12812"/>
    <n v="178"/>
    <n v="2963"/>
    <n v="7922"/>
    <n v="10885"/>
  </r>
  <r>
    <n v="147"/>
    <n v="147983"/>
    <s v="2017-Q3"/>
    <x v="3"/>
    <x v="38"/>
    <s v="2017"/>
    <x v="2"/>
    <m/>
    <x v="4"/>
    <x v="35"/>
    <s v="mesa86532"/>
    <x v="0"/>
    <m/>
    <n v="2378"/>
    <n v="47"/>
    <n v="501"/>
    <n v="2460"/>
    <n v="2961"/>
  </r>
  <r>
    <n v="10"/>
    <n v="3750"/>
    <s v="2017-Q3"/>
    <x v="3"/>
    <x v="38"/>
    <s v="2017"/>
    <x v="2"/>
    <m/>
    <x v="9"/>
    <x v="73"/>
    <s v="azmiami"/>
    <x v="0"/>
    <m/>
    <m/>
    <m/>
    <m/>
    <m/>
    <n v="0"/>
  </r>
  <r>
    <n v="239"/>
    <n v="87143"/>
    <s v="2017-Q3"/>
    <x v="3"/>
    <x v="38"/>
    <s v="2017"/>
    <x v="2"/>
    <m/>
    <x v="10"/>
    <x v="36"/>
    <s v="azmohave"/>
    <x v="0"/>
    <m/>
    <n v="621"/>
    <n v="20"/>
    <n v="106"/>
    <n v="213"/>
    <n v="319"/>
  </r>
  <r>
    <n v="8"/>
    <e v="#N/A"/>
    <s v="2017-Q3"/>
    <x v="3"/>
    <x v="38"/>
    <s v="2017"/>
    <x v="2"/>
    <m/>
    <x v="3"/>
    <x v="34"/>
    <s v="azmayer"/>
    <x v="0"/>
    <m/>
    <m/>
    <m/>
    <m/>
    <m/>
    <n v="0"/>
  </r>
  <r>
    <n v="6"/>
    <n v="2934"/>
    <s v="2017-Q3"/>
    <x v="3"/>
    <x v="38"/>
    <s v="2017"/>
    <x v="2"/>
    <m/>
    <x v="6"/>
    <x v="74"/>
    <s v="azmorenci"/>
    <x v="0"/>
    <m/>
    <n v="18"/>
    <n v="1"/>
    <n v="5"/>
    <n v="20"/>
    <n v="25"/>
  </r>
  <r>
    <n v="45"/>
    <n v="2461"/>
    <s v="2017-Q3"/>
    <x v="3"/>
    <x v="38"/>
    <s v="2017"/>
    <x v="2"/>
    <m/>
    <x v="11"/>
    <x v="37"/>
    <s v="azncldo"/>
    <x v="0"/>
    <m/>
    <n v="1033"/>
    <n v="23"/>
    <n v="146"/>
    <n v="676"/>
    <n v="822"/>
  </r>
  <r>
    <n v="9"/>
    <e v="#N/A"/>
    <s v="2017-Q3"/>
    <x v="3"/>
    <x v="38"/>
    <s v="2017"/>
    <x v="2"/>
    <m/>
    <x v="0"/>
    <x v="38"/>
    <s v="azoracle"/>
    <x v="0"/>
    <m/>
    <n v="4"/>
    <n v="1"/>
    <m/>
    <n v="1"/>
    <n v="1"/>
  </r>
  <r>
    <n v="36"/>
    <s v="N/A"/>
    <s v="2017-Q3"/>
    <x v="3"/>
    <x v="38"/>
    <s v="2017"/>
    <x v="2"/>
    <m/>
    <x v="8"/>
    <x v="81"/>
    <s v="azpage"/>
    <x v="0"/>
    <m/>
    <m/>
    <m/>
    <m/>
    <m/>
    <n v="0"/>
  </r>
  <r>
    <n v="20"/>
    <n v="10834"/>
    <s v="2017-Q3"/>
    <x v="3"/>
    <x v="38"/>
    <s v="2017"/>
    <x v="2"/>
    <m/>
    <x v="5"/>
    <x v="39"/>
    <s v="azparker"/>
    <x v="0"/>
    <m/>
    <n v="7"/>
    <n v="1"/>
    <m/>
    <m/>
    <n v="0"/>
  </r>
  <r>
    <n v="14"/>
    <n v="13597"/>
    <s v="2017-Q3"/>
    <x v="3"/>
    <x v="38"/>
    <s v="2017"/>
    <x v="2"/>
    <m/>
    <x v="9"/>
    <x v="41"/>
    <s v="azpayson"/>
    <x v="0"/>
    <m/>
    <n v="15"/>
    <n v="1"/>
    <m/>
    <n v="8"/>
    <n v="8"/>
  </r>
  <r>
    <n v="38"/>
    <n v="109952"/>
    <s v="2017-Q3"/>
    <x v="3"/>
    <x v="38"/>
    <s v="2017"/>
    <x v="2"/>
    <m/>
    <x v="4"/>
    <x v="42"/>
    <s v="peor29132"/>
    <x v="0"/>
    <m/>
    <n v="1246"/>
    <n v="25"/>
    <n v="30"/>
    <n v="975"/>
    <n v="1005"/>
  </r>
  <r>
    <e v="#VALUE!"/>
    <n v="943450"/>
    <s v="2017-Q3"/>
    <x v="3"/>
    <x v="38"/>
    <s v="2017"/>
    <x v="2"/>
    <m/>
    <x v="4"/>
    <x v="43"/>
    <s v="phx_main"/>
    <x v="0"/>
    <m/>
    <n v="10026"/>
    <n v="173"/>
    <n v="1669"/>
    <n v="4935"/>
    <n v="6604"/>
  </r>
  <r>
    <n v="622"/>
    <n v="405419"/>
    <s v="2017-Q3"/>
    <x v="3"/>
    <x v="38"/>
    <s v="2017"/>
    <x v="2"/>
    <m/>
    <x v="13"/>
    <x v="44"/>
    <s v="azpcld"/>
    <x v="0"/>
    <m/>
    <n v="9192"/>
    <n v="239"/>
    <n v="2015"/>
    <n v="4824"/>
    <n v="6839"/>
  </r>
  <r>
    <n v="4"/>
    <n v="8901"/>
    <s v="2017-Q3"/>
    <x v="3"/>
    <x v="38"/>
    <s v="2017"/>
    <x v="2"/>
    <m/>
    <x v="0"/>
    <x v="45"/>
    <s v="pinal_az"/>
    <x v="0"/>
    <m/>
    <n v="287"/>
    <n v="8"/>
    <n v="20"/>
    <n v="102"/>
    <n v="122"/>
  </r>
  <r>
    <n v="0"/>
    <n v="0"/>
    <s v="2017-Q3"/>
    <x v="3"/>
    <x v="38"/>
    <s v="2017"/>
    <x v="2"/>
    <m/>
    <x v="3"/>
    <x v="82"/>
    <s v="azpaulden"/>
    <x v="0"/>
    <m/>
    <n v="42"/>
    <n v="2"/>
    <n v="1"/>
    <n v="3"/>
    <n v="4"/>
  </r>
  <r>
    <n v="54"/>
    <n v="29416"/>
    <s v="2017-Q3"/>
    <x v="3"/>
    <x v="38"/>
    <s v="2017"/>
    <x v="2"/>
    <m/>
    <x v="3"/>
    <x v="46"/>
    <s v="azprescott"/>
    <x v="0"/>
    <m/>
    <n v="1635"/>
    <n v="45"/>
    <n v="950"/>
    <n v="983"/>
    <n v="1933"/>
  </r>
  <r>
    <n v="59"/>
    <n v="22616"/>
    <s v="2017-Q3"/>
    <x v="3"/>
    <x v="38"/>
    <s v="2017"/>
    <x v="2"/>
    <m/>
    <x v="3"/>
    <x v="47"/>
    <s v="azprescottval"/>
    <x v="0"/>
    <m/>
    <n v="607"/>
    <n v="14"/>
    <n v="176"/>
    <n v="338"/>
    <n v="514"/>
  </r>
  <r>
    <n v="23"/>
    <n v="5873"/>
    <s v="2017-Q3"/>
    <x v="3"/>
    <x v="38"/>
    <s v="2017"/>
    <x v="2"/>
    <m/>
    <x v="5"/>
    <x v="88"/>
    <s v="azcoriver"/>
    <x v="0"/>
    <m/>
    <m/>
    <m/>
    <m/>
    <m/>
    <n v="0"/>
  </r>
  <r>
    <n v="40"/>
    <e v="#N/A"/>
    <s v="2017-Q3"/>
    <x v="3"/>
    <x v="38"/>
    <s v="2017"/>
    <x v="2"/>
    <m/>
    <x v="1"/>
    <x v="48"/>
    <s v="azsprngr"/>
    <x v="0"/>
    <m/>
    <n v="284"/>
    <n v="8"/>
    <n v="5"/>
    <n v="110"/>
    <n v="115"/>
  </r>
  <r>
    <n v="17"/>
    <n v="11980"/>
    <s v="2017-Q3"/>
    <x v="3"/>
    <x v="38"/>
    <s v="2017"/>
    <x v="2"/>
    <m/>
    <x v="14"/>
    <x v="49"/>
    <s v="azsaffordgcl"/>
    <x v="0"/>
    <m/>
    <n v="396"/>
    <n v="10"/>
    <n v="162"/>
    <n v="139"/>
    <n v="301"/>
  </r>
  <r>
    <n v="10"/>
    <n v="5625"/>
    <s v="2017-Q3"/>
    <x v="3"/>
    <x v="38"/>
    <s v="2017"/>
    <x v="2"/>
    <m/>
    <x v="9"/>
    <x v="84"/>
    <s v="azsancarlos"/>
    <x v="0"/>
    <m/>
    <m/>
    <m/>
    <m/>
    <m/>
    <n v="0"/>
  </r>
  <r>
    <n v="23"/>
    <e v="#N/A"/>
    <s v="2017-Q3"/>
    <x v="3"/>
    <x v="38"/>
    <s v="2017"/>
    <x v="2"/>
    <m/>
    <x v="0"/>
    <x v="50"/>
    <s v="azsanmanuel"/>
    <x v="0"/>
    <m/>
    <n v="380"/>
    <n v="6"/>
    <n v="39"/>
    <n v="162"/>
    <n v="201"/>
  </r>
  <r>
    <n v="10"/>
    <n v="360"/>
    <s v="2017-Q3"/>
    <x v="3"/>
    <x v="38"/>
    <s v="2017"/>
    <x v="2"/>
    <m/>
    <x v="13"/>
    <x v="83"/>
    <s v="aztucson"/>
    <x v="0"/>
    <m/>
    <m/>
    <m/>
    <m/>
    <m/>
    <n v="0"/>
  </r>
  <r>
    <n v="17"/>
    <e v="#N/A"/>
    <s v="2017-Q3"/>
    <x v="3"/>
    <x v="38"/>
    <s v="2017"/>
    <x v="2"/>
    <m/>
    <x v="1"/>
    <x v="51"/>
    <s v="azsanders"/>
    <x v="0"/>
    <m/>
    <m/>
    <m/>
    <m/>
    <m/>
    <n v="0"/>
  </r>
  <r>
    <n v="87"/>
    <n v="174482"/>
    <s v="2017-Q3"/>
    <x v="3"/>
    <x v="38"/>
    <s v="2017"/>
    <x v="2"/>
    <m/>
    <x v="4"/>
    <x v="53"/>
    <s v="scottsdale_hq"/>
    <x v="0"/>
    <m/>
    <n v="3442"/>
    <n v="74"/>
    <n v="672"/>
    <n v="1650"/>
    <n v="2322"/>
  </r>
  <r>
    <n v="28"/>
    <n v="32811"/>
    <s v="2017-Q3"/>
    <x v="3"/>
    <x v="38"/>
    <s v="2017"/>
    <x v="2"/>
    <m/>
    <x v="7"/>
    <x v="56"/>
    <s v="azsierrav"/>
    <x v="0"/>
    <m/>
    <n v="507"/>
    <n v="10"/>
    <n v="34"/>
    <n v="187"/>
    <n v="221"/>
  </r>
  <r>
    <s v="N/A"/>
    <s v="N/A"/>
    <s v="2017-Q3"/>
    <x v="3"/>
    <x v="38"/>
    <s v="2017"/>
    <x v="2"/>
    <m/>
    <x v="4"/>
    <x v="85"/>
    <s v="saltriver_az"/>
    <x v="0"/>
    <m/>
    <n v="36"/>
    <n v="2"/>
    <m/>
    <n v="2"/>
    <n v="2"/>
  </r>
  <r>
    <n v="32"/>
    <n v="11000"/>
    <s v="2017-Q3"/>
    <x v="3"/>
    <x v="38"/>
    <s v="2017"/>
    <x v="2"/>
    <m/>
    <x v="3"/>
    <x v="54"/>
    <s v="azsedona"/>
    <x v="0"/>
    <m/>
    <n v="76"/>
    <n v="1"/>
    <n v="45"/>
    <n v="20"/>
    <n v="65"/>
  </r>
  <r>
    <n v="5"/>
    <e v="#N/A"/>
    <s v="2017-Q3"/>
    <x v="3"/>
    <x v="38"/>
    <s v="2017"/>
    <x v="2"/>
    <m/>
    <x v="3"/>
    <x v="55"/>
    <s v="azseligman"/>
    <x v="0"/>
    <m/>
    <m/>
    <m/>
    <m/>
    <m/>
    <n v="0"/>
  </r>
  <r>
    <n v="142"/>
    <n v="140708"/>
    <s v="2017-Q3"/>
    <x v="3"/>
    <x v="38"/>
    <s v="2017"/>
    <x v="2"/>
    <m/>
    <x v="4"/>
    <x v="57"/>
    <s v="tempe_main"/>
    <x v="0"/>
    <m/>
    <n v="601"/>
    <n v="15"/>
    <n v="29"/>
    <n v="166"/>
    <n v="195"/>
  </r>
  <r>
    <n v="12"/>
    <n v="4415"/>
    <s v="2017-Q3"/>
    <x v="3"/>
    <x v="38"/>
    <s v="2017"/>
    <x v="2"/>
    <m/>
    <x v="4"/>
    <x v="58"/>
    <s v="toll30426"/>
    <x v="0"/>
    <m/>
    <n v="579"/>
    <n v="8"/>
    <n v="12"/>
    <n v="90"/>
    <n v="102"/>
  </r>
  <r>
    <n v="8"/>
    <n v="2341"/>
    <s v="2017-Q3"/>
    <x v="3"/>
    <x v="38"/>
    <s v="2017"/>
    <x v="2"/>
    <m/>
    <x v="9"/>
    <x v="59"/>
    <s v="aztontobasin"/>
    <x v="0"/>
    <m/>
    <m/>
    <m/>
    <m/>
    <m/>
    <n v="0"/>
  </r>
  <r>
    <n v="10"/>
    <n v="1843"/>
    <s v="2017-Q3"/>
    <x v="3"/>
    <x v="38"/>
    <s v="2017"/>
    <x v="2"/>
    <m/>
    <x v="13"/>
    <x v="86"/>
    <s v="azsellstohono"/>
    <x v="0"/>
    <m/>
    <m/>
    <m/>
    <m/>
    <m/>
    <n v="0"/>
  </r>
  <r>
    <n v="8"/>
    <e v="#N/A"/>
    <s v="2017-Q3"/>
    <x v="3"/>
    <x v="38"/>
    <s v="2017"/>
    <x v="2"/>
    <m/>
    <x v="1"/>
    <x v="60"/>
    <s v="azvernon"/>
    <x v="0"/>
    <m/>
    <m/>
    <m/>
    <m/>
    <m/>
    <n v="0"/>
  </r>
  <r>
    <n v="5"/>
    <n v="790"/>
    <s v="2017-Q3"/>
    <x v="3"/>
    <x v="38"/>
    <s v="2017"/>
    <x v="2"/>
    <m/>
    <x v="9"/>
    <x v="78"/>
    <s v="azyoung"/>
    <x v="0"/>
    <m/>
    <m/>
    <m/>
    <m/>
    <m/>
    <n v="0"/>
  </r>
  <r>
    <n v="434"/>
    <n v="111752"/>
    <s v="2017-Q3"/>
    <x v="3"/>
    <x v="38"/>
    <s v="2017"/>
    <x v="2"/>
    <m/>
    <x v="15"/>
    <x v="63"/>
    <s v="azycldo"/>
    <x v="0"/>
    <m/>
    <n v="989"/>
    <n v="44"/>
    <n v="107"/>
    <n v="586"/>
    <n v="693"/>
  </r>
  <r>
    <n v="7"/>
    <e v="#N/A"/>
    <s v="2017-Q3"/>
    <x v="3"/>
    <x v="38"/>
    <s v="2017"/>
    <x v="2"/>
    <m/>
    <x v="3"/>
    <x v="61"/>
    <s v="azyarnell"/>
    <x v="0"/>
    <m/>
    <n v="256"/>
    <n v="4"/>
    <n v="60"/>
    <n v="173"/>
    <n v="233"/>
  </r>
  <r>
    <n v="91"/>
    <n v="9301"/>
    <s v="2017-Q3"/>
    <x v="3"/>
    <x v="38"/>
    <s v="2017"/>
    <x v="2"/>
    <m/>
    <x v="3"/>
    <x v="62"/>
    <s v="azyavapai"/>
    <x v="0"/>
    <m/>
    <m/>
    <m/>
    <m/>
    <m/>
    <n v="0"/>
  </r>
  <r>
    <n v="0"/>
    <e v="#N/A"/>
    <s v="2017-Q4"/>
    <x v="3"/>
    <x v="39"/>
    <s v="2017"/>
    <x v="3"/>
    <m/>
    <x v="2"/>
    <x v="89"/>
    <s v="azstatelibdev"/>
    <x v="0"/>
    <m/>
    <n v="58155"/>
    <n v="1175"/>
    <n v="8765"/>
    <n v="32986"/>
    <n v="41751"/>
  </r>
  <r>
    <s v="N/A"/>
    <n v="1188"/>
    <s v="2017-Q4"/>
    <x v="3"/>
    <x v="39"/>
    <s v="2017"/>
    <x v="3"/>
    <m/>
    <x v="0"/>
    <x v="0"/>
    <s v="akchin_az"/>
    <x v="0"/>
    <m/>
    <n v="650"/>
    <n v="11"/>
    <n v="64"/>
    <n v="107"/>
    <n v="171"/>
  </r>
  <r>
    <n v="19"/>
    <e v="#N/A"/>
    <s v="2017-Q4"/>
    <x v="3"/>
    <x v="39"/>
    <s v="2017"/>
    <x v="3"/>
    <m/>
    <x v="1"/>
    <x v="1"/>
    <s v="azalpine"/>
    <x v="0"/>
    <m/>
    <n v="21"/>
    <n v="3"/>
    <n v="2"/>
    <n v="7"/>
    <n v="9"/>
  </r>
  <r>
    <n v="111"/>
    <n v="63208"/>
    <s v="2017-Q4"/>
    <x v="3"/>
    <x v="39"/>
    <s v="2017"/>
    <x v="3"/>
    <m/>
    <x v="0"/>
    <x v="2"/>
    <s v="azapachejct"/>
    <x v="0"/>
    <m/>
    <n v="3"/>
    <n v="1"/>
    <m/>
    <n v="1"/>
    <n v="1"/>
  </r>
  <r>
    <n v="0"/>
    <e v="#N/A"/>
    <s v="2017-Q4"/>
    <x v="3"/>
    <x v="39"/>
    <s v="2017"/>
    <x v="3"/>
    <m/>
    <x v="2"/>
    <x v="4"/>
    <s v="azstlib"/>
    <x v="0"/>
    <m/>
    <m/>
    <m/>
    <m/>
    <m/>
    <n v="0"/>
  </r>
  <r>
    <n v="10"/>
    <e v="#N/A"/>
    <s v="2017-Q4"/>
    <x v="3"/>
    <x v="39"/>
    <s v="2017"/>
    <x v="3"/>
    <m/>
    <x v="0"/>
    <x v="3"/>
    <s v="azarizonacity"/>
    <x v="0"/>
    <m/>
    <m/>
    <m/>
    <m/>
    <m/>
    <n v="0"/>
  </r>
  <r>
    <n v="10"/>
    <e v="#N/A"/>
    <s v="2017-Q4"/>
    <x v="3"/>
    <x v="39"/>
    <s v="2017"/>
    <x v="3"/>
    <m/>
    <x v="3"/>
    <x v="5"/>
    <s v="azashfork"/>
    <x v="0"/>
    <m/>
    <m/>
    <m/>
    <m/>
    <m/>
    <n v="0"/>
  </r>
  <r>
    <s v=""/>
    <s v="N/A"/>
    <s v="2017-Q4"/>
    <x v="3"/>
    <x v="39"/>
    <s v="2017"/>
    <x v="3"/>
    <m/>
    <x v="10"/>
    <x v="79"/>
    <s v="azavaich"/>
    <x v="0"/>
    <m/>
    <m/>
    <m/>
    <m/>
    <m/>
    <n v="0"/>
  </r>
  <r>
    <n v="80"/>
    <n v="22669"/>
    <s v="2017-Q4"/>
    <x v="3"/>
    <x v="39"/>
    <s v="2017"/>
    <x v="3"/>
    <m/>
    <x v="4"/>
    <x v="6"/>
    <s v="avondale_az"/>
    <x v="0"/>
    <m/>
    <n v="3284"/>
    <n v="59"/>
    <n v="382"/>
    <n v="969"/>
    <n v="1351"/>
  </r>
  <r>
    <n v="16"/>
    <e v="#N/A"/>
    <s v="2017-Q4"/>
    <x v="3"/>
    <x v="39"/>
    <s v="2017"/>
    <x v="3"/>
    <m/>
    <x v="5"/>
    <x v="8"/>
    <s v="azbouse"/>
    <x v="0"/>
    <m/>
    <n v="1054"/>
    <n v="6"/>
    <n v="41"/>
    <n v="207"/>
    <n v="248"/>
  </r>
  <r>
    <n v="21"/>
    <s v="N/A"/>
    <s v="2017-Q4"/>
    <x v="3"/>
    <x v="39"/>
    <s v="2017"/>
    <x v="3"/>
    <m/>
    <x v="4"/>
    <x v="9"/>
    <s v="buckeye_az"/>
    <x v="0"/>
    <m/>
    <n v="434"/>
    <n v="11"/>
    <n v="64"/>
    <n v="255"/>
    <n v="319"/>
  </r>
  <r>
    <n v="7"/>
    <e v="#N/A"/>
    <s v="2017-Q4"/>
    <x v="3"/>
    <x v="39"/>
    <s v="2017"/>
    <x v="3"/>
    <m/>
    <x v="3"/>
    <x v="77"/>
    <s v="azbagdad"/>
    <x v="0"/>
    <m/>
    <m/>
    <m/>
    <m/>
    <m/>
    <n v="0"/>
  </r>
  <r>
    <n v="5"/>
    <e v="#N/A"/>
    <s v="2017-Q4"/>
    <x v="3"/>
    <x v="39"/>
    <s v="2017"/>
    <x v="3"/>
    <m/>
    <x v="3"/>
    <x v="75"/>
    <s v="beaver_az"/>
    <x v="0"/>
    <m/>
    <n v="12"/>
    <n v="1"/>
    <m/>
    <n v="7"/>
    <n v="7"/>
  </r>
  <r>
    <n v="12"/>
    <e v="#N/A"/>
    <s v="2017-Q4"/>
    <x v="3"/>
    <x v="39"/>
    <s v="2017"/>
    <x v="3"/>
    <m/>
    <x v="3"/>
    <x v="7"/>
    <s v="azblackcyn"/>
    <x v="0"/>
    <m/>
    <m/>
    <m/>
    <m/>
    <m/>
    <n v="0"/>
  </r>
  <r>
    <n v="34"/>
    <n v="48762"/>
    <s v="2017-Q4"/>
    <x v="3"/>
    <x v="39"/>
    <s v="2017"/>
    <x v="3"/>
    <m/>
    <x v="0"/>
    <x v="11"/>
    <s v="azcasagrande"/>
    <x v="0"/>
    <m/>
    <n v="849"/>
    <n v="21"/>
    <n v="59"/>
    <n v="347"/>
    <n v="406"/>
  </r>
  <r>
    <n v="109"/>
    <n v="309229"/>
    <s v="2017-Q4"/>
    <x v="3"/>
    <x v="39"/>
    <s v="2017"/>
    <x v="3"/>
    <m/>
    <x v="4"/>
    <x v="12"/>
    <s v="chandler_main"/>
    <x v="0"/>
    <m/>
    <n v="187"/>
    <n v="46"/>
    <n v="173"/>
    <n v="784"/>
    <n v="957"/>
  </r>
  <r>
    <n v="25"/>
    <n v="1469"/>
    <s v="2017-Q4"/>
    <x v="3"/>
    <x v="39"/>
    <s v="2017"/>
    <x v="3"/>
    <m/>
    <x v="7"/>
    <x v="14"/>
    <s v="azccldo"/>
    <x v="0"/>
    <m/>
    <n v="15"/>
    <n v="1"/>
    <m/>
    <n v="5"/>
    <n v="5"/>
  </r>
  <r>
    <n v="20"/>
    <e v="#N/A"/>
    <s v="2017-Q4"/>
    <x v="3"/>
    <x v="39"/>
    <s v="2017"/>
    <x v="3"/>
    <m/>
    <x v="3"/>
    <x v="69"/>
    <s v="azcentennial"/>
    <x v="0"/>
    <m/>
    <m/>
    <m/>
    <m/>
    <m/>
    <n v="0"/>
  </r>
  <r>
    <n v="12"/>
    <e v="#N/A"/>
    <s v="2017-Q4"/>
    <x v="3"/>
    <x v="39"/>
    <s v="2017"/>
    <x v="3"/>
    <m/>
    <x v="1"/>
    <x v="15"/>
    <s v="azconcho"/>
    <x v="0"/>
    <m/>
    <m/>
    <m/>
    <m/>
    <m/>
    <n v="0"/>
  </r>
  <r>
    <n v="27"/>
    <n v="9676"/>
    <s v="2017-Q4"/>
    <x v="3"/>
    <x v="39"/>
    <s v="2017"/>
    <x v="3"/>
    <m/>
    <x v="0"/>
    <x v="17"/>
    <s v="azcollidge"/>
    <x v="0"/>
    <m/>
    <m/>
    <m/>
    <m/>
    <m/>
    <n v="0"/>
  </r>
  <r>
    <n v="5"/>
    <n v="3352"/>
    <s v="2017-Q4"/>
    <x v="3"/>
    <x v="39"/>
    <s v="2017"/>
    <x v="3"/>
    <m/>
    <x v="5"/>
    <x v="80"/>
    <s v="azlapazcs"/>
    <x v="0"/>
    <m/>
    <m/>
    <m/>
    <m/>
    <m/>
    <n v="0"/>
  </r>
  <r>
    <n v="14"/>
    <n v="3311"/>
    <s v="2017-Q4"/>
    <x v="3"/>
    <x v="39"/>
    <s v="2017"/>
    <x v="3"/>
    <m/>
    <x v="3"/>
    <x v="10"/>
    <s v="azcampverde"/>
    <x v="0"/>
    <m/>
    <n v="79"/>
    <n v="5"/>
    <n v="5"/>
    <n v="26"/>
    <n v="31"/>
  </r>
  <r>
    <n v="10"/>
    <n v="10528"/>
    <s v="2017-Q4"/>
    <x v="3"/>
    <x v="39"/>
    <s v="2017"/>
    <x v="3"/>
    <m/>
    <x v="3"/>
    <x v="70"/>
    <s v="azchinovalley"/>
    <x v="0"/>
    <m/>
    <n v="8"/>
    <n v="1"/>
    <m/>
    <n v="1"/>
    <n v="1"/>
  </r>
  <r>
    <n v="8"/>
    <e v="#N/A"/>
    <s v="2017-Q4"/>
    <x v="3"/>
    <x v="39"/>
    <s v="2017"/>
    <x v="3"/>
    <m/>
    <x v="3"/>
    <x v="16"/>
    <s v="azcongress"/>
    <x v="0"/>
    <m/>
    <m/>
    <m/>
    <m/>
    <m/>
    <n v="0"/>
  </r>
  <r>
    <n v="8"/>
    <e v="#N/A"/>
    <s v="2017-Q4"/>
    <x v="3"/>
    <x v="39"/>
    <s v="2017"/>
    <x v="3"/>
    <m/>
    <x v="3"/>
    <x v="64"/>
    <s v="azcordeslakes"/>
    <x v="0"/>
    <m/>
    <m/>
    <m/>
    <m/>
    <m/>
    <n v="0"/>
  </r>
  <r>
    <n v="23"/>
    <n v="12610"/>
    <s v="2017-Q4"/>
    <x v="3"/>
    <x v="39"/>
    <s v="2017"/>
    <x v="3"/>
    <m/>
    <x v="3"/>
    <x v="18"/>
    <s v="azcottonwood"/>
    <x v="0"/>
    <m/>
    <n v="1430"/>
    <n v="17"/>
    <n v="202"/>
    <n v="625"/>
    <n v="827"/>
  </r>
  <r>
    <n v="23"/>
    <n v="7004"/>
    <s v="2017-Q4"/>
    <x v="3"/>
    <x v="39"/>
    <s v="2017"/>
    <x v="3"/>
    <m/>
    <x v="4"/>
    <x v="20"/>
    <s v="desertfh_az"/>
    <x v="0"/>
    <m/>
    <m/>
    <m/>
    <m/>
    <m/>
    <n v="0"/>
  </r>
  <r>
    <n v="11"/>
    <e v="#N/A"/>
    <s v="2017-Q4"/>
    <x v="3"/>
    <x v="39"/>
    <s v="2017"/>
    <x v="3"/>
    <m/>
    <x v="3"/>
    <x v="65"/>
    <s v="dewey_az"/>
    <x v="0"/>
    <m/>
    <m/>
    <m/>
    <m/>
    <m/>
    <n v="0"/>
  </r>
  <r>
    <n v="5"/>
    <n v="1264"/>
    <s v="2017-Q4"/>
    <x v="3"/>
    <x v="39"/>
    <s v="2017"/>
    <x v="3"/>
    <m/>
    <x v="6"/>
    <x v="21"/>
    <s v="azduncan"/>
    <x v="0"/>
    <m/>
    <m/>
    <m/>
    <m/>
    <m/>
    <n v="0"/>
  </r>
  <r>
    <n v="78"/>
    <n v="72247"/>
    <s v="2017-Q4"/>
    <x v="3"/>
    <x v="39"/>
    <s v="2017"/>
    <x v="3"/>
    <m/>
    <x v="8"/>
    <x v="23"/>
    <s v="azflagstaff"/>
    <x v="0"/>
    <m/>
    <n v="269"/>
    <n v="9"/>
    <n v="25"/>
    <n v="139"/>
    <n v="164"/>
  </r>
  <r>
    <n v="51"/>
    <n v="12585"/>
    <s v="2017-Q4"/>
    <x v="3"/>
    <x v="39"/>
    <s v="2017"/>
    <x v="3"/>
    <m/>
    <x v="0"/>
    <x v="24"/>
    <s v="azflorence"/>
    <x v="0"/>
    <m/>
    <m/>
    <m/>
    <m/>
    <m/>
    <n v="0"/>
  </r>
  <r>
    <n v="22"/>
    <n v="829"/>
    <s v="2017-Q4"/>
    <x v="3"/>
    <x v="39"/>
    <s v="2017"/>
    <x v="3"/>
    <m/>
    <x v="4"/>
    <x v="76"/>
    <s v="mcdowell_az"/>
    <x v="0"/>
    <m/>
    <m/>
    <m/>
    <m/>
    <m/>
    <n v="0"/>
  </r>
  <r>
    <n v="0"/>
    <n v="72"/>
    <s v="2017-Q4"/>
    <x v="3"/>
    <x v="39"/>
    <s v="2017"/>
    <x v="3"/>
    <m/>
    <x v="9"/>
    <x v="25"/>
    <s v="azgcldo"/>
    <x v="0"/>
    <m/>
    <m/>
    <m/>
    <m/>
    <m/>
    <n v="0"/>
  </r>
  <r>
    <n v="83"/>
    <n v="102303"/>
    <s v="2017-Q4"/>
    <x v="3"/>
    <x v="39"/>
    <s v="2017"/>
    <x v="3"/>
    <m/>
    <x v="4"/>
    <x v="26"/>
    <s v="glendale_main"/>
    <x v="0"/>
    <m/>
    <n v="2082"/>
    <n v="34"/>
    <n v="329"/>
    <n v="844"/>
    <n v="1173"/>
  </r>
  <r>
    <n v="10"/>
    <n v="8295"/>
    <s v="2017-Q4"/>
    <x v="3"/>
    <x v="39"/>
    <s v="2017"/>
    <x v="3"/>
    <m/>
    <x v="9"/>
    <x v="27"/>
    <s v="azglobe"/>
    <x v="0"/>
    <m/>
    <m/>
    <m/>
    <m/>
    <m/>
    <n v="0"/>
  </r>
  <r>
    <n v="4"/>
    <e v="#N/A"/>
    <s v="2017-Q4"/>
    <x v="3"/>
    <x v="39"/>
    <s v="2017"/>
    <x v="3"/>
    <m/>
    <x v="1"/>
    <x v="28"/>
    <s v="azgreer"/>
    <x v="0"/>
    <m/>
    <m/>
    <m/>
    <m/>
    <m/>
    <n v="0"/>
  </r>
  <r>
    <n v="0"/>
    <n v="1827"/>
    <s v="2017-Q4"/>
    <x v="3"/>
    <x v="39"/>
    <s v="2017"/>
    <x v="3"/>
    <m/>
    <x v="11"/>
    <x v="87"/>
    <s v="hopi"/>
    <x v="0"/>
    <m/>
    <n v="31"/>
    <n v="1"/>
    <n v="1"/>
    <n v="7"/>
    <n v="8"/>
  </r>
  <r>
    <n v="6"/>
    <n v="2991"/>
    <s v="2017-Q4"/>
    <x v="3"/>
    <x v="39"/>
    <s v="2017"/>
    <x v="3"/>
    <m/>
    <x v="9"/>
    <x v="30"/>
    <s v="azpinestrawb"/>
    <x v="0"/>
    <m/>
    <m/>
    <m/>
    <m/>
    <m/>
    <n v="0"/>
  </r>
  <r>
    <s v="N/A"/>
    <s v="N/A"/>
    <s v="2017-Q4"/>
    <x v="3"/>
    <x v="39"/>
    <s v="2017"/>
    <x v="3"/>
    <m/>
    <x v="0"/>
    <x v="66"/>
    <s v="irahayes_az"/>
    <x v="0"/>
    <m/>
    <m/>
    <m/>
    <m/>
    <m/>
    <n v="0"/>
  </r>
  <r>
    <n v="20"/>
    <n v="33183"/>
    <s v="2017-Q4"/>
    <x v="3"/>
    <x v="39"/>
    <s v="2017"/>
    <x v="3"/>
    <m/>
    <x v="0"/>
    <x v="32"/>
    <s v="azmaricopacom"/>
    <x v="0"/>
    <m/>
    <m/>
    <m/>
    <m/>
    <m/>
    <n v="0"/>
  </r>
  <r>
    <n v="396"/>
    <n v="145358"/>
    <s v="2017-Q4"/>
    <x v="3"/>
    <x v="39"/>
    <s v="2017"/>
    <x v="3"/>
    <m/>
    <x v="4"/>
    <x v="33"/>
    <s v="maricopa_main"/>
    <x v="0"/>
    <m/>
    <n v="14336"/>
    <n v="194"/>
    <n v="1716"/>
    <n v="9291"/>
    <n v="11007"/>
  </r>
  <r>
    <n v="147"/>
    <n v="147983"/>
    <s v="2017-Q4"/>
    <x v="3"/>
    <x v="39"/>
    <s v="2017"/>
    <x v="3"/>
    <m/>
    <x v="4"/>
    <x v="35"/>
    <s v="mesa86532"/>
    <x v="0"/>
    <m/>
    <n v="3299"/>
    <n v="50"/>
    <n v="920"/>
    <n v="1774"/>
    <n v="2694"/>
  </r>
  <r>
    <n v="10"/>
    <n v="3750"/>
    <s v="2017-Q4"/>
    <x v="3"/>
    <x v="39"/>
    <s v="2017"/>
    <x v="3"/>
    <m/>
    <x v="9"/>
    <x v="73"/>
    <s v="azmiami"/>
    <x v="0"/>
    <m/>
    <n v="4"/>
    <n v="1"/>
    <m/>
    <m/>
    <n v="0"/>
  </r>
  <r>
    <n v="239"/>
    <n v="87143"/>
    <s v="2017-Q4"/>
    <x v="3"/>
    <x v="39"/>
    <s v="2017"/>
    <x v="3"/>
    <m/>
    <x v="10"/>
    <x v="36"/>
    <s v="azmohave"/>
    <x v="0"/>
    <m/>
    <n v="2736"/>
    <n v="88"/>
    <n v="327"/>
    <n v="3633"/>
    <n v="3960"/>
  </r>
  <r>
    <n v="8"/>
    <e v="#N/A"/>
    <s v="2017-Q4"/>
    <x v="3"/>
    <x v="39"/>
    <s v="2017"/>
    <x v="3"/>
    <m/>
    <x v="3"/>
    <x v="34"/>
    <s v="azmayer"/>
    <x v="0"/>
    <m/>
    <m/>
    <m/>
    <m/>
    <m/>
    <n v="0"/>
  </r>
  <r>
    <n v="6"/>
    <n v="2934"/>
    <s v="2017-Q4"/>
    <x v="3"/>
    <x v="39"/>
    <s v="2017"/>
    <x v="3"/>
    <m/>
    <x v="6"/>
    <x v="74"/>
    <s v="azmorenci"/>
    <x v="0"/>
    <m/>
    <m/>
    <m/>
    <m/>
    <m/>
    <n v="0"/>
  </r>
  <r>
    <n v="45"/>
    <n v="2461"/>
    <s v="2017-Q4"/>
    <x v="3"/>
    <x v="39"/>
    <s v="2017"/>
    <x v="3"/>
    <m/>
    <x v="11"/>
    <x v="37"/>
    <s v="azncldo"/>
    <x v="0"/>
    <m/>
    <n v="1168"/>
    <n v="28"/>
    <n v="170"/>
    <n v="665"/>
    <n v="835"/>
  </r>
  <r>
    <n v="9"/>
    <e v="#N/A"/>
    <s v="2017-Q4"/>
    <x v="3"/>
    <x v="39"/>
    <s v="2017"/>
    <x v="3"/>
    <m/>
    <x v="0"/>
    <x v="38"/>
    <s v="azoracle"/>
    <x v="0"/>
    <m/>
    <m/>
    <m/>
    <m/>
    <m/>
    <n v="0"/>
  </r>
  <r>
    <n v="36"/>
    <s v="N/A"/>
    <s v="2017-Q4"/>
    <x v="3"/>
    <x v="39"/>
    <s v="2017"/>
    <x v="3"/>
    <m/>
    <x v="8"/>
    <x v="81"/>
    <s v="azpage"/>
    <x v="0"/>
    <m/>
    <n v="98"/>
    <n v="1"/>
    <m/>
    <n v="25"/>
    <n v="25"/>
  </r>
  <r>
    <n v="20"/>
    <n v="10834"/>
    <s v="2017-Q4"/>
    <x v="3"/>
    <x v="39"/>
    <s v="2017"/>
    <x v="3"/>
    <m/>
    <x v="5"/>
    <x v="39"/>
    <s v="azparker"/>
    <x v="0"/>
    <m/>
    <m/>
    <m/>
    <m/>
    <m/>
    <n v="0"/>
  </r>
  <r>
    <n v="14"/>
    <n v="13597"/>
    <s v="2017-Q4"/>
    <x v="3"/>
    <x v="39"/>
    <s v="2017"/>
    <x v="3"/>
    <m/>
    <x v="9"/>
    <x v="41"/>
    <s v="azpayson"/>
    <x v="0"/>
    <m/>
    <n v="456"/>
    <n v="11"/>
    <n v="251"/>
    <n v="220"/>
    <n v="471"/>
  </r>
  <r>
    <n v="38"/>
    <n v="109952"/>
    <s v="2017-Q4"/>
    <x v="3"/>
    <x v="39"/>
    <s v="2017"/>
    <x v="3"/>
    <m/>
    <x v="4"/>
    <x v="42"/>
    <s v="peor29132"/>
    <x v="0"/>
    <m/>
    <n v="2451"/>
    <n v="40"/>
    <n v="407"/>
    <n v="1711"/>
    <n v="2118"/>
  </r>
  <r>
    <e v="#VALUE!"/>
    <n v="943450"/>
    <s v="2017-Q4"/>
    <x v="3"/>
    <x v="39"/>
    <s v="2017"/>
    <x v="3"/>
    <m/>
    <x v="4"/>
    <x v="43"/>
    <s v="phx_main"/>
    <x v="0"/>
    <m/>
    <n v="6717"/>
    <n v="142"/>
    <n v="963"/>
    <n v="3120"/>
    <n v="4083"/>
  </r>
  <r>
    <n v="622"/>
    <n v="405419"/>
    <s v="2017-Q4"/>
    <x v="3"/>
    <x v="39"/>
    <s v="2017"/>
    <x v="3"/>
    <m/>
    <x v="13"/>
    <x v="44"/>
    <s v="azpcld"/>
    <x v="0"/>
    <m/>
    <n v="5003"/>
    <n v="146"/>
    <n v="821"/>
    <n v="2522"/>
    <n v="3343"/>
  </r>
  <r>
    <n v="4"/>
    <n v="8901"/>
    <s v="2017-Q4"/>
    <x v="3"/>
    <x v="39"/>
    <s v="2017"/>
    <x v="3"/>
    <m/>
    <x v="0"/>
    <x v="45"/>
    <s v="pinal_az"/>
    <x v="0"/>
    <m/>
    <n v="313"/>
    <n v="8"/>
    <n v="201"/>
    <n v="102"/>
    <n v="303"/>
  </r>
  <r>
    <n v="0"/>
    <n v="0"/>
    <s v="2017-Q4"/>
    <x v="3"/>
    <x v="39"/>
    <s v="2017"/>
    <x v="3"/>
    <m/>
    <x v="3"/>
    <x v="82"/>
    <s v="azpaulden"/>
    <x v="0"/>
    <m/>
    <m/>
    <m/>
    <m/>
    <m/>
    <n v="0"/>
  </r>
  <r>
    <n v="54"/>
    <n v="29416"/>
    <s v="2017-Q4"/>
    <x v="3"/>
    <x v="39"/>
    <s v="2017"/>
    <x v="3"/>
    <m/>
    <x v="3"/>
    <x v="46"/>
    <s v="azprescott"/>
    <x v="0"/>
    <m/>
    <n v="2053"/>
    <n v="56"/>
    <n v="771"/>
    <n v="943"/>
    <n v="1714"/>
  </r>
  <r>
    <n v="59"/>
    <n v="22616"/>
    <s v="2017-Q4"/>
    <x v="3"/>
    <x v="39"/>
    <s v="2017"/>
    <x v="3"/>
    <m/>
    <x v="3"/>
    <x v="47"/>
    <s v="azprescottval"/>
    <x v="0"/>
    <m/>
    <n v="567"/>
    <n v="12"/>
    <n v="213"/>
    <n v="459"/>
    <n v="672"/>
  </r>
  <r>
    <n v="23"/>
    <n v="5873"/>
    <s v="2017-Q4"/>
    <x v="3"/>
    <x v="39"/>
    <s v="2017"/>
    <x v="3"/>
    <m/>
    <x v="5"/>
    <x v="88"/>
    <s v="azcoriver"/>
    <x v="0"/>
    <m/>
    <m/>
    <m/>
    <m/>
    <m/>
    <n v="0"/>
  </r>
  <r>
    <n v="40"/>
    <e v="#N/A"/>
    <s v="2017-Q4"/>
    <x v="3"/>
    <x v="39"/>
    <s v="2017"/>
    <x v="3"/>
    <m/>
    <x v="1"/>
    <x v="48"/>
    <s v="azsprngr"/>
    <x v="0"/>
    <m/>
    <n v="235"/>
    <n v="11"/>
    <n v="14"/>
    <n v="52"/>
    <n v="66"/>
  </r>
  <r>
    <n v="17"/>
    <n v="11980"/>
    <s v="2017-Q4"/>
    <x v="3"/>
    <x v="39"/>
    <s v="2017"/>
    <x v="3"/>
    <m/>
    <x v="14"/>
    <x v="49"/>
    <s v="azsaffordgcl"/>
    <x v="0"/>
    <m/>
    <n v="510"/>
    <n v="8"/>
    <n v="37"/>
    <n v="298"/>
    <n v="335"/>
  </r>
  <r>
    <n v="10"/>
    <n v="5625"/>
    <s v="2017-Q4"/>
    <x v="3"/>
    <x v="39"/>
    <s v="2017"/>
    <x v="3"/>
    <m/>
    <x v="9"/>
    <x v="84"/>
    <s v="azsancarlos"/>
    <x v="0"/>
    <m/>
    <m/>
    <m/>
    <m/>
    <m/>
    <n v="0"/>
  </r>
  <r>
    <n v="23"/>
    <e v="#N/A"/>
    <s v="2017-Q4"/>
    <x v="3"/>
    <x v="39"/>
    <s v="2017"/>
    <x v="3"/>
    <m/>
    <x v="0"/>
    <x v="50"/>
    <s v="azsanmanuel"/>
    <x v="0"/>
    <m/>
    <n v="385"/>
    <n v="10"/>
    <n v="7"/>
    <n v="198"/>
    <n v="205"/>
  </r>
  <r>
    <n v="10"/>
    <n v="360"/>
    <s v="2017-Q4"/>
    <x v="3"/>
    <x v="39"/>
    <s v="2017"/>
    <x v="3"/>
    <m/>
    <x v="13"/>
    <x v="83"/>
    <s v="aztucson"/>
    <x v="0"/>
    <m/>
    <m/>
    <m/>
    <m/>
    <m/>
    <n v="0"/>
  </r>
  <r>
    <n v="17"/>
    <e v="#N/A"/>
    <s v="2017-Q4"/>
    <x v="3"/>
    <x v="39"/>
    <s v="2017"/>
    <x v="3"/>
    <m/>
    <x v="1"/>
    <x v="51"/>
    <s v="azsanders"/>
    <x v="0"/>
    <m/>
    <m/>
    <m/>
    <m/>
    <m/>
    <n v="0"/>
  </r>
  <r>
    <n v="87"/>
    <n v="174482"/>
    <s v="2017-Q4"/>
    <x v="3"/>
    <x v="39"/>
    <s v="2017"/>
    <x v="3"/>
    <m/>
    <x v="4"/>
    <x v="53"/>
    <s v="scottsdale_hq"/>
    <x v="0"/>
    <m/>
    <n v="3044"/>
    <n v="68"/>
    <n v="142"/>
    <n v="2281"/>
    <n v="2423"/>
  </r>
  <r>
    <n v="28"/>
    <n v="32811"/>
    <s v="2017-Q4"/>
    <x v="3"/>
    <x v="39"/>
    <s v="2017"/>
    <x v="3"/>
    <m/>
    <x v="7"/>
    <x v="56"/>
    <s v="azsierrav"/>
    <x v="0"/>
    <m/>
    <n v="147"/>
    <n v="1"/>
    <n v="21"/>
    <n v="40"/>
    <n v="61"/>
  </r>
  <r>
    <s v="N/A"/>
    <s v="N/A"/>
    <s v="2017-Q4"/>
    <x v="3"/>
    <x v="39"/>
    <s v="2017"/>
    <x v="3"/>
    <m/>
    <x v="4"/>
    <x v="85"/>
    <s v="saltriver_az"/>
    <x v="0"/>
    <m/>
    <n v="70"/>
    <n v="3"/>
    <n v="5"/>
    <n v="8"/>
    <n v="13"/>
  </r>
  <r>
    <n v="32"/>
    <n v="11000"/>
    <s v="2017-Q4"/>
    <x v="3"/>
    <x v="39"/>
    <s v="2017"/>
    <x v="3"/>
    <m/>
    <x v="3"/>
    <x v="54"/>
    <s v="azsedona"/>
    <x v="0"/>
    <m/>
    <n v="54"/>
    <n v="3"/>
    <m/>
    <n v="22"/>
    <n v="22"/>
  </r>
  <r>
    <n v="5"/>
    <e v="#N/A"/>
    <s v="2017-Q4"/>
    <x v="3"/>
    <x v="39"/>
    <s v="2017"/>
    <x v="3"/>
    <m/>
    <x v="3"/>
    <x v="55"/>
    <s v="azseligman"/>
    <x v="0"/>
    <m/>
    <m/>
    <m/>
    <m/>
    <m/>
    <n v="0"/>
  </r>
  <r>
    <n v="142"/>
    <n v="140708"/>
    <s v="2017-Q4"/>
    <x v="3"/>
    <x v="39"/>
    <s v="2017"/>
    <x v="3"/>
    <m/>
    <x v="4"/>
    <x v="57"/>
    <s v="tempe_main"/>
    <x v="0"/>
    <m/>
    <n v="144"/>
    <n v="3"/>
    <n v="16"/>
    <n v="44"/>
    <n v="60"/>
  </r>
  <r>
    <n v="12"/>
    <n v="4415"/>
    <s v="2017-Q4"/>
    <x v="3"/>
    <x v="39"/>
    <s v="2017"/>
    <x v="3"/>
    <m/>
    <x v="4"/>
    <x v="58"/>
    <s v="toll30426"/>
    <x v="0"/>
    <m/>
    <n v="109"/>
    <n v="4"/>
    <n v="19"/>
    <n v="27"/>
    <n v="46"/>
  </r>
  <r>
    <n v="8"/>
    <n v="2341"/>
    <s v="2017-Q4"/>
    <x v="3"/>
    <x v="39"/>
    <s v="2017"/>
    <x v="3"/>
    <m/>
    <x v="9"/>
    <x v="59"/>
    <s v="aztontobasin"/>
    <x v="0"/>
    <m/>
    <m/>
    <m/>
    <m/>
    <m/>
    <n v="0"/>
  </r>
  <r>
    <n v="10"/>
    <n v="1843"/>
    <s v="2017-Q4"/>
    <x v="3"/>
    <x v="39"/>
    <s v="2017"/>
    <x v="3"/>
    <m/>
    <x v="13"/>
    <x v="86"/>
    <s v="azsellstohono"/>
    <x v="0"/>
    <m/>
    <m/>
    <m/>
    <m/>
    <m/>
    <n v="0"/>
  </r>
  <r>
    <n v="8"/>
    <e v="#N/A"/>
    <s v="2017-Q4"/>
    <x v="3"/>
    <x v="39"/>
    <s v="2017"/>
    <x v="3"/>
    <m/>
    <x v="1"/>
    <x v="60"/>
    <s v="azvernon"/>
    <x v="0"/>
    <m/>
    <m/>
    <m/>
    <m/>
    <m/>
    <n v="0"/>
  </r>
  <r>
    <n v="5"/>
    <n v="790"/>
    <s v="2017-Q4"/>
    <x v="3"/>
    <x v="39"/>
    <s v="2017"/>
    <x v="3"/>
    <m/>
    <x v="9"/>
    <x v="78"/>
    <s v="azyoung"/>
    <x v="0"/>
    <m/>
    <m/>
    <m/>
    <m/>
    <m/>
    <n v="0"/>
  </r>
  <r>
    <n v="434"/>
    <n v="111752"/>
    <s v="2017-Q4"/>
    <x v="3"/>
    <x v="39"/>
    <s v="2017"/>
    <x v="3"/>
    <m/>
    <x v="15"/>
    <x v="63"/>
    <s v="azycldo"/>
    <x v="0"/>
    <m/>
    <n v="1841"/>
    <n v="49"/>
    <n v="331"/>
    <n v="1098"/>
    <n v="1429"/>
  </r>
  <r>
    <n v="7"/>
    <e v="#N/A"/>
    <s v="2017-Q4"/>
    <x v="3"/>
    <x v="39"/>
    <s v="2017"/>
    <x v="3"/>
    <m/>
    <x v="3"/>
    <x v="61"/>
    <s v="azyarnell"/>
    <x v="0"/>
    <m/>
    <n v="97"/>
    <n v="5"/>
    <n v="27"/>
    <n v="64"/>
    <n v="91"/>
  </r>
  <r>
    <n v="91"/>
    <n v="9301"/>
    <s v="2017-Q4"/>
    <x v="3"/>
    <x v="39"/>
    <s v="2017"/>
    <x v="3"/>
    <m/>
    <x v="3"/>
    <x v="62"/>
    <s v="azyavapai"/>
    <x v="0"/>
    <m/>
    <m/>
    <m/>
    <m/>
    <m/>
    <n v="0"/>
  </r>
  <r>
    <n v="0"/>
    <e v="#N/A"/>
    <s v="2017-Q4"/>
    <x v="3"/>
    <x v="40"/>
    <s v="2017"/>
    <x v="4"/>
    <m/>
    <x v="2"/>
    <x v="89"/>
    <s v="azstatelibdev"/>
    <x v="0"/>
    <m/>
    <n v="65389"/>
    <n v="1120"/>
    <n v="9351"/>
    <n v="34192"/>
    <n v="43543"/>
  </r>
  <r>
    <s v="N/A"/>
    <n v="1188"/>
    <s v="2017-Q4"/>
    <x v="3"/>
    <x v="40"/>
    <s v="2017"/>
    <x v="4"/>
    <m/>
    <x v="0"/>
    <x v="0"/>
    <s v="akchin_az"/>
    <x v="0"/>
    <m/>
    <n v="408"/>
    <n v="6"/>
    <n v="44"/>
    <n v="65"/>
    <n v="109"/>
  </r>
  <r>
    <n v="19"/>
    <e v="#N/A"/>
    <s v="2017-Q4"/>
    <x v="3"/>
    <x v="40"/>
    <s v="2017"/>
    <x v="4"/>
    <m/>
    <x v="1"/>
    <x v="1"/>
    <s v="azalpine"/>
    <x v="0"/>
    <m/>
    <n v="21"/>
    <n v="1"/>
    <n v="1"/>
    <n v="2"/>
    <n v="3"/>
  </r>
  <r>
    <n v="111"/>
    <n v="63208"/>
    <s v="2017-Q4"/>
    <x v="3"/>
    <x v="40"/>
    <s v="2017"/>
    <x v="4"/>
    <m/>
    <x v="0"/>
    <x v="2"/>
    <s v="azapachejct"/>
    <x v="0"/>
    <m/>
    <n v="343"/>
    <n v="9"/>
    <n v="127"/>
    <n v="85"/>
    <n v="212"/>
  </r>
  <r>
    <n v="0"/>
    <e v="#N/A"/>
    <s v="2017-Q4"/>
    <x v="3"/>
    <x v="40"/>
    <s v="2017"/>
    <x v="4"/>
    <m/>
    <x v="2"/>
    <x v="4"/>
    <s v="azstlib"/>
    <x v="0"/>
    <m/>
    <m/>
    <m/>
    <m/>
    <m/>
    <n v="0"/>
  </r>
  <r>
    <n v="10"/>
    <e v="#N/A"/>
    <s v="2017-Q4"/>
    <x v="3"/>
    <x v="40"/>
    <s v="2017"/>
    <x v="4"/>
    <m/>
    <x v="0"/>
    <x v="3"/>
    <s v="azarizonacity"/>
    <x v="0"/>
    <m/>
    <m/>
    <m/>
    <m/>
    <m/>
    <n v="0"/>
  </r>
  <r>
    <n v="10"/>
    <e v="#N/A"/>
    <s v="2017-Q4"/>
    <x v="3"/>
    <x v="40"/>
    <s v="2017"/>
    <x v="4"/>
    <m/>
    <x v="3"/>
    <x v="5"/>
    <s v="azashfork"/>
    <x v="0"/>
    <m/>
    <m/>
    <m/>
    <m/>
    <m/>
    <n v="0"/>
  </r>
  <r>
    <s v=""/>
    <s v="N/A"/>
    <s v="2017-Q4"/>
    <x v="3"/>
    <x v="40"/>
    <s v="2017"/>
    <x v="4"/>
    <m/>
    <x v="10"/>
    <x v="79"/>
    <s v="azavaich"/>
    <x v="0"/>
    <m/>
    <m/>
    <m/>
    <m/>
    <m/>
    <n v="0"/>
  </r>
  <r>
    <n v="80"/>
    <n v="22669"/>
    <s v="2017-Q4"/>
    <x v="3"/>
    <x v="40"/>
    <s v="2017"/>
    <x v="4"/>
    <m/>
    <x v="4"/>
    <x v="6"/>
    <s v="avondale_az"/>
    <x v="0"/>
    <m/>
    <n v="5617"/>
    <n v="91"/>
    <n v="991"/>
    <n v="2026"/>
    <n v="3017"/>
  </r>
  <r>
    <n v="16"/>
    <e v="#N/A"/>
    <s v="2017-Q4"/>
    <x v="3"/>
    <x v="40"/>
    <s v="2017"/>
    <x v="4"/>
    <m/>
    <x v="5"/>
    <x v="8"/>
    <s v="azbouse"/>
    <x v="0"/>
    <m/>
    <n v="2540"/>
    <n v="21"/>
    <n v="65"/>
    <n v="748"/>
    <n v="813"/>
  </r>
  <r>
    <n v="21"/>
    <s v="N/A"/>
    <s v="2017-Q4"/>
    <x v="3"/>
    <x v="40"/>
    <s v="2017"/>
    <x v="4"/>
    <m/>
    <x v="4"/>
    <x v="9"/>
    <s v="buckeye_az"/>
    <x v="0"/>
    <m/>
    <n v="39"/>
    <n v="1"/>
    <n v="3"/>
    <n v="13"/>
    <n v="16"/>
  </r>
  <r>
    <n v="7"/>
    <e v="#N/A"/>
    <s v="2017-Q4"/>
    <x v="3"/>
    <x v="40"/>
    <s v="2017"/>
    <x v="4"/>
    <m/>
    <x v="3"/>
    <x v="77"/>
    <s v="azbagdad"/>
    <x v="0"/>
    <m/>
    <m/>
    <m/>
    <m/>
    <m/>
    <n v="0"/>
  </r>
  <r>
    <n v="5"/>
    <e v="#N/A"/>
    <s v="2017-Q4"/>
    <x v="3"/>
    <x v="40"/>
    <s v="2017"/>
    <x v="4"/>
    <m/>
    <x v="3"/>
    <x v="75"/>
    <s v="beaver_az"/>
    <x v="0"/>
    <m/>
    <m/>
    <m/>
    <m/>
    <m/>
    <n v="0"/>
  </r>
  <r>
    <n v="12"/>
    <e v="#N/A"/>
    <s v="2017-Q4"/>
    <x v="3"/>
    <x v="40"/>
    <s v="2017"/>
    <x v="4"/>
    <m/>
    <x v="3"/>
    <x v="7"/>
    <s v="azblackcyn"/>
    <x v="0"/>
    <m/>
    <m/>
    <m/>
    <m/>
    <m/>
    <n v="0"/>
  </r>
  <r>
    <n v="34"/>
    <n v="48762"/>
    <s v="2017-Q4"/>
    <x v="3"/>
    <x v="40"/>
    <s v="2017"/>
    <x v="4"/>
    <m/>
    <x v="0"/>
    <x v="11"/>
    <s v="azcasagrande"/>
    <x v="0"/>
    <m/>
    <n v="611"/>
    <n v="13"/>
    <n v="11"/>
    <n v="181"/>
    <n v="192"/>
  </r>
  <r>
    <n v="109"/>
    <n v="309229"/>
    <s v="2017-Q4"/>
    <x v="3"/>
    <x v="40"/>
    <s v="2017"/>
    <x v="4"/>
    <m/>
    <x v="4"/>
    <x v="12"/>
    <s v="chandler_main"/>
    <x v="0"/>
    <m/>
    <n v="1776"/>
    <n v="56"/>
    <n v="173"/>
    <n v="652"/>
    <n v="825"/>
  </r>
  <r>
    <n v="25"/>
    <n v="1469"/>
    <s v="2017-Q4"/>
    <x v="3"/>
    <x v="40"/>
    <s v="2017"/>
    <x v="4"/>
    <m/>
    <x v="7"/>
    <x v="14"/>
    <s v="azccldo"/>
    <x v="0"/>
    <m/>
    <n v="256"/>
    <n v="7"/>
    <n v="39"/>
    <n v="46"/>
    <n v="85"/>
  </r>
  <r>
    <n v="20"/>
    <e v="#N/A"/>
    <s v="2017-Q4"/>
    <x v="3"/>
    <x v="40"/>
    <s v="2017"/>
    <x v="4"/>
    <m/>
    <x v="3"/>
    <x v="69"/>
    <s v="azcentennial"/>
    <x v="0"/>
    <m/>
    <n v="4"/>
    <n v="1"/>
    <m/>
    <m/>
    <n v="0"/>
  </r>
  <r>
    <n v="12"/>
    <e v="#N/A"/>
    <s v="2017-Q4"/>
    <x v="3"/>
    <x v="40"/>
    <s v="2017"/>
    <x v="4"/>
    <m/>
    <x v="1"/>
    <x v="15"/>
    <s v="azconcho"/>
    <x v="0"/>
    <m/>
    <m/>
    <m/>
    <m/>
    <m/>
    <n v="0"/>
  </r>
  <r>
    <n v="27"/>
    <n v="9676"/>
    <s v="2017-Q4"/>
    <x v="3"/>
    <x v="40"/>
    <s v="2017"/>
    <x v="4"/>
    <m/>
    <x v="0"/>
    <x v="17"/>
    <s v="azcollidge"/>
    <x v="0"/>
    <m/>
    <m/>
    <m/>
    <m/>
    <m/>
    <n v="0"/>
  </r>
  <r>
    <n v="5"/>
    <n v="3352"/>
    <s v="2017-Q4"/>
    <x v="3"/>
    <x v="40"/>
    <s v="2017"/>
    <x v="4"/>
    <m/>
    <x v="5"/>
    <x v="80"/>
    <s v="azlapazcs"/>
    <x v="0"/>
    <m/>
    <n v="424"/>
    <n v="6"/>
    <n v="110"/>
    <n v="258"/>
    <n v="368"/>
  </r>
  <r>
    <n v="14"/>
    <n v="3311"/>
    <s v="2017-Q4"/>
    <x v="3"/>
    <x v="40"/>
    <s v="2017"/>
    <x v="4"/>
    <m/>
    <x v="3"/>
    <x v="10"/>
    <s v="azcampverde"/>
    <x v="0"/>
    <m/>
    <n v="272"/>
    <n v="7"/>
    <n v="44"/>
    <n v="82"/>
    <n v="126"/>
  </r>
  <r>
    <n v="10"/>
    <n v="10528"/>
    <s v="2017-Q4"/>
    <x v="3"/>
    <x v="40"/>
    <s v="2017"/>
    <x v="4"/>
    <m/>
    <x v="3"/>
    <x v="70"/>
    <s v="azchinovalley"/>
    <x v="0"/>
    <m/>
    <n v="21"/>
    <n v="1"/>
    <m/>
    <n v="14"/>
    <n v="14"/>
  </r>
  <r>
    <n v="8"/>
    <e v="#N/A"/>
    <s v="2017-Q4"/>
    <x v="3"/>
    <x v="40"/>
    <s v="2017"/>
    <x v="4"/>
    <m/>
    <x v="3"/>
    <x v="16"/>
    <s v="azcongress"/>
    <x v="0"/>
    <m/>
    <m/>
    <m/>
    <m/>
    <m/>
    <n v="0"/>
  </r>
  <r>
    <n v="8"/>
    <e v="#N/A"/>
    <s v="2017-Q4"/>
    <x v="3"/>
    <x v="40"/>
    <s v="2017"/>
    <x v="4"/>
    <m/>
    <x v="3"/>
    <x v="64"/>
    <s v="azcordeslakes"/>
    <x v="0"/>
    <m/>
    <m/>
    <m/>
    <m/>
    <m/>
    <n v="0"/>
  </r>
  <r>
    <n v="23"/>
    <n v="12610"/>
    <s v="2017-Q4"/>
    <x v="3"/>
    <x v="40"/>
    <s v="2017"/>
    <x v="4"/>
    <m/>
    <x v="3"/>
    <x v="18"/>
    <s v="azcottonwood"/>
    <x v="0"/>
    <m/>
    <n v="1915"/>
    <n v="22"/>
    <n v="410"/>
    <n v="984"/>
    <n v="1394"/>
  </r>
  <r>
    <n v="23"/>
    <n v="7004"/>
    <s v="2017-Q4"/>
    <x v="3"/>
    <x v="40"/>
    <s v="2017"/>
    <x v="4"/>
    <m/>
    <x v="4"/>
    <x v="20"/>
    <s v="desertfh_az"/>
    <x v="0"/>
    <m/>
    <m/>
    <m/>
    <m/>
    <m/>
    <n v="0"/>
  </r>
  <r>
    <n v="11"/>
    <e v="#N/A"/>
    <s v="2017-Q4"/>
    <x v="3"/>
    <x v="40"/>
    <s v="2017"/>
    <x v="4"/>
    <m/>
    <x v="3"/>
    <x v="65"/>
    <s v="dewey_az"/>
    <x v="0"/>
    <m/>
    <m/>
    <m/>
    <m/>
    <m/>
    <n v="0"/>
  </r>
  <r>
    <n v="5"/>
    <n v="1264"/>
    <s v="2017-Q4"/>
    <x v="3"/>
    <x v="40"/>
    <s v="2017"/>
    <x v="4"/>
    <m/>
    <x v="6"/>
    <x v="21"/>
    <s v="azduncan"/>
    <x v="0"/>
    <m/>
    <m/>
    <m/>
    <m/>
    <m/>
    <n v="0"/>
  </r>
  <r>
    <n v="78"/>
    <n v="72247"/>
    <s v="2017-Q4"/>
    <x v="3"/>
    <x v="40"/>
    <s v="2017"/>
    <x v="4"/>
    <m/>
    <x v="8"/>
    <x v="23"/>
    <s v="azflagstaff"/>
    <x v="0"/>
    <m/>
    <n v="232"/>
    <n v="15"/>
    <n v="29"/>
    <n v="34"/>
    <n v="63"/>
  </r>
  <r>
    <n v="51"/>
    <n v="12585"/>
    <s v="2017-Q4"/>
    <x v="3"/>
    <x v="40"/>
    <s v="2017"/>
    <x v="4"/>
    <m/>
    <x v="0"/>
    <x v="24"/>
    <s v="azflorence"/>
    <x v="0"/>
    <m/>
    <m/>
    <m/>
    <m/>
    <m/>
    <n v="0"/>
  </r>
  <r>
    <n v="22"/>
    <n v="829"/>
    <s v="2017-Q4"/>
    <x v="3"/>
    <x v="40"/>
    <s v="2017"/>
    <x v="4"/>
    <m/>
    <x v="4"/>
    <x v="76"/>
    <s v="mcdowell_az"/>
    <x v="0"/>
    <m/>
    <m/>
    <m/>
    <m/>
    <m/>
    <n v="0"/>
  </r>
  <r>
    <n v="0"/>
    <n v="72"/>
    <s v="2017-Q4"/>
    <x v="3"/>
    <x v="40"/>
    <s v="2017"/>
    <x v="4"/>
    <m/>
    <x v="9"/>
    <x v="25"/>
    <s v="azgcldo"/>
    <x v="0"/>
    <m/>
    <n v="11"/>
    <n v="1"/>
    <m/>
    <n v="4"/>
    <n v="4"/>
  </r>
  <r>
    <n v="83"/>
    <n v="102303"/>
    <s v="2017-Q4"/>
    <x v="3"/>
    <x v="40"/>
    <s v="2017"/>
    <x v="4"/>
    <m/>
    <x v="4"/>
    <x v="26"/>
    <s v="glendale_main"/>
    <x v="0"/>
    <m/>
    <n v="389"/>
    <n v="17"/>
    <n v="95"/>
    <n v="279"/>
    <n v="374"/>
  </r>
  <r>
    <n v="10"/>
    <n v="8295"/>
    <s v="2017-Q4"/>
    <x v="3"/>
    <x v="40"/>
    <s v="2017"/>
    <x v="4"/>
    <m/>
    <x v="9"/>
    <x v="27"/>
    <s v="azglobe"/>
    <x v="0"/>
    <m/>
    <m/>
    <m/>
    <m/>
    <m/>
    <n v="0"/>
  </r>
  <r>
    <n v="4"/>
    <e v="#N/A"/>
    <s v="2017-Q4"/>
    <x v="3"/>
    <x v="40"/>
    <s v="2017"/>
    <x v="4"/>
    <m/>
    <x v="1"/>
    <x v="28"/>
    <s v="azgreer"/>
    <x v="0"/>
    <m/>
    <m/>
    <m/>
    <m/>
    <m/>
    <n v="0"/>
  </r>
  <r>
    <n v="0"/>
    <n v="1827"/>
    <s v="2017-Q4"/>
    <x v="3"/>
    <x v="40"/>
    <s v="2017"/>
    <x v="4"/>
    <m/>
    <x v="11"/>
    <x v="87"/>
    <s v="hopi"/>
    <x v="0"/>
    <m/>
    <m/>
    <m/>
    <m/>
    <m/>
    <n v="0"/>
  </r>
  <r>
    <n v="6"/>
    <n v="2991"/>
    <s v="2017-Q4"/>
    <x v="3"/>
    <x v="40"/>
    <s v="2017"/>
    <x v="4"/>
    <m/>
    <x v="9"/>
    <x v="30"/>
    <s v="azpinestrawb"/>
    <x v="0"/>
    <m/>
    <m/>
    <m/>
    <m/>
    <m/>
    <n v="0"/>
  </r>
  <r>
    <s v="N/A"/>
    <s v="N/A"/>
    <s v="2017-Q4"/>
    <x v="3"/>
    <x v="40"/>
    <s v="2017"/>
    <x v="4"/>
    <m/>
    <x v="0"/>
    <x v="66"/>
    <s v="irahayes_az"/>
    <x v="0"/>
    <m/>
    <m/>
    <m/>
    <m/>
    <m/>
    <n v="0"/>
  </r>
  <r>
    <n v="20"/>
    <n v="33183"/>
    <s v="2017-Q4"/>
    <x v="3"/>
    <x v="40"/>
    <s v="2017"/>
    <x v="4"/>
    <m/>
    <x v="0"/>
    <x v="32"/>
    <s v="azmaricopacom"/>
    <x v="0"/>
    <m/>
    <m/>
    <m/>
    <m/>
    <m/>
    <n v="0"/>
  </r>
  <r>
    <n v="396"/>
    <n v="145358"/>
    <s v="2017-Q4"/>
    <x v="3"/>
    <x v="40"/>
    <s v="2017"/>
    <x v="4"/>
    <m/>
    <x v="4"/>
    <x v="33"/>
    <s v="maricopa_main"/>
    <x v="0"/>
    <m/>
    <n v="20640"/>
    <n v="232"/>
    <n v="2515"/>
    <n v="10816"/>
    <n v="13331"/>
  </r>
  <r>
    <n v="147"/>
    <n v="147983"/>
    <s v="2017-Q4"/>
    <x v="3"/>
    <x v="40"/>
    <s v="2017"/>
    <x v="4"/>
    <m/>
    <x v="4"/>
    <x v="35"/>
    <s v="mesa86532"/>
    <x v="0"/>
    <m/>
    <n v="2917"/>
    <n v="31"/>
    <n v="522"/>
    <n v="2161"/>
    <n v="2683"/>
  </r>
  <r>
    <n v="10"/>
    <n v="3750"/>
    <s v="2017-Q4"/>
    <x v="3"/>
    <x v="40"/>
    <s v="2017"/>
    <x v="4"/>
    <m/>
    <x v="9"/>
    <x v="73"/>
    <s v="azmiami"/>
    <x v="0"/>
    <m/>
    <m/>
    <m/>
    <m/>
    <m/>
    <n v="0"/>
  </r>
  <r>
    <n v="239"/>
    <n v="87143"/>
    <s v="2017-Q4"/>
    <x v="3"/>
    <x v="40"/>
    <s v="2017"/>
    <x v="4"/>
    <m/>
    <x v="10"/>
    <x v="36"/>
    <s v="azmohave"/>
    <x v="0"/>
    <m/>
    <n v="1768"/>
    <n v="54"/>
    <n v="178"/>
    <n v="949"/>
    <n v="1127"/>
  </r>
  <r>
    <n v="8"/>
    <e v="#N/A"/>
    <s v="2017-Q4"/>
    <x v="3"/>
    <x v="40"/>
    <s v="2017"/>
    <x v="4"/>
    <m/>
    <x v="3"/>
    <x v="34"/>
    <s v="azmayer"/>
    <x v="0"/>
    <m/>
    <m/>
    <m/>
    <m/>
    <m/>
    <n v="0"/>
  </r>
  <r>
    <n v="6"/>
    <n v="2934"/>
    <s v="2017-Q4"/>
    <x v="3"/>
    <x v="40"/>
    <s v="2017"/>
    <x v="4"/>
    <m/>
    <x v="6"/>
    <x v="74"/>
    <s v="azmorenci"/>
    <x v="0"/>
    <m/>
    <m/>
    <m/>
    <m/>
    <m/>
    <n v="0"/>
  </r>
  <r>
    <n v="45"/>
    <n v="2461"/>
    <s v="2017-Q4"/>
    <x v="3"/>
    <x v="40"/>
    <s v="2017"/>
    <x v="4"/>
    <m/>
    <x v="11"/>
    <x v="37"/>
    <s v="azncldo"/>
    <x v="0"/>
    <m/>
    <n v="838"/>
    <n v="15"/>
    <n v="108"/>
    <n v="611"/>
    <n v="719"/>
  </r>
  <r>
    <n v="9"/>
    <e v="#N/A"/>
    <s v="2017-Q4"/>
    <x v="3"/>
    <x v="40"/>
    <s v="2017"/>
    <x v="4"/>
    <m/>
    <x v="0"/>
    <x v="38"/>
    <s v="azoracle"/>
    <x v="0"/>
    <m/>
    <m/>
    <m/>
    <m/>
    <m/>
    <n v="0"/>
  </r>
  <r>
    <n v="36"/>
    <s v="N/A"/>
    <s v="2017-Q4"/>
    <x v="3"/>
    <x v="40"/>
    <s v="2017"/>
    <x v="4"/>
    <m/>
    <x v="8"/>
    <x v="81"/>
    <s v="azpage"/>
    <x v="0"/>
    <m/>
    <n v="15"/>
    <n v="1"/>
    <m/>
    <n v="1"/>
    <n v="1"/>
  </r>
  <r>
    <n v="20"/>
    <n v="10834"/>
    <s v="2017-Q4"/>
    <x v="3"/>
    <x v="40"/>
    <s v="2017"/>
    <x v="4"/>
    <m/>
    <x v="5"/>
    <x v="39"/>
    <s v="azparker"/>
    <x v="0"/>
    <m/>
    <m/>
    <m/>
    <m/>
    <m/>
    <n v="0"/>
  </r>
  <r>
    <n v="14"/>
    <n v="13597"/>
    <s v="2017-Q4"/>
    <x v="3"/>
    <x v="40"/>
    <s v="2017"/>
    <x v="4"/>
    <m/>
    <x v="9"/>
    <x v="41"/>
    <s v="azpayson"/>
    <x v="0"/>
    <m/>
    <n v="237"/>
    <n v="6"/>
    <m/>
    <n v="34"/>
    <n v="34"/>
  </r>
  <r>
    <n v="38"/>
    <n v="109952"/>
    <s v="2017-Q4"/>
    <x v="3"/>
    <x v="40"/>
    <s v="2017"/>
    <x v="4"/>
    <m/>
    <x v="4"/>
    <x v="42"/>
    <s v="peor29132"/>
    <x v="0"/>
    <m/>
    <n v="1752"/>
    <n v="49"/>
    <n v="354"/>
    <n v="1314"/>
    <n v="1668"/>
  </r>
  <r>
    <e v="#VALUE!"/>
    <n v="943450"/>
    <s v="2017-Q4"/>
    <x v="3"/>
    <x v="40"/>
    <s v="2017"/>
    <x v="4"/>
    <m/>
    <x v="4"/>
    <x v="43"/>
    <s v="phx_main"/>
    <x v="0"/>
    <m/>
    <n v="6258"/>
    <n v="133"/>
    <n v="931"/>
    <n v="2930"/>
    <n v="3861"/>
  </r>
  <r>
    <n v="622"/>
    <n v="405419"/>
    <s v="2017-Q4"/>
    <x v="3"/>
    <x v="40"/>
    <s v="2017"/>
    <x v="4"/>
    <m/>
    <x v="13"/>
    <x v="44"/>
    <s v="azpcld"/>
    <x v="0"/>
    <m/>
    <n v="5335"/>
    <n v="160"/>
    <n v="1069"/>
    <n v="3499"/>
    <n v="4568"/>
  </r>
  <r>
    <n v="4"/>
    <n v="8901"/>
    <s v="2017-Q4"/>
    <x v="3"/>
    <x v="40"/>
    <s v="2017"/>
    <x v="4"/>
    <m/>
    <x v="0"/>
    <x v="45"/>
    <s v="pinal_az"/>
    <x v="0"/>
    <m/>
    <n v="293"/>
    <n v="4"/>
    <n v="12"/>
    <n v="103"/>
    <n v="115"/>
  </r>
  <r>
    <n v="0"/>
    <n v="0"/>
    <s v="2017-Q4"/>
    <x v="3"/>
    <x v="40"/>
    <s v="2017"/>
    <x v="4"/>
    <m/>
    <x v="3"/>
    <x v="82"/>
    <s v="azpaulden"/>
    <x v="0"/>
    <m/>
    <m/>
    <m/>
    <m/>
    <m/>
    <n v="0"/>
  </r>
  <r>
    <n v="54"/>
    <n v="29416"/>
    <s v="2017-Q4"/>
    <x v="3"/>
    <x v="40"/>
    <s v="2017"/>
    <x v="4"/>
    <m/>
    <x v="3"/>
    <x v="46"/>
    <s v="azprescott"/>
    <x v="0"/>
    <m/>
    <n v="1202"/>
    <n v="27"/>
    <n v="359"/>
    <n v="683"/>
    <n v="1042"/>
  </r>
  <r>
    <n v="59"/>
    <n v="22616"/>
    <s v="2017-Q4"/>
    <x v="3"/>
    <x v="40"/>
    <s v="2017"/>
    <x v="4"/>
    <m/>
    <x v="3"/>
    <x v="47"/>
    <s v="azprescottval"/>
    <x v="0"/>
    <m/>
    <n v="891"/>
    <n v="16"/>
    <n v="165"/>
    <n v="411"/>
    <n v="576"/>
  </r>
  <r>
    <n v="23"/>
    <n v="5873"/>
    <s v="2017-Q4"/>
    <x v="3"/>
    <x v="40"/>
    <s v="2017"/>
    <x v="4"/>
    <m/>
    <x v="5"/>
    <x v="88"/>
    <s v="azcoriver"/>
    <x v="0"/>
    <m/>
    <m/>
    <m/>
    <m/>
    <m/>
    <n v="0"/>
  </r>
  <r>
    <n v="40"/>
    <e v="#N/A"/>
    <s v="2017-Q4"/>
    <x v="3"/>
    <x v="40"/>
    <s v="2017"/>
    <x v="4"/>
    <m/>
    <x v="1"/>
    <x v="48"/>
    <s v="azsprngr"/>
    <x v="0"/>
    <m/>
    <n v="23"/>
    <n v="1"/>
    <n v="2"/>
    <n v="3"/>
    <n v="5"/>
  </r>
  <r>
    <n v="17"/>
    <n v="11980"/>
    <s v="2017-Q4"/>
    <x v="3"/>
    <x v="40"/>
    <s v="2017"/>
    <x v="4"/>
    <m/>
    <x v="14"/>
    <x v="49"/>
    <s v="azsaffordgcl"/>
    <x v="0"/>
    <m/>
    <n v="155"/>
    <n v="1"/>
    <n v="14"/>
    <n v="80"/>
    <n v="94"/>
  </r>
  <r>
    <n v="10"/>
    <n v="5625"/>
    <s v="2017-Q4"/>
    <x v="3"/>
    <x v="40"/>
    <s v="2017"/>
    <x v="4"/>
    <m/>
    <x v="9"/>
    <x v="84"/>
    <s v="azsancarlos"/>
    <x v="0"/>
    <m/>
    <m/>
    <m/>
    <m/>
    <m/>
    <n v="0"/>
  </r>
  <r>
    <n v="23"/>
    <e v="#N/A"/>
    <s v="2017-Q4"/>
    <x v="3"/>
    <x v="40"/>
    <s v="2017"/>
    <x v="4"/>
    <m/>
    <x v="0"/>
    <x v="50"/>
    <s v="azsanmanuel"/>
    <x v="0"/>
    <m/>
    <n v="479"/>
    <n v="6"/>
    <n v="28"/>
    <n v="164"/>
    <n v="192"/>
  </r>
  <r>
    <n v="10"/>
    <n v="360"/>
    <s v="2017-Q4"/>
    <x v="3"/>
    <x v="40"/>
    <s v="2017"/>
    <x v="4"/>
    <m/>
    <x v="13"/>
    <x v="83"/>
    <s v="aztucson"/>
    <x v="0"/>
    <m/>
    <n v="210"/>
    <n v="2"/>
    <n v="17"/>
    <n v="79"/>
    <n v="96"/>
  </r>
  <r>
    <n v="17"/>
    <e v="#N/A"/>
    <s v="2017-Q4"/>
    <x v="3"/>
    <x v="40"/>
    <s v="2017"/>
    <x v="4"/>
    <m/>
    <x v="1"/>
    <x v="51"/>
    <s v="azsanders"/>
    <x v="0"/>
    <m/>
    <m/>
    <m/>
    <m/>
    <m/>
    <n v="0"/>
  </r>
  <r>
    <n v="87"/>
    <n v="174482"/>
    <s v="2017-Q4"/>
    <x v="3"/>
    <x v="40"/>
    <s v="2017"/>
    <x v="4"/>
    <m/>
    <x v="4"/>
    <x v="53"/>
    <s v="scottsdale_hq"/>
    <x v="0"/>
    <m/>
    <n v="3674"/>
    <n v="43"/>
    <n v="315"/>
    <n v="1688"/>
    <n v="2003"/>
  </r>
  <r>
    <n v="28"/>
    <n v="32811"/>
    <s v="2017-Q4"/>
    <x v="3"/>
    <x v="40"/>
    <s v="2017"/>
    <x v="4"/>
    <m/>
    <x v="7"/>
    <x v="56"/>
    <s v="azsierrav"/>
    <x v="0"/>
    <m/>
    <m/>
    <m/>
    <m/>
    <m/>
    <n v="0"/>
  </r>
  <r>
    <s v="N/A"/>
    <s v="N/A"/>
    <s v="2017-Q4"/>
    <x v="3"/>
    <x v="40"/>
    <s v="2017"/>
    <x v="4"/>
    <m/>
    <x v="4"/>
    <x v="85"/>
    <s v="saltriver_az"/>
    <x v="0"/>
    <m/>
    <n v="551"/>
    <n v="7"/>
    <n v="46"/>
    <n v="37"/>
    <n v="83"/>
  </r>
  <r>
    <n v="32"/>
    <n v="11000"/>
    <s v="2017-Q4"/>
    <x v="3"/>
    <x v="40"/>
    <s v="2017"/>
    <x v="4"/>
    <m/>
    <x v="3"/>
    <x v="54"/>
    <s v="azsedona"/>
    <x v="0"/>
    <m/>
    <n v="72"/>
    <n v="2"/>
    <n v="2"/>
    <n v="24"/>
    <n v="26"/>
  </r>
  <r>
    <n v="5"/>
    <e v="#N/A"/>
    <s v="2017-Q4"/>
    <x v="3"/>
    <x v="40"/>
    <s v="2017"/>
    <x v="4"/>
    <m/>
    <x v="3"/>
    <x v="55"/>
    <s v="azseligman"/>
    <x v="0"/>
    <m/>
    <m/>
    <m/>
    <m/>
    <m/>
    <n v="0"/>
  </r>
  <r>
    <n v="142"/>
    <n v="140708"/>
    <s v="2017-Q4"/>
    <x v="3"/>
    <x v="40"/>
    <s v="2017"/>
    <x v="4"/>
    <m/>
    <x v="4"/>
    <x v="57"/>
    <s v="tempe_main"/>
    <x v="0"/>
    <m/>
    <n v="21"/>
    <n v="4"/>
    <n v="2"/>
    <n v="25"/>
    <n v="27"/>
  </r>
  <r>
    <n v="12"/>
    <n v="4415"/>
    <s v="2017-Q4"/>
    <x v="3"/>
    <x v="40"/>
    <s v="2017"/>
    <x v="4"/>
    <m/>
    <x v="4"/>
    <x v="58"/>
    <s v="toll30426"/>
    <x v="0"/>
    <m/>
    <n v="15"/>
    <n v="2"/>
    <m/>
    <n v="1"/>
    <n v="1"/>
  </r>
  <r>
    <n v="8"/>
    <n v="2341"/>
    <s v="2017-Q4"/>
    <x v="3"/>
    <x v="40"/>
    <s v="2017"/>
    <x v="4"/>
    <m/>
    <x v="9"/>
    <x v="59"/>
    <s v="aztontobasin"/>
    <x v="0"/>
    <m/>
    <m/>
    <m/>
    <m/>
    <m/>
    <n v="0"/>
  </r>
  <r>
    <n v="10"/>
    <n v="1843"/>
    <s v="2017-Q4"/>
    <x v="3"/>
    <x v="40"/>
    <s v="2017"/>
    <x v="4"/>
    <m/>
    <x v="13"/>
    <x v="86"/>
    <s v="azsellstohono"/>
    <x v="0"/>
    <m/>
    <m/>
    <m/>
    <m/>
    <m/>
    <n v="0"/>
  </r>
  <r>
    <n v="8"/>
    <e v="#N/A"/>
    <s v="2017-Q4"/>
    <x v="3"/>
    <x v="40"/>
    <s v="2017"/>
    <x v="4"/>
    <m/>
    <x v="1"/>
    <x v="60"/>
    <s v="azvernon"/>
    <x v="0"/>
    <m/>
    <m/>
    <m/>
    <m/>
    <m/>
    <n v="0"/>
  </r>
  <r>
    <n v="5"/>
    <n v="790"/>
    <s v="2017-Q4"/>
    <x v="3"/>
    <x v="40"/>
    <s v="2017"/>
    <x v="4"/>
    <m/>
    <x v="9"/>
    <x v="78"/>
    <s v="azyoung"/>
    <x v="0"/>
    <m/>
    <m/>
    <m/>
    <m/>
    <m/>
    <n v="0"/>
  </r>
  <r>
    <n v="434"/>
    <n v="111752"/>
    <s v="2017-Q4"/>
    <x v="3"/>
    <x v="40"/>
    <s v="2017"/>
    <x v="4"/>
    <m/>
    <x v="15"/>
    <x v="63"/>
    <s v="azycldo"/>
    <x v="0"/>
    <m/>
    <n v="2480"/>
    <n v="40"/>
    <n v="468"/>
    <n v="2873"/>
    <n v="3341"/>
  </r>
  <r>
    <n v="7"/>
    <e v="#N/A"/>
    <s v="2017-Q4"/>
    <x v="3"/>
    <x v="40"/>
    <s v="2017"/>
    <x v="4"/>
    <m/>
    <x v="3"/>
    <x v="61"/>
    <s v="azyarnell"/>
    <x v="0"/>
    <m/>
    <n v="95"/>
    <n v="2"/>
    <n v="8"/>
    <n v="68"/>
    <n v="76"/>
  </r>
  <r>
    <n v="91"/>
    <n v="9301"/>
    <s v="2017-Q4"/>
    <x v="3"/>
    <x v="40"/>
    <s v="2017"/>
    <x v="4"/>
    <m/>
    <x v="3"/>
    <x v="62"/>
    <s v="azyavapai"/>
    <x v="0"/>
    <m/>
    <m/>
    <m/>
    <m/>
    <m/>
    <n v="0"/>
  </r>
  <r>
    <n v="0"/>
    <e v="#N/A"/>
    <s v="2017-Q4"/>
    <x v="3"/>
    <x v="41"/>
    <s v="2017"/>
    <x v="5"/>
    <m/>
    <x v="2"/>
    <x v="89"/>
    <s v="azstatelibdev"/>
    <x v="0"/>
    <m/>
    <n v="58339"/>
    <n v="1122"/>
    <n v="9130"/>
    <n v="26745"/>
    <n v="35875"/>
  </r>
  <r>
    <s v="N/A"/>
    <n v="1188"/>
    <s v="2017-Q4"/>
    <x v="3"/>
    <x v="41"/>
    <s v="2017"/>
    <x v="5"/>
    <m/>
    <x v="0"/>
    <x v="0"/>
    <s v="akchin_az"/>
    <x v="0"/>
    <m/>
    <n v="147"/>
    <n v="1"/>
    <m/>
    <n v="30"/>
    <n v="30"/>
  </r>
  <r>
    <n v="19"/>
    <e v="#N/A"/>
    <s v="2017-Q4"/>
    <x v="3"/>
    <x v="41"/>
    <s v="2017"/>
    <x v="5"/>
    <m/>
    <x v="1"/>
    <x v="1"/>
    <s v="azalpine"/>
    <x v="0"/>
    <m/>
    <m/>
    <m/>
    <m/>
    <m/>
    <n v="0"/>
  </r>
  <r>
    <n v="111"/>
    <n v="63208"/>
    <s v="2017-Q4"/>
    <x v="3"/>
    <x v="41"/>
    <s v="2017"/>
    <x v="5"/>
    <m/>
    <x v="0"/>
    <x v="2"/>
    <s v="azapachejct"/>
    <x v="0"/>
    <m/>
    <n v="447"/>
    <n v="5"/>
    <n v="63"/>
    <n v="115"/>
    <n v="178"/>
  </r>
  <r>
    <n v="0"/>
    <e v="#N/A"/>
    <s v="2017-Q4"/>
    <x v="3"/>
    <x v="41"/>
    <s v="2017"/>
    <x v="5"/>
    <m/>
    <x v="2"/>
    <x v="4"/>
    <s v="azstlib"/>
    <x v="0"/>
    <m/>
    <m/>
    <m/>
    <m/>
    <m/>
    <n v="0"/>
  </r>
  <r>
    <n v="10"/>
    <e v="#N/A"/>
    <s v="2017-Q4"/>
    <x v="3"/>
    <x v="41"/>
    <s v="2017"/>
    <x v="5"/>
    <m/>
    <x v="0"/>
    <x v="3"/>
    <s v="azarizonacity"/>
    <x v="0"/>
    <m/>
    <m/>
    <m/>
    <m/>
    <m/>
    <n v="0"/>
  </r>
  <r>
    <n v="10"/>
    <e v="#N/A"/>
    <s v="2017-Q4"/>
    <x v="3"/>
    <x v="41"/>
    <s v="2017"/>
    <x v="5"/>
    <m/>
    <x v="3"/>
    <x v="5"/>
    <s v="azashfork"/>
    <x v="0"/>
    <m/>
    <m/>
    <m/>
    <m/>
    <m/>
    <n v="0"/>
  </r>
  <r>
    <s v=""/>
    <s v="N/A"/>
    <s v="2017-Q4"/>
    <x v="3"/>
    <x v="41"/>
    <s v="2017"/>
    <x v="5"/>
    <m/>
    <x v="10"/>
    <x v="79"/>
    <s v="azavaich"/>
    <x v="0"/>
    <m/>
    <m/>
    <m/>
    <m/>
    <m/>
    <n v="0"/>
  </r>
  <r>
    <n v="80"/>
    <n v="22669"/>
    <s v="2017-Q4"/>
    <x v="3"/>
    <x v="41"/>
    <s v="2017"/>
    <x v="5"/>
    <m/>
    <x v="4"/>
    <x v="6"/>
    <s v="avondale_az"/>
    <x v="0"/>
    <m/>
    <n v="6373"/>
    <n v="105"/>
    <n v="1242"/>
    <n v="1982"/>
    <n v="3224"/>
  </r>
  <r>
    <n v="16"/>
    <e v="#N/A"/>
    <s v="2017-Q4"/>
    <x v="3"/>
    <x v="41"/>
    <s v="2017"/>
    <x v="5"/>
    <m/>
    <x v="5"/>
    <x v="8"/>
    <s v="azbouse"/>
    <x v="0"/>
    <m/>
    <n v="912"/>
    <n v="32"/>
    <n v="91"/>
    <n v="312"/>
    <n v="403"/>
  </r>
  <r>
    <n v="21"/>
    <s v="N/A"/>
    <s v="2017-Q4"/>
    <x v="3"/>
    <x v="41"/>
    <s v="2017"/>
    <x v="5"/>
    <m/>
    <x v="4"/>
    <x v="9"/>
    <s v="buckeye_az"/>
    <x v="0"/>
    <m/>
    <n v="79"/>
    <n v="3"/>
    <n v="36"/>
    <n v="96"/>
    <n v="132"/>
  </r>
  <r>
    <n v="7"/>
    <e v="#N/A"/>
    <s v="2017-Q4"/>
    <x v="3"/>
    <x v="41"/>
    <s v="2017"/>
    <x v="5"/>
    <m/>
    <x v="3"/>
    <x v="77"/>
    <s v="azbagdad"/>
    <x v="0"/>
    <m/>
    <m/>
    <m/>
    <m/>
    <m/>
    <n v="0"/>
  </r>
  <r>
    <n v="5"/>
    <e v="#N/A"/>
    <s v="2017-Q4"/>
    <x v="3"/>
    <x v="41"/>
    <s v="2017"/>
    <x v="5"/>
    <m/>
    <x v="3"/>
    <x v="75"/>
    <s v="beaver_az"/>
    <x v="0"/>
    <m/>
    <n v="3"/>
    <n v="1"/>
    <m/>
    <n v="1"/>
    <n v="1"/>
  </r>
  <r>
    <n v="12"/>
    <e v="#N/A"/>
    <s v="2017-Q4"/>
    <x v="3"/>
    <x v="41"/>
    <s v="2017"/>
    <x v="5"/>
    <m/>
    <x v="3"/>
    <x v="7"/>
    <s v="azblackcyn"/>
    <x v="0"/>
    <m/>
    <m/>
    <m/>
    <m/>
    <m/>
    <n v="0"/>
  </r>
  <r>
    <n v="34"/>
    <n v="48762"/>
    <s v="2017-Q4"/>
    <x v="3"/>
    <x v="41"/>
    <s v="2017"/>
    <x v="5"/>
    <m/>
    <x v="0"/>
    <x v="11"/>
    <s v="azcasagrande"/>
    <x v="0"/>
    <m/>
    <m/>
    <m/>
    <m/>
    <m/>
    <n v="0"/>
  </r>
  <r>
    <n v="109"/>
    <n v="309229"/>
    <s v="2017-Q4"/>
    <x v="3"/>
    <x v="41"/>
    <s v="2017"/>
    <x v="5"/>
    <m/>
    <x v="4"/>
    <x v="12"/>
    <s v="chandler_main"/>
    <x v="0"/>
    <m/>
    <n v="1318"/>
    <n v="30"/>
    <n v="170"/>
    <n v="548"/>
    <n v="718"/>
  </r>
  <r>
    <n v="25"/>
    <n v="1469"/>
    <s v="2017-Q4"/>
    <x v="3"/>
    <x v="41"/>
    <s v="2017"/>
    <x v="5"/>
    <m/>
    <x v="7"/>
    <x v="14"/>
    <s v="azccldo"/>
    <x v="0"/>
    <m/>
    <n v="198"/>
    <n v="4"/>
    <n v="7"/>
    <n v="75"/>
    <n v="82"/>
  </r>
  <r>
    <n v="20"/>
    <e v="#N/A"/>
    <s v="2017-Q4"/>
    <x v="3"/>
    <x v="41"/>
    <s v="2017"/>
    <x v="5"/>
    <m/>
    <x v="3"/>
    <x v="69"/>
    <s v="azcentennial"/>
    <x v="0"/>
    <m/>
    <m/>
    <m/>
    <m/>
    <m/>
    <n v="0"/>
  </r>
  <r>
    <n v="12"/>
    <e v="#N/A"/>
    <s v="2017-Q4"/>
    <x v="3"/>
    <x v="41"/>
    <s v="2017"/>
    <x v="5"/>
    <m/>
    <x v="1"/>
    <x v="15"/>
    <s v="azconcho"/>
    <x v="0"/>
    <m/>
    <n v="61"/>
    <n v="1"/>
    <m/>
    <n v="24"/>
    <n v="24"/>
  </r>
  <r>
    <n v="27"/>
    <n v="9676"/>
    <s v="2017-Q4"/>
    <x v="3"/>
    <x v="41"/>
    <s v="2017"/>
    <x v="5"/>
    <m/>
    <x v="0"/>
    <x v="17"/>
    <s v="azcollidge"/>
    <x v="0"/>
    <m/>
    <m/>
    <m/>
    <m/>
    <m/>
    <n v="0"/>
  </r>
  <r>
    <n v="5"/>
    <n v="3352"/>
    <s v="2017-Q4"/>
    <x v="3"/>
    <x v="41"/>
    <s v="2017"/>
    <x v="5"/>
    <m/>
    <x v="5"/>
    <x v="80"/>
    <s v="azlapazcs"/>
    <x v="0"/>
    <m/>
    <m/>
    <m/>
    <m/>
    <m/>
    <n v="0"/>
  </r>
  <r>
    <n v="14"/>
    <n v="3311"/>
    <s v="2017-Q4"/>
    <x v="3"/>
    <x v="41"/>
    <s v="2017"/>
    <x v="5"/>
    <m/>
    <x v="3"/>
    <x v="10"/>
    <s v="azcampverde"/>
    <x v="0"/>
    <m/>
    <n v="424"/>
    <n v="7"/>
    <n v="27"/>
    <n v="100"/>
    <n v="127"/>
  </r>
  <r>
    <n v="10"/>
    <n v="10528"/>
    <s v="2017-Q4"/>
    <x v="3"/>
    <x v="41"/>
    <s v="2017"/>
    <x v="5"/>
    <m/>
    <x v="3"/>
    <x v="70"/>
    <s v="azchinovalley"/>
    <x v="0"/>
    <m/>
    <m/>
    <m/>
    <m/>
    <m/>
    <n v="0"/>
  </r>
  <r>
    <n v="8"/>
    <e v="#N/A"/>
    <s v="2017-Q4"/>
    <x v="3"/>
    <x v="41"/>
    <s v="2017"/>
    <x v="5"/>
    <m/>
    <x v="3"/>
    <x v="16"/>
    <s v="azcongress"/>
    <x v="0"/>
    <m/>
    <n v="32"/>
    <n v="1"/>
    <m/>
    <n v="17"/>
    <n v="17"/>
  </r>
  <r>
    <n v="8"/>
    <e v="#N/A"/>
    <s v="2017-Q4"/>
    <x v="3"/>
    <x v="41"/>
    <s v="2017"/>
    <x v="5"/>
    <m/>
    <x v="3"/>
    <x v="64"/>
    <s v="azcordeslakes"/>
    <x v="0"/>
    <m/>
    <m/>
    <m/>
    <m/>
    <m/>
    <n v="0"/>
  </r>
  <r>
    <n v="23"/>
    <n v="12610"/>
    <s v="2017-Q4"/>
    <x v="3"/>
    <x v="41"/>
    <s v="2017"/>
    <x v="5"/>
    <m/>
    <x v="3"/>
    <x v="18"/>
    <s v="azcottonwood"/>
    <x v="0"/>
    <m/>
    <n v="1484"/>
    <n v="22"/>
    <n v="280"/>
    <n v="767"/>
    <n v="1047"/>
  </r>
  <r>
    <n v="23"/>
    <n v="7004"/>
    <s v="2017-Q4"/>
    <x v="3"/>
    <x v="41"/>
    <s v="2017"/>
    <x v="5"/>
    <m/>
    <x v="4"/>
    <x v="20"/>
    <s v="desertfh_az"/>
    <x v="0"/>
    <m/>
    <m/>
    <m/>
    <m/>
    <m/>
    <n v="0"/>
  </r>
  <r>
    <n v="11"/>
    <e v="#N/A"/>
    <s v="2017-Q4"/>
    <x v="3"/>
    <x v="41"/>
    <s v="2017"/>
    <x v="5"/>
    <m/>
    <x v="3"/>
    <x v="65"/>
    <s v="dewey_az"/>
    <x v="0"/>
    <m/>
    <m/>
    <m/>
    <m/>
    <m/>
    <n v="0"/>
  </r>
  <r>
    <n v="5"/>
    <n v="1264"/>
    <s v="2017-Q4"/>
    <x v="3"/>
    <x v="41"/>
    <s v="2017"/>
    <x v="5"/>
    <m/>
    <x v="6"/>
    <x v="21"/>
    <s v="azduncan"/>
    <x v="0"/>
    <m/>
    <m/>
    <m/>
    <m/>
    <m/>
    <n v="0"/>
  </r>
  <r>
    <n v="78"/>
    <n v="72247"/>
    <s v="2017-Q4"/>
    <x v="3"/>
    <x v="41"/>
    <s v="2017"/>
    <x v="5"/>
    <m/>
    <x v="8"/>
    <x v="23"/>
    <s v="azflagstaff"/>
    <x v="0"/>
    <m/>
    <n v="877"/>
    <n v="20"/>
    <n v="74"/>
    <n v="90"/>
    <n v="164"/>
  </r>
  <r>
    <n v="51"/>
    <n v="12585"/>
    <s v="2017-Q4"/>
    <x v="3"/>
    <x v="41"/>
    <s v="2017"/>
    <x v="5"/>
    <m/>
    <x v="0"/>
    <x v="24"/>
    <s v="azflorence"/>
    <x v="0"/>
    <m/>
    <m/>
    <m/>
    <m/>
    <m/>
    <n v="0"/>
  </r>
  <r>
    <n v="22"/>
    <n v="829"/>
    <s v="2017-Q4"/>
    <x v="3"/>
    <x v="41"/>
    <s v="2017"/>
    <x v="5"/>
    <m/>
    <x v="4"/>
    <x v="76"/>
    <s v="mcdowell_az"/>
    <x v="0"/>
    <m/>
    <m/>
    <m/>
    <m/>
    <m/>
    <n v="0"/>
  </r>
  <r>
    <n v="0"/>
    <n v="72"/>
    <s v="2017-Q4"/>
    <x v="3"/>
    <x v="41"/>
    <s v="2017"/>
    <x v="5"/>
    <m/>
    <x v="9"/>
    <x v="25"/>
    <s v="azgcldo"/>
    <x v="0"/>
    <m/>
    <m/>
    <m/>
    <m/>
    <m/>
    <n v="0"/>
  </r>
  <r>
    <n v="83"/>
    <n v="102303"/>
    <s v="2017-Q4"/>
    <x v="3"/>
    <x v="41"/>
    <s v="2017"/>
    <x v="5"/>
    <m/>
    <x v="4"/>
    <x v="26"/>
    <s v="glendale_main"/>
    <x v="0"/>
    <m/>
    <n v="1514"/>
    <n v="27"/>
    <n v="369"/>
    <n v="613"/>
    <n v="982"/>
  </r>
  <r>
    <n v="10"/>
    <n v="8295"/>
    <s v="2017-Q4"/>
    <x v="3"/>
    <x v="41"/>
    <s v="2017"/>
    <x v="5"/>
    <m/>
    <x v="9"/>
    <x v="27"/>
    <s v="azglobe"/>
    <x v="0"/>
    <m/>
    <m/>
    <m/>
    <m/>
    <m/>
    <n v="0"/>
  </r>
  <r>
    <n v="4"/>
    <e v="#N/A"/>
    <s v="2017-Q4"/>
    <x v="3"/>
    <x v="41"/>
    <s v="2017"/>
    <x v="5"/>
    <m/>
    <x v="1"/>
    <x v="28"/>
    <s v="azgreer"/>
    <x v="0"/>
    <m/>
    <m/>
    <m/>
    <m/>
    <m/>
    <n v="0"/>
  </r>
  <r>
    <n v="0"/>
    <n v="1827"/>
    <s v="2017-Q4"/>
    <x v="3"/>
    <x v="41"/>
    <s v="2017"/>
    <x v="5"/>
    <m/>
    <x v="11"/>
    <x v="87"/>
    <s v="hopi"/>
    <x v="0"/>
    <m/>
    <m/>
    <m/>
    <m/>
    <m/>
    <n v="0"/>
  </r>
  <r>
    <n v="6"/>
    <n v="2991"/>
    <s v="2017-Q4"/>
    <x v="3"/>
    <x v="41"/>
    <s v="2017"/>
    <x v="5"/>
    <m/>
    <x v="9"/>
    <x v="30"/>
    <s v="azpinestrawb"/>
    <x v="0"/>
    <m/>
    <m/>
    <m/>
    <m/>
    <m/>
    <n v="0"/>
  </r>
  <r>
    <s v="N/A"/>
    <s v="N/A"/>
    <s v="2017-Q4"/>
    <x v="3"/>
    <x v="41"/>
    <s v="2017"/>
    <x v="5"/>
    <m/>
    <x v="0"/>
    <x v="66"/>
    <s v="irahayes_az"/>
    <x v="0"/>
    <m/>
    <m/>
    <m/>
    <m/>
    <m/>
    <n v="0"/>
  </r>
  <r>
    <n v="20"/>
    <n v="33183"/>
    <s v="2017-Q4"/>
    <x v="3"/>
    <x v="41"/>
    <s v="2017"/>
    <x v="5"/>
    <m/>
    <x v="0"/>
    <x v="32"/>
    <s v="azmaricopacom"/>
    <x v="0"/>
    <m/>
    <m/>
    <m/>
    <m/>
    <m/>
    <n v="0"/>
  </r>
  <r>
    <n v="396"/>
    <n v="145358"/>
    <s v="2017-Q4"/>
    <x v="3"/>
    <x v="41"/>
    <s v="2017"/>
    <x v="5"/>
    <m/>
    <x v="4"/>
    <x v="33"/>
    <s v="maricopa_main"/>
    <x v="0"/>
    <m/>
    <n v="10569"/>
    <n v="200"/>
    <n v="2746"/>
    <n v="7051"/>
    <n v="9797"/>
  </r>
  <r>
    <n v="147"/>
    <n v="147983"/>
    <s v="2017-Q4"/>
    <x v="3"/>
    <x v="41"/>
    <s v="2017"/>
    <x v="5"/>
    <m/>
    <x v="4"/>
    <x v="35"/>
    <s v="mesa86532"/>
    <x v="0"/>
    <m/>
    <n v="3043"/>
    <n v="42"/>
    <n v="371"/>
    <n v="1261"/>
    <n v="1632"/>
  </r>
  <r>
    <n v="10"/>
    <n v="3750"/>
    <s v="2017-Q4"/>
    <x v="3"/>
    <x v="41"/>
    <s v="2017"/>
    <x v="5"/>
    <m/>
    <x v="9"/>
    <x v="73"/>
    <s v="azmiami"/>
    <x v="0"/>
    <m/>
    <m/>
    <m/>
    <m/>
    <m/>
    <n v="0"/>
  </r>
  <r>
    <n v="239"/>
    <n v="87143"/>
    <s v="2017-Q4"/>
    <x v="3"/>
    <x v="41"/>
    <s v="2017"/>
    <x v="5"/>
    <m/>
    <x v="10"/>
    <x v="36"/>
    <s v="azmohave"/>
    <x v="0"/>
    <m/>
    <n v="756"/>
    <n v="26"/>
    <n v="106"/>
    <n v="222"/>
    <n v="328"/>
  </r>
  <r>
    <n v="8"/>
    <e v="#N/A"/>
    <s v="2017-Q4"/>
    <x v="3"/>
    <x v="41"/>
    <s v="2017"/>
    <x v="5"/>
    <m/>
    <x v="3"/>
    <x v="34"/>
    <s v="azmayer"/>
    <x v="0"/>
    <m/>
    <n v="14"/>
    <n v="1"/>
    <m/>
    <n v="4"/>
    <n v="4"/>
  </r>
  <r>
    <n v="6"/>
    <n v="2934"/>
    <s v="2017-Q4"/>
    <x v="3"/>
    <x v="41"/>
    <s v="2017"/>
    <x v="5"/>
    <m/>
    <x v="6"/>
    <x v="74"/>
    <s v="azmorenci"/>
    <x v="0"/>
    <m/>
    <m/>
    <m/>
    <m/>
    <m/>
    <n v="0"/>
  </r>
  <r>
    <n v="45"/>
    <n v="2461"/>
    <s v="2017-Q4"/>
    <x v="3"/>
    <x v="41"/>
    <s v="2017"/>
    <x v="5"/>
    <m/>
    <x v="11"/>
    <x v="37"/>
    <s v="azncldo"/>
    <x v="0"/>
    <m/>
    <n v="168"/>
    <n v="8"/>
    <n v="1"/>
    <n v="149"/>
    <n v="150"/>
  </r>
  <r>
    <n v="9"/>
    <e v="#N/A"/>
    <s v="2017-Q4"/>
    <x v="3"/>
    <x v="41"/>
    <s v="2017"/>
    <x v="5"/>
    <m/>
    <x v="0"/>
    <x v="38"/>
    <s v="azoracle"/>
    <x v="0"/>
    <m/>
    <m/>
    <m/>
    <m/>
    <m/>
    <n v="0"/>
  </r>
  <r>
    <n v="36"/>
    <s v="N/A"/>
    <s v="2017-Q4"/>
    <x v="3"/>
    <x v="41"/>
    <s v="2017"/>
    <x v="5"/>
    <m/>
    <x v="8"/>
    <x v="81"/>
    <s v="azpage"/>
    <x v="0"/>
    <m/>
    <n v="4"/>
    <n v="1"/>
    <m/>
    <m/>
    <n v="0"/>
  </r>
  <r>
    <n v="20"/>
    <n v="10834"/>
    <s v="2017-Q4"/>
    <x v="3"/>
    <x v="41"/>
    <s v="2017"/>
    <x v="5"/>
    <m/>
    <x v="5"/>
    <x v="39"/>
    <s v="azparker"/>
    <x v="0"/>
    <m/>
    <m/>
    <m/>
    <m/>
    <m/>
    <n v="0"/>
  </r>
  <r>
    <n v="14"/>
    <n v="13597"/>
    <s v="2017-Q4"/>
    <x v="3"/>
    <x v="41"/>
    <s v="2017"/>
    <x v="5"/>
    <m/>
    <x v="9"/>
    <x v="41"/>
    <s v="azpayson"/>
    <x v="0"/>
    <m/>
    <n v="422"/>
    <n v="7"/>
    <n v="8"/>
    <n v="126"/>
    <n v="134"/>
  </r>
  <r>
    <n v="38"/>
    <n v="109952"/>
    <s v="2017-Q4"/>
    <x v="3"/>
    <x v="41"/>
    <s v="2017"/>
    <x v="5"/>
    <m/>
    <x v="4"/>
    <x v="42"/>
    <s v="peor29132"/>
    <x v="0"/>
    <m/>
    <n v="878"/>
    <n v="26"/>
    <n v="75"/>
    <n v="368"/>
    <n v="443"/>
  </r>
  <r>
    <e v="#VALUE!"/>
    <n v="943450"/>
    <s v="2017-Q4"/>
    <x v="3"/>
    <x v="41"/>
    <s v="2017"/>
    <x v="5"/>
    <m/>
    <x v="4"/>
    <x v="43"/>
    <s v="phx_main"/>
    <x v="0"/>
    <m/>
    <n v="7065"/>
    <n v="129"/>
    <n v="856"/>
    <n v="3103"/>
    <n v="3959"/>
  </r>
  <r>
    <n v="622"/>
    <n v="405419"/>
    <s v="2017-Q4"/>
    <x v="3"/>
    <x v="41"/>
    <s v="2017"/>
    <x v="5"/>
    <m/>
    <x v="13"/>
    <x v="44"/>
    <s v="azpcld"/>
    <x v="0"/>
    <m/>
    <n v="8065"/>
    <n v="235"/>
    <n v="1030"/>
    <n v="3793"/>
    <n v="4823"/>
  </r>
  <r>
    <n v="4"/>
    <n v="8901"/>
    <s v="2017-Q4"/>
    <x v="3"/>
    <x v="41"/>
    <s v="2017"/>
    <x v="5"/>
    <m/>
    <x v="0"/>
    <x v="45"/>
    <s v="pinal_az"/>
    <x v="0"/>
    <m/>
    <n v="122"/>
    <n v="7"/>
    <n v="7"/>
    <n v="51"/>
    <n v="58"/>
  </r>
  <r>
    <n v="0"/>
    <n v="0"/>
    <s v="2017-Q4"/>
    <x v="3"/>
    <x v="41"/>
    <s v="2017"/>
    <x v="5"/>
    <m/>
    <x v="3"/>
    <x v="82"/>
    <s v="azpaulden"/>
    <x v="0"/>
    <m/>
    <n v="117"/>
    <n v="4"/>
    <n v="11"/>
    <n v="52"/>
    <n v="63"/>
  </r>
  <r>
    <n v="54"/>
    <n v="29416"/>
    <s v="2017-Q4"/>
    <x v="3"/>
    <x v="41"/>
    <s v="2017"/>
    <x v="5"/>
    <m/>
    <x v="3"/>
    <x v="46"/>
    <s v="azprescott"/>
    <x v="0"/>
    <m/>
    <n v="582"/>
    <n v="18"/>
    <n v="144"/>
    <n v="327"/>
    <n v="471"/>
  </r>
  <r>
    <n v="59"/>
    <n v="22616"/>
    <s v="2017-Q4"/>
    <x v="3"/>
    <x v="41"/>
    <s v="2017"/>
    <x v="5"/>
    <m/>
    <x v="3"/>
    <x v="47"/>
    <s v="azprescottval"/>
    <x v="0"/>
    <m/>
    <n v="729"/>
    <n v="15"/>
    <n v="159"/>
    <n v="454"/>
    <n v="613"/>
  </r>
  <r>
    <n v="23"/>
    <n v="5873"/>
    <s v="2017-Q4"/>
    <x v="3"/>
    <x v="41"/>
    <s v="2017"/>
    <x v="5"/>
    <m/>
    <x v="5"/>
    <x v="88"/>
    <s v="azcoriver"/>
    <x v="0"/>
    <m/>
    <m/>
    <m/>
    <m/>
    <m/>
    <n v="0"/>
  </r>
  <r>
    <n v="40"/>
    <e v="#N/A"/>
    <s v="2017-Q4"/>
    <x v="3"/>
    <x v="41"/>
    <s v="2017"/>
    <x v="5"/>
    <m/>
    <x v="1"/>
    <x v="48"/>
    <s v="azsprngr"/>
    <x v="0"/>
    <m/>
    <m/>
    <m/>
    <m/>
    <m/>
    <n v="0"/>
  </r>
  <r>
    <n v="17"/>
    <n v="11980"/>
    <s v="2017-Q4"/>
    <x v="3"/>
    <x v="41"/>
    <s v="2017"/>
    <x v="5"/>
    <m/>
    <x v="14"/>
    <x v="49"/>
    <s v="azsaffordgcl"/>
    <x v="0"/>
    <m/>
    <m/>
    <m/>
    <m/>
    <m/>
    <n v="0"/>
  </r>
  <r>
    <n v="10"/>
    <n v="5625"/>
    <s v="2017-Q4"/>
    <x v="3"/>
    <x v="41"/>
    <s v="2017"/>
    <x v="5"/>
    <m/>
    <x v="9"/>
    <x v="84"/>
    <s v="azsancarlos"/>
    <x v="0"/>
    <m/>
    <m/>
    <m/>
    <m/>
    <m/>
    <n v="0"/>
  </r>
  <r>
    <n v="23"/>
    <e v="#N/A"/>
    <s v="2017-Q4"/>
    <x v="3"/>
    <x v="41"/>
    <s v="2017"/>
    <x v="5"/>
    <m/>
    <x v="0"/>
    <x v="50"/>
    <s v="azsanmanuel"/>
    <x v="0"/>
    <m/>
    <n v="137"/>
    <n v="5"/>
    <n v="4"/>
    <n v="61"/>
    <n v="65"/>
  </r>
  <r>
    <n v="10"/>
    <n v="360"/>
    <s v="2017-Q4"/>
    <x v="3"/>
    <x v="41"/>
    <s v="2017"/>
    <x v="5"/>
    <m/>
    <x v="13"/>
    <x v="83"/>
    <s v="aztucson"/>
    <x v="0"/>
    <m/>
    <m/>
    <m/>
    <m/>
    <m/>
    <n v="0"/>
  </r>
  <r>
    <n v="17"/>
    <e v="#N/A"/>
    <s v="2017-Q4"/>
    <x v="3"/>
    <x v="41"/>
    <s v="2017"/>
    <x v="5"/>
    <m/>
    <x v="1"/>
    <x v="51"/>
    <s v="azsanders"/>
    <x v="0"/>
    <m/>
    <m/>
    <m/>
    <m/>
    <m/>
    <n v="0"/>
  </r>
  <r>
    <n v="87"/>
    <n v="174482"/>
    <s v="2017-Q4"/>
    <x v="3"/>
    <x v="41"/>
    <s v="2017"/>
    <x v="5"/>
    <m/>
    <x v="4"/>
    <x v="53"/>
    <s v="scottsdale_hq"/>
    <x v="0"/>
    <m/>
    <n v="8253"/>
    <n v="71"/>
    <n v="837"/>
    <n v="3646"/>
    <n v="4483"/>
  </r>
  <r>
    <n v="28"/>
    <n v="32811"/>
    <s v="2017-Q4"/>
    <x v="3"/>
    <x v="41"/>
    <s v="2017"/>
    <x v="5"/>
    <m/>
    <x v="7"/>
    <x v="56"/>
    <s v="azsierrav"/>
    <x v="0"/>
    <m/>
    <n v="177"/>
    <n v="6"/>
    <n v="8"/>
    <n v="68"/>
    <n v="76"/>
  </r>
  <r>
    <s v="N/A"/>
    <s v="N/A"/>
    <s v="2017-Q4"/>
    <x v="3"/>
    <x v="41"/>
    <s v="2017"/>
    <x v="5"/>
    <m/>
    <x v="4"/>
    <x v="85"/>
    <s v="saltriver_az"/>
    <x v="0"/>
    <m/>
    <n v="116"/>
    <n v="4"/>
    <n v="4"/>
    <n v="10"/>
    <n v="14"/>
  </r>
  <r>
    <n v="32"/>
    <n v="11000"/>
    <s v="2017-Q4"/>
    <x v="3"/>
    <x v="41"/>
    <s v="2017"/>
    <x v="5"/>
    <m/>
    <x v="3"/>
    <x v="54"/>
    <s v="azsedona"/>
    <x v="0"/>
    <m/>
    <m/>
    <m/>
    <m/>
    <m/>
    <n v="0"/>
  </r>
  <r>
    <n v="5"/>
    <e v="#N/A"/>
    <s v="2017-Q4"/>
    <x v="3"/>
    <x v="41"/>
    <s v="2017"/>
    <x v="5"/>
    <m/>
    <x v="3"/>
    <x v="55"/>
    <s v="azseligman"/>
    <x v="0"/>
    <m/>
    <m/>
    <m/>
    <m/>
    <m/>
    <n v="0"/>
  </r>
  <r>
    <n v="142"/>
    <n v="140708"/>
    <s v="2017-Q4"/>
    <x v="3"/>
    <x v="41"/>
    <s v="2017"/>
    <x v="5"/>
    <m/>
    <x v="4"/>
    <x v="57"/>
    <s v="tempe_main"/>
    <x v="0"/>
    <m/>
    <n v="210"/>
    <n v="5"/>
    <n v="37"/>
    <n v="120"/>
    <n v="157"/>
  </r>
  <r>
    <n v="12"/>
    <n v="4415"/>
    <s v="2017-Q4"/>
    <x v="3"/>
    <x v="41"/>
    <s v="2017"/>
    <x v="5"/>
    <m/>
    <x v="4"/>
    <x v="58"/>
    <s v="toll30426"/>
    <x v="0"/>
    <m/>
    <n v="114"/>
    <n v="5"/>
    <n v="8"/>
    <n v="20"/>
    <n v="28"/>
  </r>
  <r>
    <n v="8"/>
    <n v="2341"/>
    <s v="2017-Q4"/>
    <x v="3"/>
    <x v="41"/>
    <s v="2017"/>
    <x v="5"/>
    <m/>
    <x v="9"/>
    <x v="59"/>
    <s v="aztontobasin"/>
    <x v="0"/>
    <m/>
    <m/>
    <m/>
    <m/>
    <m/>
    <n v="0"/>
  </r>
  <r>
    <n v="10"/>
    <n v="1843"/>
    <s v="2017-Q4"/>
    <x v="3"/>
    <x v="41"/>
    <s v="2017"/>
    <x v="5"/>
    <m/>
    <x v="13"/>
    <x v="86"/>
    <s v="azsellstohono"/>
    <x v="0"/>
    <m/>
    <m/>
    <m/>
    <m/>
    <m/>
    <n v="0"/>
  </r>
  <r>
    <n v="8"/>
    <e v="#N/A"/>
    <s v="2017-Q4"/>
    <x v="3"/>
    <x v="41"/>
    <s v="2017"/>
    <x v="5"/>
    <m/>
    <x v="1"/>
    <x v="60"/>
    <s v="azvernon"/>
    <x v="0"/>
    <m/>
    <m/>
    <m/>
    <m/>
    <m/>
    <n v="0"/>
  </r>
  <r>
    <n v="5"/>
    <n v="790"/>
    <s v="2017-Q4"/>
    <x v="3"/>
    <x v="41"/>
    <s v="2017"/>
    <x v="5"/>
    <m/>
    <x v="9"/>
    <x v="78"/>
    <s v="azyoung"/>
    <x v="0"/>
    <m/>
    <m/>
    <m/>
    <m/>
    <m/>
    <n v="0"/>
  </r>
  <r>
    <n v="434"/>
    <n v="111752"/>
    <s v="2017-Q4"/>
    <x v="3"/>
    <x v="41"/>
    <s v="2017"/>
    <x v="5"/>
    <m/>
    <x v="15"/>
    <x v="63"/>
    <s v="azycldo"/>
    <x v="0"/>
    <m/>
    <n v="1849"/>
    <n v="32"/>
    <n v="296"/>
    <n v="795"/>
    <n v="1091"/>
  </r>
  <r>
    <n v="7"/>
    <e v="#N/A"/>
    <s v="2017-Q4"/>
    <x v="3"/>
    <x v="41"/>
    <s v="2017"/>
    <x v="5"/>
    <m/>
    <x v="3"/>
    <x v="61"/>
    <s v="azyarnell"/>
    <x v="0"/>
    <m/>
    <n v="186"/>
    <n v="6"/>
    <n v="7"/>
    <n v="72"/>
    <n v="79"/>
  </r>
  <r>
    <n v="91"/>
    <n v="9301"/>
    <s v="2017-Q4"/>
    <x v="3"/>
    <x v="41"/>
    <s v="2017"/>
    <x v="5"/>
    <m/>
    <x v="3"/>
    <x v="62"/>
    <s v="azyavapai"/>
    <x v="0"/>
    <m/>
    <m/>
    <m/>
    <m/>
    <m/>
    <n v="0"/>
  </r>
  <r>
    <n v="0"/>
    <e v="#N/A"/>
    <s v="2018-Q1"/>
    <x v="3"/>
    <x v="42"/>
    <s v="2018"/>
    <x v="6"/>
    <m/>
    <x v="2"/>
    <x v="89"/>
    <s v="azstatelibdev"/>
    <x v="0"/>
    <m/>
    <n v="18056"/>
    <n v="847"/>
    <n v="7979"/>
    <n v="10784"/>
    <m/>
  </r>
  <r>
    <s v="N/A"/>
    <n v="1188"/>
    <s v="2018-Q1"/>
    <x v="3"/>
    <x v="42"/>
    <s v="2018"/>
    <x v="6"/>
    <m/>
    <x v="0"/>
    <x v="0"/>
    <s v="akchin_az"/>
    <x v="0"/>
    <m/>
    <n v="38"/>
    <n v="1"/>
    <n v="51"/>
    <n v="100"/>
    <m/>
  </r>
  <r>
    <n v="19"/>
    <e v="#N/A"/>
    <s v="2018-Q1"/>
    <x v="3"/>
    <x v="42"/>
    <s v="2018"/>
    <x v="6"/>
    <m/>
    <x v="1"/>
    <x v="1"/>
    <s v="azalpine"/>
    <x v="0"/>
    <m/>
    <m/>
    <m/>
    <m/>
    <m/>
    <m/>
  </r>
  <r>
    <n v="111"/>
    <n v="63208"/>
    <s v="2018-Q1"/>
    <x v="3"/>
    <x v="42"/>
    <s v="2018"/>
    <x v="6"/>
    <m/>
    <x v="0"/>
    <x v="2"/>
    <s v="azapachejct"/>
    <x v="0"/>
    <m/>
    <n v="464"/>
    <n v="14"/>
    <n v="307"/>
    <n v="348"/>
    <m/>
  </r>
  <r>
    <n v="0"/>
    <e v="#N/A"/>
    <s v="2018-Q1"/>
    <x v="3"/>
    <x v="42"/>
    <s v="2018"/>
    <x v="6"/>
    <m/>
    <x v="2"/>
    <x v="4"/>
    <s v="azstlib"/>
    <x v="0"/>
    <m/>
    <m/>
    <m/>
    <m/>
    <m/>
    <m/>
  </r>
  <r>
    <n v="10"/>
    <e v="#N/A"/>
    <s v="2018-Q1"/>
    <x v="3"/>
    <x v="42"/>
    <s v="2018"/>
    <x v="6"/>
    <m/>
    <x v="0"/>
    <x v="3"/>
    <s v="azarizonacity"/>
    <x v="0"/>
    <m/>
    <m/>
    <m/>
    <m/>
    <m/>
    <m/>
  </r>
  <r>
    <n v="10"/>
    <e v="#N/A"/>
    <s v="2018-Q1"/>
    <x v="3"/>
    <x v="42"/>
    <s v="2018"/>
    <x v="6"/>
    <m/>
    <x v="3"/>
    <x v="5"/>
    <s v="azashfork"/>
    <x v="0"/>
    <m/>
    <m/>
    <m/>
    <m/>
    <m/>
    <m/>
  </r>
  <r>
    <s v=""/>
    <s v="N/A"/>
    <s v="2018-Q1"/>
    <x v="3"/>
    <x v="42"/>
    <s v="2018"/>
    <x v="6"/>
    <m/>
    <x v="10"/>
    <x v="79"/>
    <s v="azavaich"/>
    <x v="0"/>
    <m/>
    <m/>
    <m/>
    <m/>
    <m/>
    <m/>
  </r>
  <r>
    <n v="80"/>
    <n v="22669"/>
    <s v="2018-Q1"/>
    <x v="3"/>
    <x v="42"/>
    <s v="2018"/>
    <x v="6"/>
    <m/>
    <x v="4"/>
    <x v="6"/>
    <s v="avondale_az"/>
    <x v="0"/>
    <m/>
    <n v="3233"/>
    <n v="107"/>
    <n v="1726"/>
    <n v="1384"/>
    <m/>
  </r>
  <r>
    <n v="16"/>
    <e v="#N/A"/>
    <s v="2018-Q1"/>
    <x v="3"/>
    <x v="42"/>
    <s v="2018"/>
    <x v="6"/>
    <m/>
    <x v="5"/>
    <x v="8"/>
    <s v="azbouse"/>
    <x v="0"/>
    <m/>
    <n v="91"/>
    <n v="10"/>
    <n v="25"/>
    <n v="82"/>
    <m/>
  </r>
  <r>
    <n v="21"/>
    <s v="N/A"/>
    <s v="2018-Q1"/>
    <x v="3"/>
    <x v="42"/>
    <s v="2018"/>
    <x v="6"/>
    <m/>
    <x v="4"/>
    <x v="9"/>
    <s v="buckeye_az"/>
    <x v="0"/>
    <m/>
    <n v="29"/>
    <n v="2"/>
    <n v="25"/>
    <n v="16"/>
    <m/>
  </r>
  <r>
    <n v="7"/>
    <e v="#N/A"/>
    <s v="2018-Q1"/>
    <x v="3"/>
    <x v="42"/>
    <s v="2018"/>
    <x v="6"/>
    <m/>
    <x v="3"/>
    <x v="77"/>
    <s v="azbagdad"/>
    <x v="0"/>
    <m/>
    <m/>
    <m/>
    <m/>
    <m/>
    <m/>
  </r>
  <r>
    <n v="5"/>
    <e v="#N/A"/>
    <s v="2018-Q1"/>
    <x v="3"/>
    <x v="42"/>
    <s v="2018"/>
    <x v="6"/>
    <m/>
    <x v="3"/>
    <x v="75"/>
    <s v="beaver_az"/>
    <x v="0"/>
    <m/>
    <m/>
    <m/>
    <m/>
    <m/>
    <m/>
  </r>
  <r>
    <n v="12"/>
    <e v="#N/A"/>
    <s v="2018-Q1"/>
    <x v="3"/>
    <x v="42"/>
    <s v="2018"/>
    <x v="6"/>
    <m/>
    <x v="3"/>
    <x v="7"/>
    <s v="azblackcyn"/>
    <x v="0"/>
    <m/>
    <m/>
    <m/>
    <m/>
    <m/>
    <m/>
  </r>
  <r>
    <n v="34"/>
    <n v="48762"/>
    <s v="2018-Q1"/>
    <x v="3"/>
    <x v="42"/>
    <s v="2018"/>
    <x v="6"/>
    <m/>
    <x v="0"/>
    <x v="11"/>
    <s v="azcasagrande"/>
    <x v="0"/>
    <m/>
    <m/>
    <m/>
    <m/>
    <m/>
    <m/>
  </r>
  <r>
    <n v="109"/>
    <n v="309229"/>
    <s v="2018-Q1"/>
    <x v="3"/>
    <x v="42"/>
    <s v="2018"/>
    <x v="6"/>
    <m/>
    <x v="4"/>
    <x v="12"/>
    <s v="chandler_main"/>
    <x v="0"/>
    <m/>
    <n v="282"/>
    <n v="27"/>
    <n v="73"/>
    <n v="145"/>
    <m/>
  </r>
  <r>
    <n v="25"/>
    <n v="1469"/>
    <s v="2018-Q1"/>
    <x v="3"/>
    <x v="42"/>
    <s v="2018"/>
    <x v="6"/>
    <m/>
    <x v="7"/>
    <x v="14"/>
    <s v="azccldo"/>
    <x v="0"/>
    <m/>
    <n v="136"/>
    <n v="6"/>
    <n v="1"/>
    <n v="20"/>
    <m/>
  </r>
  <r>
    <n v="20"/>
    <e v="#N/A"/>
    <s v="2018-Q1"/>
    <x v="3"/>
    <x v="42"/>
    <s v="2018"/>
    <x v="6"/>
    <m/>
    <x v="3"/>
    <x v="69"/>
    <s v="azcentennial"/>
    <x v="0"/>
    <m/>
    <m/>
    <m/>
    <m/>
    <m/>
    <m/>
  </r>
  <r>
    <n v="12"/>
    <e v="#N/A"/>
    <s v="2018-Q1"/>
    <x v="3"/>
    <x v="42"/>
    <s v="2018"/>
    <x v="6"/>
    <m/>
    <x v="1"/>
    <x v="15"/>
    <s v="azconcho"/>
    <x v="0"/>
    <m/>
    <n v="5"/>
    <n v="2"/>
    <m/>
    <m/>
    <m/>
  </r>
  <r>
    <n v="27"/>
    <n v="9676"/>
    <s v="2018-Q1"/>
    <x v="3"/>
    <x v="42"/>
    <s v="2018"/>
    <x v="6"/>
    <m/>
    <x v="0"/>
    <x v="17"/>
    <s v="azcollidge"/>
    <x v="0"/>
    <m/>
    <m/>
    <m/>
    <m/>
    <m/>
    <m/>
  </r>
  <r>
    <n v="5"/>
    <n v="3352"/>
    <s v="2018-Q1"/>
    <x v="3"/>
    <x v="42"/>
    <s v="2018"/>
    <x v="6"/>
    <m/>
    <x v="5"/>
    <x v="80"/>
    <s v="azlapazcs"/>
    <x v="0"/>
    <m/>
    <m/>
    <m/>
    <m/>
    <m/>
    <m/>
  </r>
  <r>
    <n v="14"/>
    <n v="3311"/>
    <s v="2018-Q1"/>
    <x v="3"/>
    <x v="42"/>
    <s v="2018"/>
    <x v="6"/>
    <m/>
    <x v="3"/>
    <x v="10"/>
    <s v="azcampverde"/>
    <x v="0"/>
    <m/>
    <n v="39"/>
    <n v="1"/>
    <n v="8"/>
    <n v="37"/>
    <m/>
  </r>
  <r>
    <n v="10"/>
    <n v="10528"/>
    <s v="2018-Q1"/>
    <x v="3"/>
    <x v="42"/>
    <s v="2018"/>
    <x v="6"/>
    <m/>
    <x v="3"/>
    <x v="70"/>
    <s v="azchinovalley"/>
    <x v="0"/>
    <m/>
    <m/>
    <m/>
    <m/>
    <m/>
    <m/>
  </r>
  <r>
    <n v="8"/>
    <e v="#N/A"/>
    <s v="2018-Q1"/>
    <x v="3"/>
    <x v="42"/>
    <s v="2018"/>
    <x v="6"/>
    <m/>
    <x v="3"/>
    <x v="16"/>
    <s v="azcongress"/>
    <x v="0"/>
    <m/>
    <m/>
    <m/>
    <m/>
    <m/>
    <m/>
  </r>
  <r>
    <n v="8"/>
    <e v="#N/A"/>
    <s v="2018-Q1"/>
    <x v="3"/>
    <x v="42"/>
    <s v="2018"/>
    <x v="6"/>
    <m/>
    <x v="3"/>
    <x v="64"/>
    <s v="azcordeslakes"/>
    <x v="0"/>
    <m/>
    <m/>
    <m/>
    <m/>
    <m/>
    <m/>
  </r>
  <r>
    <n v="23"/>
    <n v="12610"/>
    <s v="2018-Q1"/>
    <x v="3"/>
    <x v="42"/>
    <s v="2018"/>
    <x v="6"/>
    <m/>
    <x v="3"/>
    <x v="18"/>
    <s v="azcottonwood"/>
    <x v="0"/>
    <m/>
    <m/>
    <m/>
    <n v="120"/>
    <n v="38"/>
    <m/>
  </r>
  <r>
    <n v="2"/>
    <e v="#N/A"/>
    <s v="2018-Q1"/>
    <x v="3"/>
    <x v="42"/>
    <s v="2018"/>
    <x v="6"/>
    <m/>
    <x v="3"/>
    <x v="19"/>
    <s v="azcrownking"/>
    <x v="0"/>
    <m/>
    <n v="1"/>
    <n v="1"/>
    <m/>
    <m/>
    <m/>
  </r>
  <r>
    <n v="23"/>
    <n v="7004"/>
    <s v="2018-Q1"/>
    <x v="3"/>
    <x v="42"/>
    <s v="2018"/>
    <x v="6"/>
    <m/>
    <x v="4"/>
    <x v="20"/>
    <s v="desertfh_az"/>
    <x v="0"/>
    <m/>
    <m/>
    <m/>
    <m/>
    <m/>
    <m/>
  </r>
  <r>
    <n v="11"/>
    <e v="#N/A"/>
    <s v="2018-Q1"/>
    <x v="3"/>
    <x v="42"/>
    <s v="2018"/>
    <x v="6"/>
    <m/>
    <x v="3"/>
    <x v="65"/>
    <s v="dewey_az"/>
    <x v="0"/>
    <m/>
    <m/>
    <m/>
    <m/>
    <m/>
    <m/>
  </r>
  <r>
    <n v="5"/>
    <n v="1264"/>
    <s v="2018-Q1"/>
    <x v="3"/>
    <x v="42"/>
    <s v="2018"/>
    <x v="6"/>
    <m/>
    <x v="6"/>
    <x v="21"/>
    <s v="azduncan"/>
    <x v="0"/>
    <m/>
    <m/>
    <m/>
    <m/>
    <m/>
    <m/>
  </r>
  <r>
    <n v="78"/>
    <n v="72247"/>
    <s v="2018-Q1"/>
    <x v="3"/>
    <x v="42"/>
    <s v="2018"/>
    <x v="6"/>
    <m/>
    <x v="8"/>
    <x v="23"/>
    <s v="azflagstaff"/>
    <x v="0"/>
    <m/>
    <n v="900"/>
    <n v="14"/>
    <n v="94"/>
    <n v="181"/>
    <m/>
  </r>
  <r>
    <n v="51"/>
    <n v="12585"/>
    <s v="2018-Q1"/>
    <x v="3"/>
    <x v="42"/>
    <s v="2018"/>
    <x v="6"/>
    <m/>
    <x v="0"/>
    <x v="24"/>
    <s v="azflorence"/>
    <x v="0"/>
    <m/>
    <m/>
    <m/>
    <m/>
    <m/>
    <m/>
  </r>
  <r>
    <n v="22"/>
    <n v="829"/>
    <s v="2018-Q1"/>
    <x v="3"/>
    <x v="42"/>
    <s v="2018"/>
    <x v="6"/>
    <m/>
    <x v="4"/>
    <x v="76"/>
    <s v="mcdowell_az"/>
    <x v="0"/>
    <m/>
    <m/>
    <m/>
    <m/>
    <m/>
    <m/>
  </r>
  <r>
    <n v="0"/>
    <n v="72"/>
    <s v="2018-Q1"/>
    <x v="3"/>
    <x v="42"/>
    <s v="2018"/>
    <x v="6"/>
    <m/>
    <x v="9"/>
    <x v="25"/>
    <s v="azgcldo"/>
    <x v="0"/>
    <m/>
    <m/>
    <m/>
    <m/>
    <m/>
    <m/>
  </r>
  <r>
    <n v="83"/>
    <n v="102303"/>
    <s v="2018-Q1"/>
    <x v="3"/>
    <x v="42"/>
    <s v="2018"/>
    <x v="6"/>
    <m/>
    <x v="4"/>
    <x v="26"/>
    <s v="glendale_main"/>
    <x v="0"/>
    <m/>
    <n v="414"/>
    <n v="23"/>
    <n v="195"/>
    <n v="521"/>
    <m/>
  </r>
  <r>
    <n v="10"/>
    <n v="8295"/>
    <s v="2018-Q1"/>
    <x v="3"/>
    <x v="42"/>
    <s v="2018"/>
    <x v="6"/>
    <m/>
    <x v="9"/>
    <x v="27"/>
    <s v="azglobe"/>
    <x v="0"/>
    <m/>
    <m/>
    <m/>
    <m/>
    <m/>
    <m/>
  </r>
  <r>
    <n v="4"/>
    <e v="#N/A"/>
    <s v="2018-Q1"/>
    <x v="3"/>
    <x v="42"/>
    <s v="2018"/>
    <x v="6"/>
    <m/>
    <x v="1"/>
    <x v="28"/>
    <s v="azgreer"/>
    <x v="0"/>
    <m/>
    <m/>
    <m/>
    <m/>
    <m/>
    <m/>
  </r>
  <r>
    <n v="0"/>
    <n v="1827"/>
    <s v="2018-Q1"/>
    <x v="3"/>
    <x v="42"/>
    <s v="2018"/>
    <x v="6"/>
    <m/>
    <x v="11"/>
    <x v="87"/>
    <s v="hopi"/>
    <x v="0"/>
    <m/>
    <n v="74"/>
    <n v="1"/>
    <m/>
    <n v="17"/>
    <m/>
  </r>
  <r>
    <n v="6"/>
    <n v="2991"/>
    <s v="2018-Q1"/>
    <x v="3"/>
    <x v="42"/>
    <s v="2018"/>
    <x v="6"/>
    <m/>
    <x v="9"/>
    <x v="30"/>
    <s v="azpinestrawb"/>
    <x v="0"/>
    <m/>
    <m/>
    <m/>
    <m/>
    <m/>
    <m/>
  </r>
  <r>
    <s v="N/A"/>
    <s v="N/A"/>
    <s v="2018-Q1"/>
    <x v="3"/>
    <x v="42"/>
    <s v="2018"/>
    <x v="6"/>
    <m/>
    <x v="0"/>
    <x v="66"/>
    <s v="irahayes_az"/>
    <x v="0"/>
    <m/>
    <m/>
    <m/>
    <m/>
    <m/>
    <m/>
  </r>
  <r>
    <n v="20"/>
    <n v="33183"/>
    <s v="2018-Q1"/>
    <x v="3"/>
    <x v="42"/>
    <s v="2018"/>
    <x v="6"/>
    <m/>
    <x v="0"/>
    <x v="32"/>
    <s v="azmaricopacom"/>
    <x v="0"/>
    <m/>
    <m/>
    <m/>
    <m/>
    <m/>
    <m/>
  </r>
  <r>
    <n v="396"/>
    <n v="145358"/>
    <s v="2018-Q1"/>
    <x v="3"/>
    <x v="42"/>
    <s v="2018"/>
    <x v="6"/>
    <m/>
    <x v="4"/>
    <x v="33"/>
    <s v="maricopa_main"/>
    <x v="0"/>
    <m/>
    <n v="3635"/>
    <n v="137"/>
    <n v="1808"/>
    <n v="3409"/>
    <m/>
  </r>
  <r>
    <n v="147"/>
    <n v="147983"/>
    <s v="2018-Q1"/>
    <x v="3"/>
    <x v="42"/>
    <s v="2018"/>
    <x v="6"/>
    <m/>
    <x v="4"/>
    <x v="35"/>
    <s v="mesa86532"/>
    <x v="0"/>
    <m/>
    <n v="883"/>
    <n v="37"/>
    <n v="335"/>
    <n v="567"/>
    <m/>
  </r>
  <r>
    <n v="10"/>
    <n v="3750"/>
    <s v="2018-Q1"/>
    <x v="3"/>
    <x v="42"/>
    <s v="2018"/>
    <x v="6"/>
    <m/>
    <x v="9"/>
    <x v="73"/>
    <s v="azmiami"/>
    <x v="0"/>
    <m/>
    <m/>
    <m/>
    <m/>
    <m/>
    <m/>
  </r>
  <r>
    <n v="239"/>
    <n v="87143"/>
    <s v="2018-Q1"/>
    <x v="3"/>
    <x v="42"/>
    <s v="2018"/>
    <x v="6"/>
    <m/>
    <x v="10"/>
    <x v="36"/>
    <s v="azmohave"/>
    <x v="0"/>
    <m/>
    <n v="1080"/>
    <n v="47"/>
    <n v="210"/>
    <n v="549"/>
    <m/>
  </r>
  <r>
    <n v="8"/>
    <e v="#N/A"/>
    <s v="2018-Q1"/>
    <x v="3"/>
    <x v="42"/>
    <s v="2018"/>
    <x v="6"/>
    <m/>
    <x v="3"/>
    <x v="34"/>
    <s v="azmayer"/>
    <x v="0"/>
    <m/>
    <m/>
    <m/>
    <m/>
    <m/>
    <m/>
  </r>
  <r>
    <n v="6"/>
    <n v="2934"/>
    <s v="2018-Q1"/>
    <x v="3"/>
    <x v="42"/>
    <s v="2018"/>
    <x v="6"/>
    <m/>
    <x v="6"/>
    <x v="74"/>
    <s v="azmorenci"/>
    <x v="0"/>
    <m/>
    <m/>
    <m/>
    <m/>
    <m/>
    <m/>
  </r>
  <r>
    <n v="45"/>
    <n v="2461"/>
    <s v="2018-Q1"/>
    <x v="3"/>
    <x v="42"/>
    <s v="2018"/>
    <x v="6"/>
    <m/>
    <x v="11"/>
    <x v="37"/>
    <s v="azncldo"/>
    <x v="0"/>
    <m/>
    <n v="113"/>
    <n v="9"/>
    <n v="23"/>
    <n v="46"/>
    <m/>
  </r>
  <r>
    <n v="9"/>
    <e v="#N/A"/>
    <s v="2018-Q1"/>
    <x v="3"/>
    <x v="42"/>
    <s v="2018"/>
    <x v="6"/>
    <m/>
    <x v="0"/>
    <x v="38"/>
    <s v="azoracle"/>
    <x v="0"/>
    <m/>
    <m/>
    <m/>
    <m/>
    <m/>
    <m/>
  </r>
  <r>
    <n v="36"/>
    <s v="N/A"/>
    <s v="2018-Q1"/>
    <x v="3"/>
    <x v="42"/>
    <s v="2018"/>
    <x v="6"/>
    <m/>
    <x v="8"/>
    <x v="81"/>
    <s v="azpage"/>
    <x v="0"/>
    <m/>
    <m/>
    <m/>
    <m/>
    <m/>
    <m/>
  </r>
  <r>
    <n v="20"/>
    <n v="10834"/>
    <s v="2018-Q1"/>
    <x v="3"/>
    <x v="42"/>
    <s v="2018"/>
    <x v="6"/>
    <m/>
    <x v="5"/>
    <x v="39"/>
    <s v="azparker"/>
    <x v="0"/>
    <m/>
    <m/>
    <m/>
    <m/>
    <m/>
    <m/>
  </r>
  <r>
    <n v="14"/>
    <n v="13597"/>
    <s v="2018-Q1"/>
    <x v="3"/>
    <x v="42"/>
    <s v="2018"/>
    <x v="6"/>
    <m/>
    <x v="9"/>
    <x v="41"/>
    <s v="azpayson"/>
    <x v="0"/>
    <m/>
    <n v="152"/>
    <n v="7"/>
    <n v="40"/>
    <n v="79"/>
    <m/>
  </r>
  <r>
    <n v="38"/>
    <n v="109952"/>
    <s v="2018-Q1"/>
    <x v="3"/>
    <x v="42"/>
    <s v="2018"/>
    <x v="6"/>
    <m/>
    <x v="4"/>
    <x v="42"/>
    <s v="peor29132"/>
    <x v="0"/>
    <m/>
    <n v="159"/>
    <n v="9"/>
    <n v="102"/>
    <n v="141"/>
    <m/>
  </r>
  <r>
    <e v="#VALUE!"/>
    <n v="943450"/>
    <s v="2018-Q1"/>
    <x v="3"/>
    <x v="42"/>
    <s v="2018"/>
    <x v="6"/>
    <m/>
    <x v="4"/>
    <x v="43"/>
    <s v="phx_main"/>
    <x v="0"/>
    <m/>
    <n v="1928"/>
    <n v="113"/>
    <n v="1039"/>
    <n v="1023"/>
    <m/>
  </r>
  <r>
    <n v="622"/>
    <n v="405419"/>
    <s v="2018-Q1"/>
    <x v="3"/>
    <x v="42"/>
    <s v="2018"/>
    <x v="6"/>
    <m/>
    <x v="13"/>
    <x v="44"/>
    <s v="azpcld"/>
    <x v="0"/>
    <m/>
    <n v="1938"/>
    <n v="134"/>
    <n v="784"/>
    <n v="993"/>
    <m/>
  </r>
  <r>
    <n v="4"/>
    <n v="8901"/>
    <s v="2018-Q1"/>
    <x v="3"/>
    <x v="42"/>
    <s v="2018"/>
    <x v="6"/>
    <m/>
    <x v="0"/>
    <x v="45"/>
    <s v="pinal_az"/>
    <x v="0"/>
    <m/>
    <n v="259"/>
    <n v="14"/>
    <n v="64"/>
    <n v="114"/>
    <m/>
  </r>
  <r>
    <n v="0"/>
    <n v="0"/>
    <s v="2018-Q1"/>
    <x v="3"/>
    <x v="42"/>
    <s v="2018"/>
    <x v="6"/>
    <m/>
    <x v="3"/>
    <x v="82"/>
    <s v="azpaulden"/>
    <x v="0"/>
    <m/>
    <n v="15"/>
    <n v="3"/>
    <n v="23"/>
    <n v="41"/>
    <m/>
  </r>
  <r>
    <n v="54"/>
    <n v="29416"/>
    <s v="2018-Q1"/>
    <x v="3"/>
    <x v="42"/>
    <s v="2018"/>
    <x v="6"/>
    <m/>
    <x v="3"/>
    <x v="46"/>
    <s v="azprescott"/>
    <x v="0"/>
    <m/>
    <n v="254"/>
    <n v="14"/>
    <n v="193"/>
    <n v="115"/>
    <m/>
  </r>
  <r>
    <n v="59"/>
    <n v="22616"/>
    <s v="2018-Q1"/>
    <x v="3"/>
    <x v="42"/>
    <s v="2018"/>
    <x v="6"/>
    <m/>
    <x v="3"/>
    <x v="47"/>
    <s v="azprescottval"/>
    <x v="0"/>
    <m/>
    <n v="272"/>
    <n v="7"/>
    <n v="77"/>
    <n v="103"/>
    <m/>
  </r>
  <r>
    <n v="23"/>
    <n v="5873"/>
    <s v="2018-Q1"/>
    <x v="3"/>
    <x v="42"/>
    <s v="2018"/>
    <x v="6"/>
    <m/>
    <x v="5"/>
    <x v="88"/>
    <s v="azcoriver"/>
    <x v="0"/>
    <m/>
    <m/>
    <m/>
    <m/>
    <m/>
    <m/>
  </r>
  <r>
    <n v="40"/>
    <e v="#N/A"/>
    <s v="2018-Q1"/>
    <x v="3"/>
    <x v="42"/>
    <s v="2018"/>
    <x v="6"/>
    <m/>
    <x v="1"/>
    <x v="48"/>
    <s v="azsprngr"/>
    <x v="0"/>
    <m/>
    <n v="56"/>
    <n v="5"/>
    <n v="17"/>
    <n v="21"/>
    <m/>
  </r>
  <r>
    <n v="17"/>
    <n v="11980"/>
    <s v="2018-Q1"/>
    <x v="3"/>
    <x v="42"/>
    <s v="2018"/>
    <x v="6"/>
    <m/>
    <x v="14"/>
    <x v="49"/>
    <s v="azsaffordgcl"/>
    <x v="0"/>
    <m/>
    <m/>
    <m/>
    <m/>
    <m/>
    <m/>
  </r>
  <r>
    <n v="10"/>
    <n v="5625"/>
    <s v="2018-Q1"/>
    <x v="3"/>
    <x v="42"/>
    <s v="2018"/>
    <x v="6"/>
    <m/>
    <x v="9"/>
    <x v="84"/>
    <s v="azsancarlos"/>
    <x v="0"/>
    <m/>
    <m/>
    <m/>
    <m/>
    <m/>
    <m/>
  </r>
  <r>
    <n v="23"/>
    <e v="#N/A"/>
    <s v="2018-Q1"/>
    <x v="3"/>
    <x v="42"/>
    <s v="2018"/>
    <x v="6"/>
    <m/>
    <x v="0"/>
    <x v="50"/>
    <s v="azsanmanuel"/>
    <x v="0"/>
    <m/>
    <n v="43"/>
    <n v="4"/>
    <n v="17"/>
    <n v="26"/>
    <m/>
  </r>
  <r>
    <n v="10"/>
    <n v="360"/>
    <s v="2018-Q1"/>
    <x v="3"/>
    <x v="42"/>
    <s v="2018"/>
    <x v="6"/>
    <m/>
    <x v="13"/>
    <x v="83"/>
    <s v="aztucson"/>
    <x v="0"/>
    <m/>
    <m/>
    <m/>
    <m/>
    <m/>
    <m/>
  </r>
  <r>
    <n v="17"/>
    <e v="#N/A"/>
    <s v="2018-Q1"/>
    <x v="3"/>
    <x v="42"/>
    <s v="2018"/>
    <x v="6"/>
    <m/>
    <x v="1"/>
    <x v="51"/>
    <s v="azsanders"/>
    <x v="0"/>
    <m/>
    <m/>
    <m/>
    <m/>
    <m/>
    <m/>
  </r>
  <r>
    <n v="87"/>
    <n v="174482"/>
    <s v="2018-Q1"/>
    <x v="3"/>
    <x v="42"/>
    <s v="2018"/>
    <x v="6"/>
    <m/>
    <x v="4"/>
    <x v="53"/>
    <s v="scottsdale_hq"/>
    <x v="0"/>
    <m/>
    <n v="483"/>
    <n v="34"/>
    <n v="181"/>
    <n v="304"/>
    <m/>
  </r>
  <r>
    <n v="28"/>
    <n v="32811"/>
    <s v="2018-Q1"/>
    <x v="3"/>
    <x v="42"/>
    <s v="2018"/>
    <x v="6"/>
    <m/>
    <x v="7"/>
    <x v="56"/>
    <s v="azsierrav"/>
    <x v="0"/>
    <m/>
    <n v="160"/>
    <n v="3"/>
    <n v="69"/>
    <n v="82"/>
    <m/>
  </r>
  <r>
    <s v="N/A"/>
    <s v="N/A"/>
    <s v="2018-Q1"/>
    <x v="3"/>
    <x v="42"/>
    <s v="2018"/>
    <x v="6"/>
    <m/>
    <x v="4"/>
    <x v="85"/>
    <s v="saltriver_az"/>
    <x v="0"/>
    <m/>
    <m/>
    <m/>
    <m/>
    <m/>
    <m/>
  </r>
  <r>
    <n v="32"/>
    <n v="11000"/>
    <s v="2018-Q1"/>
    <x v="3"/>
    <x v="42"/>
    <s v="2018"/>
    <x v="6"/>
    <m/>
    <x v="3"/>
    <x v="54"/>
    <s v="azsedona"/>
    <x v="0"/>
    <m/>
    <n v="16"/>
    <n v="3"/>
    <n v="1"/>
    <n v="6"/>
    <m/>
  </r>
  <r>
    <n v="5"/>
    <e v="#N/A"/>
    <s v="2018-Q1"/>
    <x v="3"/>
    <x v="42"/>
    <s v="2018"/>
    <x v="6"/>
    <m/>
    <x v="3"/>
    <x v="55"/>
    <s v="azseligman"/>
    <x v="0"/>
    <m/>
    <m/>
    <m/>
    <m/>
    <m/>
    <m/>
  </r>
  <r>
    <n v="142"/>
    <n v="140708"/>
    <s v="2018-Q1"/>
    <x v="3"/>
    <x v="42"/>
    <s v="2018"/>
    <x v="6"/>
    <m/>
    <x v="4"/>
    <x v="57"/>
    <s v="tempe_main"/>
    <x v="0"/>
    <m/>
    <m/>
    <m/>
    <n v="58"/>
    <n v="100"/>
    <m/>
  </r>
  <r>
    <n v="12"/>
    <n v="4415"/>
    <s v="2018-Q1"/>
    <x v="3"/>
    <x v="42"/>
    <s v="2018"/>
    <x v="6"/>
    <m/>
    <x v="4"/>
    <x v="58"/>
    <s v="toll30426"/>
    <x v="0"/>
    <m/>
    <m/>
    <m/>
    <m/>
    <m/>
    <m/>
  </r>
  <r>
    <n v="8"/>
    <n v="2341"/>
    <s v="2018-Q1"/>
    <x v="3"/>
    <x v="42"/>
    <s v="2018"/>
    <x v="6"/>
    <m/>
    <x v="9"/>
    <x v="59"/>
    <s v="aztontobasin"/>
    <x v="0"/>
    <m/>
    <m/>
    <m/>
    <m/>
    <m/>
    <m/>
  </r>
  <r>
    <n v="10"/>
    <n v="1843"/>
    <s v="2018-Q1"/>
    <x v="3"/>
    <x v="42"/>
    <s v="2018"/>
    <x v="6"/>
    <m/>
    <x v="13"/>
    <x v="86"/>
    <s v="azsellstohono"/>
    <x v="0"/>
    <m/>
    <m/>
    <m/>
    <m/>
    <m/>
    <m/>
  </r>
  <r>
    <n v="8"/>
    <e v="#N/A"/>
    <s v="2018-Q1"/>
    <x v="3"/>
    <x v="42"/>
    <s v="2018"/>
    <x v="6"/>
    <m/>
    <x v="1"/>
    <x v="60"/>
    <s v="azvernon"/>
    <x v="0"/>
    <m/>
    <m/>
    <m/>
    <m/>
    <m/>
    <m/>
  </r>
  <r>
    <n v="5"/>
    <n v="790"/>
    <s v="2018-Q1"/>
    <x v="3"/>
    <x v="42"/>
    <s v="2018"/>
    <x v="6"/>
    <m/>
    <x v="9"/>
    <x v="78"/>
    <s v="azyoung"/>
    <x v="0"/>
    <m/>
    <m/>
    <m/>
    <m/>
    <m/>
    <m/>
  </r>
  <r>
    <n v="434"/>
    <n v="111752"/>
    <s v="2018-Q1"/>
    <x v="3"/>
    <x v="42"/>
    <s v="2018"/>
    <x v="6"/>
    <m/>
    <x v="15"/>
    <x v="63"/>
    <s v="azycldo"/>
    <x v="0"/>
    <m/>
    <n v="196"/>
    <n v="21"/>
    <n v="156"/>
    <n v="116"/>
    <m/>
  </r>
  <r>
    <n v="7"/>
    <e v="#N/A"/>
    <s v="2018-Q1"/>
    <x v="3"/>
    <x v="42"/>
    <s v="2018"/>
    <x v="6"/>
    <m/>
    <x v="3"/>
    <x v="61"/>
    <s v="azyarnell"/>
    <x v="0"/>
    <m/>
    <m/>
    <m/>
    <m/>
    <m/>
    <m/>
  </r>
  <r>
    <n v="91"/>
    <n v="9301"/>
    <s v="2018-Q1"/>
    <x v="3"/>
    <x v="42"/>
    <s v="2018"/>
    <x v="6"/>
    <m/>
    <x v="3"/>
    <x v="62"/>
    <s v="azyavapai"/>
    <x v="0"/>
    <m/>
    <m/>
    <m/>
    <m/>
    <m/>
    <m/>
  </r>
</pivotCacheRecords>
</file>

<file path=xl/pivotCache/pivotCacheRecords3.xml><?xml version="1.0" encoding="utf-8"?>
<pivotCacheRecords xmlns="http://schemas.openxmlformats.org/spreadsheetml/2006/main" xmlns:r="http://schemas.openxmlformats.org/officeDocument/2006/relationships" count="1217">
  <r>
    <s v="N/A"/>
    <x v="0"/>
    <s v="2014-Q3"/>
    <n v="2015"/>
    <x v="0"/>
    <s v="2014"/>
    <s v=" Jul"/>
    <n v="10327472"/>
    <x v="0"/>
    <x v="0"/>
    <s v="akchin_az"/>
    <s v="Ancestry Library Edition  all databases"/>
    <n v="0"/>
  </r>
  <r>
    <n v="19"/>
    <x v="1"/>
    <s v="2014-Q3"/>
    <n v="2015"/>
    <x v="0"/>
    <s v="2014"/>
    <s v=" Jul"/>
    <n v="10330461"/>
    <x v="1"/>
    <x v="1"/>
    <s v="azalpine"/>
    <s v="Ancestry Library Edition  all databases"/>
    <n v="184"/>
  </r>
  <r>
    <n v="111"/>
    <x v="2"/>
    <s v="2014-Q3"/>
    <n v="2015"/>
    <x v="0"/>
    <s v="2014"/>
    <s v=" Jul"/>
    <n v="10244406"/>
    <x v="0"/>
    <x v="2"/>
    <s v="azapachejct"/>
    <s v="Ancestry Library Edition  all databases"/>
    <n v="0"/>
  </r>
  <r>
    <n v="10"/>
    <x v="1"/>
    <s v="2014-Q3"/>
    <n v="2015"/>
    <x v="0"/>
    <s v="2014"/>
    <s v=" Jul"/>
    <n v="10253825"/>
    <x v="0"/>
    <x v="3"/>
    <s v="azarizonacity"/>
    <s v="Ancestry Library Edition  all databases"/>
    <n v="0"/>
  </r>
  <r>
    <n v="0"/>
    <x v="1"/>
    <s v="2014-Q3"/>
    <n v="2015"/>
    <x v="0"/>
    <s v="2014"/>
    <s v=" Jul"/>
    <n v="10253861"/>
    <x v="2"/>
    <x v="4"/>
    <s v="azstlib"/>
    <s v="Ancestry Library Edition  all databases"/>
    <n v="50609"/>
  </r>
  <r>
    <n v="10"/>
    <x v="1"/>
    <s v="2014-Q3"/>
    <n v="2015"/>
    <x v="0"/>
    <s v="2014"/>
    <s v=" Jul"/>
    <n v="10264106"/>
    <x v="3"/>
    <x v="5"/>
    <s v="azashfork"/>
    <s v="Ancestry Library Edition  all databases"/>
    <n v="0"/>
  </r>
  <r>
    <n v="80"/>
    <x v="3"/>
    <s v="2014-Q3"/>
    <n v="2015"/>
    <x v="0"/>
    <s v="2014"/>
    <s v=" Jul"/>
    <n v="10265065"/>
    <x v="4"/>
    <x v="6"/>
    <s v="avondale_az"/>
    <s v="Ancestry Library Edition  all databases"/>
    <n v="733"/>
  </r>
  <r>
    <n v="12"/>
    <x v="1"/>
    <s v="2014-Q3"/>
    <n v="2015"/>
    <x v="0"/>
    <s v="2014"/>
    <s v=" Jul"/>
    <n v="10264108"/>
    <x v="3"/>
    <x v="7"/>
    <s v="azblackcyn"/>
    <s v="Ancestry Library Edition  all databases"/>
    <n v="0"/>
  </r>
  <r>
    <n v="16"/>
    <x v="1"/>
    <s v="2014-Q3"/>
    <n v="2015"/>
    <x v="0"/>
    <s v="2014"/>
    <s v=" Jul"/>
    <n v="10254563"/>
    <x v="5"/>
    <x v="8"/>
    <s v="azbouse"/>
    <s v="Ancestry Library Edition  all databases"/>
    <n v="263"/>
  </r>
  <r>
    <n v="21"/>
    <x v="4"/>
    <s v="2014-Q3"/>
    <n v="2015"/>
    <x v="0"/>
    <s v="2014"/>
    <s v=" Jul"/>
    <n v="10249852"/>
    <x v="4"/>
    <x v="9"/>
    <s v="buckeye_az"/>
    <s v="Ancestry Library Edition  all databases"/>
    <n v="0"/>
  </r>
  <r>
    <n v="14"/>
    <x v="5"/>
    <s v="2014-Q3"/>
    <n v="2015"/>
    <x v="0"/>
    <s v="2014"/>
    <s v=" Jul"/>
    <n v="10264109"/>
    <x v="3"/>
    <x v="10"/>
    <s v="azcampverde"/>
    <s v="Ancestry Library Edition  all databases"/>
    <n v="0"/>
  </r>
  <r>
    <n v="34"/>
    <x v="6"/>
    <s v="2014-Q3"/>
    <n v="2015"/>
    <x v="0"/>
    <s v="2014"/>
    <s v=" Jul"/>
    <n v="10246505"/>
    <x v="0"/>
    <x v="11"/>
    <s v="azcasagrande"/>
    <s v="Ancestry Library Edition  all databases"/>
    <n v="184"/>
  </r>
  <r>
    <n v="109"/>
    <x v="7"/>
    <s v="2014-Q3"/>
    <n v="2015"/>
    <x v="0"/>
    <s v="2014"/>
    <s v=" Jul"/>
    <n v="10244426"/>
    <x v="4"/>
    <x v="12"/>
    <s v="chandler_main"/>
    <s v="Ancestry Library Edition  all databases"/>
    <n v="2091"/>
  </r>
  <r>
    <n v="6"/>
    <x v="8"/>
    <s v="2014-Q3"/>
    <n v="2015"/>
    <x v="0"/>
    <s v="2014"/>
    <s v=" Jul"/>
    <n v="10370177"/>
    <x v="6"/>
    <x v="13"/>
    <s v="azclifton"/>
    <s v="Ancestry Library Edition  all databases"/>
    <n v="50"/>
  </r>
  <r>
    <n v="25"/>
    <x v="9"/>
    <s v="2014-Q3"/>
    <n v="2015"/>
    <x v="0"/>
    <s v="2014"/>
    <s v=" Jul"/>
    <n v="10266253"/>
    <x v="7"/>
    <x v="14"/>
    <s v="azccldo"/>
    <s v="Ancestry Library Edition  all databases"/>
    <n v="16"/>
  </r>
  <r>
    <n v="12"/>
    <x v="1"/>
    <s v="2014-Q3"/>
    <n v="2015"/>
    <x v="0"/>
    <s v="2014"/>
    <s v=" Jul"/>
    <n v="10330462"/>
    <x v="1"/>
    <x v="15"/>
    <s v="azconcho"/>
    <s v="Ancestry Library Edition  all databases"/>
    <n v="38"/>
  </r>
  <r>
    <n v="8"/>
    <x v="1"/>
    <s v="2014-Q3"/>
    <n v="2015"/>
    <x v="0"/>
    <s v="2014"/>
    <s v=" Jul"/>
    <n v="10264112"/>
    <x v="3"/>
    <x v="16"/>
    <s v="azcongress"/>
    <s v="Ancestry Library Edition  all databases"/>
    <n v="0"/>
  </r>
  <r>
    <n v="27"/>
    <x v="10"/>
    <s v="2014-Q3"/>
    <n v="2015"/>
    <x v="0"/>
    <s v="2014"/>
    <s v=" Jul"/>
    <n v="10253826"/>
    <x v="0"/>
    <x v="17"/>
    <s v="azcollidge"/>
    <s v="Ancestry Library Edition  all databases"/>
    <n v="0"/>
  </r>
  <r>
    <n v="23"/>
    <x v="11"/>
    <s v="2014-Q3"/>
    <n v="2015"/>
    <x v="0"/>
    <s v="2014"/>
    <s v=" Jul"/>
    <n v="10264116"/>
    <x v="3"/>
    <x v="18"/>
    <s v="azcottonwood"/>
    <s v="Ancestry Library Edition  all databases"/>
    <n v="0"/>
  </r>
  <r>
    <n v="2"/>
    <x v="1"/>
    <s v="2014-Q3"/>
    <n v="2015"/>
    <x v="0"/>
    <s v="2014"/>
    <s v=" Jul"/>
    <n v="10264117"/>
    <x v="3"/>
    <x v="19"/>
    <s v="azcrownking"/>
    <s v="Ancestry Library Edition  all databases"/>
    <n v="0"/>
  </r>
  <r>
    <n v="23"/>
    <x v="12"/>
    <s v="2014-Q3"/>
    <n v="2015"/>
    <x v="0"/>
    <s v="2014"/>
    <s v=" Jul"/>
    <n v="10265068"/>
    <x v="4"/>
    <x v="20"/>
    <s v="desertfh_az"/>
    <s v="Ancestry Library Edition  all databases"/>
    <n v="134"/>
  </r>
  <r>
    <n v="5"/>
    <x v="13"/>
    <s v="2014-Q3"/>
    <n v="2015"/>
    <x v="0"/>
    <s v="2014"/>
    <s v=" Jul"/>
    <n v="10370282"/>
    <x v="6"/>
    <x v="21"/>
    <s v="azduncan"/>
    <s v="Ancestry Library Edition  all databases"/>
    <n v="0"/>
  </r>
  <r>
    <n v="20"/>
    <x v="14"/>
    <s v="2014-Q3"/>
    <n v="2015"/>
    <x v="0"/>
    <s v="2014"/>
    <s v=" Jul"/>
    <n v="10253829"/>
    <x v="0"/>
    <x v="22"/>
    <s v="azeloy"/>
    <s v="Ancestry Library Edition  all databases"/>
    <n v="0"/>
  </r>
  <r>
    <n v="78"/>
    <x v="15"/>
    <s v="2014-Q3"/>
    <n v="2015"/>
    <x v="0"/>
    <s v="2014"/>
    <s v=" Jul"/>
    <n v="10244431"/>
    <x v="8"/>
    <x v="23"/>
    <s v="azflagstaff"/>
    <s v="Ancestry Library Edition  all databases"/>
    <n v="823"/>
  </r>
  <r>
    <n v="51"/>
    <x v="16"/>
    <s v="2014-Q3"/>
    <n v="2015"/>
    <x v="0"/>
    <s v="2014"/>
    <s v=" Jul"/>
    <n v="10253831"/>
    <x v="0"/>
    <x v="24"/>
    <s v="azflorence"/>
    <s v="Ancestry Library Edition  all databases"/>
    <n v="205"/>
  </r>
  <r>
    <n v="0"/>
    <x v="17"/>
    <s v="2014-Q3"/>
    <n v="2015"/>
    <x v="0"/>
    <s v="2014"/>
    <s v=" Jul"/>
    <n v="10244433"/>
    <x v="9"/>
    <x v="25"/>
    <s v="azgcldo"/>
    <s v="Ancestry Library Edition  all databases"/>
    <n v="76"/>
  </r>
  <r>
    <n v="83"/>
    <x v="18"/>
    <s v="2014-Q3"/>
    <n v="2015"/>
    <x v="0"/>
    <s v="2014"/>
    <s v=" Jul"/>
    <n v="10241024"/>
    <x v="4"/>
    <x v="26"/>
    <s v="glendale_main"/>
    <s v="Ancestry Library Edition  all databases"/>
    <n v="2658"/>
  </r>
  <r>
    <n v="10"/>
    <x v="19"/>
    <s v="2014-Q3"/>
    <n v="2015"/>
    <x v="0"/>
    <s v="2014"/>
    <s v=" Jul"/>
    <n v="10370285"/>
    <x v="9"/>
    <x v="27"/>
    <s v="azglobe"/>
    <s v="Ancestry Library Edition  all databases"/>
    <n v="64"/>
  </r>
  <r>
    <n v="4"/>
    <x v="1"/>
    <s v="2014-Q3"/>
    <n v="2015"/>
    <x v="0"/>
    <s v="2014"/>
    <s v=" Jul"/>
    <n v="10330756"/>
    <x v="1"/>
    <x v="28"/>
    <s v="azgreer"/>
    <s v="Ancestry Library Edition  all databases"/>
    <n v="7"/>
  </r>
  <r>
    <n v="10"/>
    <x v="20"/>
    <s v="2014-Q3"/>
    <n v="2015"/>
    <x v="0"/>
    <s v="2014"/>
    <s v=" Jul"/>
    <n v="10370288"/>
    <x v="9"/>
    <x v="29"/>
    <s v="azhayden"/>
    <s v="Ancestry Library Edition  all databases"/>
    <n v="0"/>
  </r>
  <r>
    <n v="6"/>
    <x v="21"/>
    <s v="2014-Q3"/>
    <n v="2015"/>
    <x v="0"/>
    <s v="2014"/>
    <s v=" Jul"/>
    <n v="10370292"/>
    <x v="9"/>
    <x v="30"/>
    <s v="azpinestrawb"/>
    <s v="Ancestry Library Edition  all databases"/>
    <n v="46"/>
  </r>
  <r>
    <n v="5"/>
    <x v="22"/>
    <s v="2014-Q3"/>
    <n v="2015"/>
    <x v="0"/>
    <s v="2014"/>
    <s v=" Jul"/>
    <n v="10261867"/>
    <x v="3"/>
    <x v="31"/>
    <s v="azjerome"/>
    <s v="Ancestry Library Edition  all databases"/>
    <n v="0"/>
  </r>
  <r>
    <n v="20"/>
    <x v="23"/>
    <s v="2014-Q3"/>
    <n v="2015"/>
    <x v="0"/>
    <s v="2014"/>
    <s v=" Jul"/>
    <n v="10253838"/>
    <x v="0"/>
    <x v="32"/>
    <s v="azmaricopacom"/>
    <s v="Ancestry Library Edition  all databases"/>
    <n v="42"/>
  </r>
  <r>
    <n v="396"/>
    <x v="24"/>
    <s v="2014-Q3"/>
    <n v="2015"/>
    <x v="0"/>
    <s v="2014"/>
    <s v=" Jul"/>
    <n v="10245100"/>
    <x v="4"/>
    <x v="33"/>
    <s v="maricopa_main"/>
    <s v="Ancestry Library Edition  all databases"/>
    <n v="11739"/>
  </r>
  <r>
    <n v="8"/>
    <x v="1"/>
    <s v="2014-Q3"/>
    <n v="2015"/>
    <x v="0"/>
    <s v="2014"/>
    <s v=" Jul"/>
    <n v="10264120"/>
    <x v="3"/>
    <x v="34"/>
    <s v="azmayer"/>
    <s v="Ancestry Library Edition  all databases"/>
    <n v="0"/>
  </r>
  <r>
    <n v="147"/>
    <x v="25"/>
    <s v="2014-Q3"/>
    <n v="2015"/>
    <x v="0"/>
    <s v="2014"/>
    <s v=" Jul"/>
    <n v="10243706"/>
    <x v="4"/>
    <x v="35"/>
    <s v="mesa86532"/>
    <s v="Ancestry Library Edition  all databases"/>
    <n v="672"/>
  </r>
  <r>
    <n v="239"/>
    <x v="26"/>
    <s v="2014-Q3"/>
    <n v="2015"/>
    <x v="0"/>
    <s v="2014"/>
    <s v=" Jul"/>
    <n v="10244441"/>
    <x v="10"/>
    <x v="36"/>
    <s v="azmohave"/>
    <s v="Ancestry Library Edition  all databases"/>
    <n v="2691"/>
  </r>
  <r>
    <n v="45"/>
    <x v="27"/>
    <s v="2014-Q3"/>
    <n v="2015"/>
    <x v="0"/>
    <s v="2014"/>
    <s v=" Jul"/>
    <n v="10244442"/>
    <x v="11"/>
    <x v="37"/>
    <s v="azncldo"/>
    <s v="Ancestry Library Edition  all databases"/>
    <n v="1423"/>
  </r>
  <r>
    <n v="9"/>
    <x v="1"/>
    <s v="2014-Q3"/>
    <n v="2015"/>
    <x v="0"/>
    <s v="2014"/>
    <s v=" Jul"/>
    <n v="10253840"/>
    <x v="0"/>
    <x v="38"/>
    <s v="azoracle"/>
    <s v="Ancestry Library Edition  all databases"/>
    <n v="0"/>
  </r>
  <r>
    <n v="20"/>
    <x v="28"/>
    <s v="2014-Q3"/>
    <n v="2015"/>
    <x v="0"/>
    <s v="2014"/>
    <s v=" Jul"/>
    <n v="10370482"/>
    <x v="5"/>
    <x v="39"/>
    <s v="azparker"/>
    <s v="Ancestry Library Edition  all databases"/>
    <n v="6"/>
  </r>
  <r>
    <n v="11"/>
    <x v="29"/>
    <s v="2014-Q3"/>
    <n v="2015"/>
    <x v="0"/>
    <s v="2014"/>
    <s v=" Jul"/>
    <n v="10370483"/>
    <x v="12"/>
    <x v="40"/>
    <s v="azpatagonia"/>
    <s v="Ancestry Library Edition  all databases"/>
    <n v="35"/>
  </r>
  <r>
    <n v="14"/>
    <x v="30"/>
    <s v="2014-Q3"/>
    <n v="2015"/>
    <x v="0"/>
    <s v="2014"/>
    <s v=" Jul"/>
    <n v="10370484"/>
    <x v="9"/>
    <x v="41"/>
    <s v="azpayson"/>
    <s v="Ancestry Library Edition  all databases"/>
    <n v="77"/>
  </r>
  <r>
    <n v="38"/>
    <x v="31"/>
    <s v="2014-Q3"/>
    <n v="2015"/>
    <x v="0"/>
    <s v="2014"/>
    <s v=" Jul"/>
    <n v="10244449"/>
    <x v="4"/>
    <x v="42"/>
    <s v="peor29132"/>
    <s v="Ancestry Library Edition  all databases"/>
    <n v="767"/>
  </r>
  <r>
    <e v="#VALUE!"/>
    <x v="32"/>
    <s v="2014-Q3"/>
    <n v="2015"/>
    <x v="0"/>
    <s v="2014"/>
    <s v=" Jul"/>
    <n v="10244822"/>
    <x v="4"/>
    <x v="43"/>
    <s v="phx_main"/>
    <s v="Ancestry Library Edition  all databases"/>
    <n v="7273"/>
  </r>
  <r>
    <e v="#REF!"/>
    <x v="33"/>
    <s v="2014-Q3"/>
    <n v="2015"/>
    <x v="0"/>
    <s v="2014"/>
    <s v=" Jul"/>
    <n v="10244975"/>
    <x v="13"/>
    <x v="44"/>
    <s v="azpcld"/>
    <s v="Ancestry Library Edition  all databases"/>
    <n v="7885"/>
  </r>
  <r>
    <n v="4"/>
    <x v="34"/>
    <s v="2014-Q3"/>
    <n v="2015"/>
    <x v="0"/>
    <s v="2014"/>
    <s v=" Jul"/>
    <n v="10246234"/>
    <x v="0"/>
    <x v="45"/>
    <s v="pinal_az"/>
    <s v="Ancestry Library Edition  all databases"/>
    <n v="1327"/>
  </r>
  <r>
    <n v="54"/>
    <x v="35"/>
    <s v="2014-Q3"/>
    <n v="2015"/>
    <x v="0"/>
    <s v="2014"/>
    <s v=" Jul"/>
    <n v="10264121"/>
    <x v="3"/>
    <x v="46"/>
    <s v="azprescott"/>
    <s v="Ancestry Library Edition  all databases"/>
    <n v="1314"/>
  </r>
  <r>
    <n v="59"/>
    <x v="36"/>
    <s v="2014-Q3"/>
    <n v="2015"/>
    <x v="0"/>
    <s v="2014"/>
    <s v=" Jul"/>
    <n v="10264185"/>
    <x v="3"/>
    <x v="47"/>
    <s v="azprescottval"/>
    <s v="Ancestry Library Edition  all databases"/>
    <n v="0"/>
  </r>
  <r>
    <n v="40"/>
    <x v="1"/>
    <s v="2014-Q3"/>
    <n v="2015"/>
    <x v="0"/>
    <s v="2014"/>
    <s v=" Jul"/>
    <n v="10330757"/>
    <x v="1"/>
    <x v="48"/>
    <s v="azsprngr"/>
    <s v="Ancestry Library Edition  all databases"/>
    <n v="301"/>
  </r>
  <r>
    <n v="17"/>
    <x v="37"/>
    <s v="2014-Q3"/>
    <n v="2015"/>
    <x v="0"/>
    <s v="2014"/>
    <s v=" Jul"/>
    <n v="10370489"/>
    <x v="14"/>
    <x v="49"/>
    <s v="azsaffordgcl"/>
    <s v="Ancestry Library Edition  all databases"/>
    <n v="0"/>
  </r>
  <r>
    <n v="23"/>
    <x v="1"/>
    <s v="2014-Q3"/>
    <n v="2015"/>
    <x v="0"/>
    <s v="2014"/>
    <s v=" Jul"/>
    <n v="10253842"/>
    <x v="0"/>
    <x v="50"/>
    <s v="azsanmanuel"/>
    <s v="Ancestry Library Edition  all databases"/>
    <n v="0"/>
  </r>
  <r>
    <n v="17"/>
    <x v="1"/>
    <s v="2014-Q3"/>
    <n v="2015"/>
    <x v="0"/>
    <s v="2014"/>
    <s v=" Jul"/>
    <n v="10330758"/>
    <x v="1"/>
    <x v="51"/>
    <s v="azsanders"/>
    <s v="Ancestry Library Edition  all databases"/>
    <n v="41"/>
  </r>
  <r>
    <n v="38"/>
    <x v="38"/>
    <s v="2014-Q3"/>
    <n v="2015"/>
    <x v="0"/>
    <s v="2014"/>
    <s v=" Jul"/>
    <n v="10370172"/>
    <x v="12"/>
    <x v="52"/>
    <s v="aznogales"/>
    <s v="Ancestry Library Edition  all databases"/>
    <n v="0"/>
  </r>
  <r>
    <n v="87"/>
    <x v="39"/>
    <s v="2014-Q3"/>
    <n v="2015"/>
    <x v="0"/>
    <s v="2014"/>
    <s v=" Jul"/>
    <n v="10245915"/>
    <x v="4"/>
    <x v="53"/>
    <s v="scottsdale_hq"/>
    <s v="Ancestry Library Edition  all databases"/>
    <n v="678"/>
  </r>
  <r>
    <n v="32"/>
    <x v="40"/>
    <s v="2014-Q3"/>
    <n v="2015"/>
    <x v="0"/>
    <s v="2014"/>
    <s v=" Jul"/>
    <n v="10264186"/>
    <x v="3"/>
    <x v="54"/>
    <s v="azsedona"/>
    <s v="Ancestry Library Edition  all databases"/>
    <n v="0"/>
  </r>
  <r>
    <n v="5"/>
    <x v="1"/>
    <s v="2014-Q3"/>
    <n v="2015"/>
    <x v="0"/>
    <s v="2014"/>
    <s v=" Jul"/>
    <n v="10264187"/>
    <x v="3"/>
    <x v="55"/>
    <s v="azseligman"/>
    <s v="Ancestry Library Edition  all databases"/>
    <n v="0"/>
  </r>
  <r>
    <n v="28"/>
    <x v="41"/>
    <s v="2014-Q3"/>
    <n v="2015"/>
    <x v="0"/>
    <s v="2014"/>
    <s v=" Jul"/>
    <n v="10254528"/>
    <x v="7"/>
    <x v="56"/>
    <s v="azsierrav"/>
    <s v="Ancestry Library Edition  all databases"/>
    <n v="2009"/>
  </r>
  <r>
    <n v="142"/>
    <x v="42"/>
    <s v="2014-Q3"/>
    <n v="2015"/>
    <x v="0"/>
    <s v="2014"/>
    <s v=" Jul"/>
    <n v="10246788"/>
    <x v="4"/>
    <x v="57"/>
    <s v="tempe_main"/>
    <s v="Ancestry Library Edition  all databases"/>
    <n v="1952"/>
  </r>
  <r>
    <n v="12"/>
    <x v="43"/>
    <s v="2014-Q3"/>
    <n v="2015"/>
    <x v="0"/>
    <s v="2014"/>
    <s v=" Jul"/>
    <n v="10265067"/>
    <x v="4"/>
    <x v="58"/>
    <s v="toll30426"/>
    <s v="Ancestry Library Edition  all databases"/>
    <n v="0"/>
  </r>
  <r>
    <n v="8"/>
    <x v="44"/>
    <s v="2014-Q3"/>
    <n v="2015"/>
    <x v="0"/>
    <s v="2014"/>
    <s v=" Jul"/>
    <n v="10370497"/>
    <x v="9"/>
    <x v="59"/>
    <s v="aztontobasin"/>
    <s v="Ancestry Library Edition  all databases"/>
    <n v="0"/>
  </r>
  <r>
    <n v="8"/>
    <x v="1"/>
    <s v="2014-Q3"/>
    <n v="2015"/>
    <x v="0"/>
    <s v="2014"/>
    <s v=" Jul"/>
    <n v="10330760"/>
    <x v="1"/>
    <x v="60"/>
    <s v="azvernon"/>
    <s v="Ancestry Library Edition  all databases"/>
    <n v="0"/>
  </r>
  <r>
    <n v="7"/>
    <x v="1"/>
    <s v="2014-Q3"/>
    <n v="2015"/>
    <x v="0"/>
    <s v="2014"/>
    <s v=" Jul"/>
    <n v="10264189"/>
    <x v="3"/>
    <x v="61"/>
    <s v="azyarnell"/>
    <s v="Ancestry Library Edition  all databases"/>
    <n v="0"/>
  </r>
  <r>
    <n v="91"/>
    <x v="45"/>
    <s v="2014-Q3"/>
    <n v="2015"/>
    <x v="0"/>
    <s v="2014"/>
    <s v=" Jul"/>
    <n v="10264105"/>
    <x v="3"/>
    <x v="62"/>
    <s v="azyavapai"/>
    <s v="Ancestry Library Edition  all databases"/>
    <n v="0"/>
  </r>
  <r>
    <e v="#N/A"/>
    <x v="1"/>
    <s v="2014-Q3"/>
    <n v="2015"/>
    <x v="0"/>
    <s v="2014"/>
    <s v=" Jul"/>
    <n v="10245885"/>
    <x v="15"/>
    <x v="63"/>
    <s v="azycldo"/>
    <s v="Ancestry Library Edition  all databases"/>
    <n v="2717"/>
  </r>
  <r>
    <s v="N/A"/>
    <x v="0"/>
    <s v="2014-Q3"/>
    <n v="2015"/>
    <x v="1"/>
    <s v="2014"/>
    <s v=" Aug"/>
    <n v="10327472"/>
    <x v="0"/>
    <x v="0"/>
    <s v="akchin_az"/>
    <s v="Ancestry Library Edition  all databases"/>
    <n v="0"/>
  </r>
  <r>
    <n v="19"/>
    <x v="1"/>
    <s v="2014-Q3"/>
    <n v="2015"/>
    <x v="1"/>
    <s v="2014"/>
    <s v=" Aug"/>
    <n v="10330461"/>
    <x v="1"/>
    <x v="1"/>
    <s v="azalpine"/>
    <s v="Ancestry Library Edition  all databases"/>
    <n v="46"/>
  </r>
  <r>
    <n v="111"/>
    <x v="2"/>
    <s v="2014-Q3"/>
    <n v="2015"/>
    <x v="1"/>
    <s v="2014"/>
    <s v=" Aug"/>
    <n v="10244406"/>
    <x v="0"/>
    <x v="2"/>
    <s v="azapachejct"/>
    <s v="Ancestry Library Edition  all databases"/>
    <n v="1137"/>
  </r>
  <r>
    <n v="10"/>
    <x v="1"/>
    <s v="2014-Q3"/>
    <n v="2015"/>
    <x v="1"/>
    <s v="2014"/>
    <s v=" Aug"/>
    <n v="10253825"/>
    <x v="0"/>
    <x v="3"/>
    <s v="azarizonacity"/>
    <s v="Ancestry Library Edition  all databases"/>
    <n v="0"/>
  </r>
  <r>
    <n v="0"/>
    <x v="1"/>
    <s v="2014-Q3"/>
    <n v="2015"/>
    <x v="1"/>
    <s v="2014"/>
    <s v=" Aug"/>
    <n v="10253861"/>
    <x v="2"/>
    <x v="4"/>
    <s v="azstlib"/>
    <s v="Ancestry Library Edition  all databases"/>
    <n v="60525"/>
  </r>
  <r>
    <n v="10"/>
    <x v="1"/>
    <s v="2014-Q3"/>
    <n v="2015"/>
    <x v="1"/>
    <s v="2014"/>
    <s v=" Aug"/>
    <n v="10264106"/>
    <x v="3"/>
    <x v="5"/>
    <s v="azashfork"/>
    <s v="Ancestry Library Edition  all databases"/>
    <n v="0"/>
  </r>
  <r>
    <n v="80"/>
    <x v="3"/>
    <s v="2014-Q3"/>
    <n v="2015"/>
    <x v="1"/>
    <s v="2014"/>
    <s v=" Aug"/>
    <n v="10265065"/>
    <x v="4"/>
    <x v="6"/>
    <s v="avondale_az"/>
    <s v="Ancestry Library Edition  all databases"/>
    <n v="619"/>
  </r>
  <r>
    <n v="12"/>
    <x v="1"/>
    <s v="2014-Q3"/>
    <n v="2015"/>
    <x v="1"/>
    <s v="2014"/>
    <s v=" Aug"/>
    <n v="10264108"/>
    <x v="3"/>
    <x v="7"/>
    <s v="azblackcyn"/>
    <s v="Ancestry Library Edition  all databases"/>
    <n v="0"/>
  </r>
  <r>
    <n v="16"/>
    <x v="1"/>
    <s v="2014-Q3"/>
    <n v="2015"/>
    <x v="1"/>
    <s v="2014"/>
    <s v=" Aug"/>
    <n v="10254563"/>
    <x v="5"/>
    <x v="8"/>
    <s v="azbouse"/>
    <s v="Ancestry Library Edition  all databases"/>
    <n v="10"/>
  </r>
  <r>
    <n v="21"/>
    <x v="4"/>
    <s v="2014-Q3"/>
    <n v="2015"/>
    <x v="1"/>
    <s v="2014"/>
    <s v=" Aug"/>
    <n v="10249852"/>
    <x v="4"/>
    <x v="9"/>
    <s v="buckeye_az"/>
    <s v="Ancestry Library Edition  all databases"/>
    <n v="0"/>
  </r>
  <r>
    <n v="14"/>
    <x v="5"/>
    <s v="2014-Q3"/>
    <n v="2015"/>
    <x v="1"/>
    <s v="2014"/>
    <s v=" Aug"/>
    <n v="10264109"/>
    <x v="3"/>
    <x v="10"/>
    <s v="azcampverde"/>
    <s v="Ancestry Library Edition  all databases"/>
    <n v="541"/>
  </r>
  <r>
    <n v="34"/>
    <x v="6"/>
    <s v="2014-Q3"/>
    <n v="2015"/>
    <x v="1"/>
    <s v="2014"/>
    <s v=" Aug"/>
    <n v="10246505"/>
    <x v="0"/>
    <x v="11"/>
    <s v="azcasagrande"/>
    <s v="Ancestry Library Edition  all databases"/>
    <n v="57"/>
  </r>
  <r>
    <n v="109"/>
    <x v="7"/>
    <s v="2014-Q3"/>
    <n v="2015"/>
    <x v="1"/>
    <s v="2014"/>
    <s v=" Aug"/>
    <n v="10244426"/>
    <x v="4"/>
    <x v="12"/>
    <s v="chandler_main"/>
    <s v="Ancestry Library Edition  all databases"/>
    <n v="1200"/>
  </r>
  <r>
    <n v="6"/>
    <x v="8"/>
    <s v="2014-Q3"/>
    <n v="2015"/>
    <x v="1"/>
    <s v="2014"/>
    <s v=" Aug"/>
    <n v="10370177"/>
    <x v="6"/>
    <x v="13"/>
    <s v="azclifton"/>
    <s v="Ancestry Library Edition  all databases"/>
    <n v="0"/>
  </r>
  <r>
    <n v="25"/>
    <x v="9"/>
    <s v="2014-Q3"/>
    <n v="2015"/>
    <x v="1"/>
    <s v="2014"/>
    <s v=" Aug"/>
    <n v="10266253"/>
    <x v="7"/>
    <x v="14"/>
    <s v="azccldo"/>
    <s v="Ancestry Library Edition  all databases"/>
    <n v="122"/>
  </r>
  <r>
    <n v="12"/>
    <x v="1"/>
    <s v="2014-Q3"/>
    <n v="2015"/>
    <x v="1"/>
    <s v="2014"/>
    <s v=" Aug"/>
    <n v="10330462"/>
    <x v="1"/>
    <x v="15"/>
    <s v="azconcho"/>
    <s v="Ancestry Library Edition  all databases"/>
    <n v="0"/>
  </r>
  <r>
    <n v="8"/>
    <x v="1"/>
    <s v="2014-Q3"/>
    <n v="2015"/>
    <x v="1"/>
    <s v="2014"/>
    <s v=" Aug"/>
    <n v="10264112"/>
    <x v="3"/>
    <x v="16"/>
    <s v="azcongress"/>
    <s v="Ancestry Library Edition  all databases"/>
    <n v="0"/>
  </r>
  <r>
    <n v="27"/>
    <x v="10"/>
    <s v="2014-Q3"/>
    <n v="2015"/>
    <x v="1"/>
    <s v="2014"/>
    <s v=" Aug"/>
    <n v="10253826"/>
    <x v="0"/>
    <x v="17"/>
    <s v="azcollidge"/>
    <s v="Ancestry Library Edition  all databases"/>
    <n v="0"/>
  </r>
  <r>
    <n v="23"/>
    <x v="11"/>
    <s v="2014-Q3"/>
    <n v="2015"/>
    <x v="1"/>
    <s v="2014"/>
    <s v=" Aug"/>
    <n v="10264116"/>
    <x v="3"/>
    <x v="18"/>
    <s v="azcottonwood"/>
    <s v="Ancestry Library Edition  all databases"/>
    <n v="0"/>
  </r>
  <r>
    <n v="2"/>
    <x v="1"/>
    <s v="2014-Q3"/>
    <n v="2015"/>
    <x v="1"/>
    <s v="2014"/>
    <s v=" Aug"/>
    <n v="10264117"/>
    <x v="3"/>
    <x v="19"/>
    <s v="azcrownking"/>
    <s v="Ancestry Library Edition  all databases"/>
    <n v="0"/>
  </r>
  <r>
    <n v="23"/>
    <x v="12"/>
    <s v="2014-Q3"/>
    <n v="2015"/>
    <x v="1"/>
    <s v="2014"/>
    <s v=" Aug"/>
    <n v="10265068"/>
    <x v="4"/>
    <x v="20"/>
    <s v="desertfh_az"/>
    <s v="Ancestry Library Edition  all databases"/>
    <n v="51"/>
  </r>
  <r>
    <n v="5"/>
    <x v="13"/>
    <s v="2014-Q3"/>
    <n v="2015"/>
    <x v="1"/>
    <s v="2014"/>
    <s v=" Aug"/>
    <n v="10370282"/>
    <x v="6"/>
    <x v="21"/>
    <s v="azduncan"/>
    <s v="Ancestry Library Edition  all databases"/>
    <n v="0"/>
  </r>
  <r>
    <n v="20"/>
    <x v="14"/>
    <s v="2014-Q3"/>
    <n v="2015"/>
    <x v="1"/>
    <s v="2014"/>
    <s v=" Aug"/>
    <n v="10253829"/>
    <x v="0"/>
    <x v="22"/>
    <s v="azeloy"/>
    <s v="Ancestry Library Edition  all databases"/>
    <n v="0"/>
  </r>
  <r>
    <n v="78"/>
    <x v="15"/>
    <s v="2014-Q3"/>
    <n v="2015"/>
    <x v="1"/>
    <s v="2014"/>
    <s v=" Aug"/>
    <n v="10244431"/>
    <x v="8"/>
    <x v="23"/>
    <s v="azflagstaff"/>
    <s v="Ancestry Library Edition  all databases"/>
    <n v="534"/>
  </r>
  <r>
    <n v="51"/>
    <x v="16"/>
    <s v="2014-Q3"/>
    <n v="2015"/>
    <x v="1"/>
    <s v="2014"/>
    <s v=" Aug"/>
    <n v="10253831"/>
    <x v="0"/>
    <x v="24"/>
    <s v="azflorence"/>
    <s v="Ancestry Library Edition  all databases"/>
    <n v="212"/>
  </r>
  <r>
    <n v="0"/>
    <x v="17"/>
    <s v="2014-Q3"/>
    <n v="2015"/>
    <x v="1"/>
    <s v="2014"/>
    <s v=" Aug"/>
    <n v="10244433"/>
    <x v="9"/>
    <x v="25"/>
    <s v="azgcldo"/>
    <s v="Ancestry Library Edition  all databases"/>
    <n v="1"/>
  </r>
  <r>
    <n v="83"/>
    <x v="18"/>
    <s v="2014-Q3"/>
    <n v="2015"/>
    <x v="1"/>
    <s v="2014"/>
    <s v=" Aug"/>
    <n v="10241024"/>
    <x v="4"/>
    <x v="26"/>
    <s v="glendale_main"/>
    <s v="Ancestry Library Edition  all databases"/>
    <n v="1827"/>
  </r>
  <r>
    <n v="10"/>
    <x v="19"/>
    <s v="2014-Q3"/>
    <n v="2015"/>
    <x v="1"/>
    <s v="2014"/>
    <s v=" Aug"/>
    <n v="10370285"/>
    <x v="9"/>
    <x v="27"/>
    <s v="azglobe"/>
    <s v="Ancestry Library Edition  all databases"/>
    <n v="0"/>
  </r>
  <r>
    <n v="4"/>
    <x v="1"/>
    <s v="2014-Q3"/>
    <n v="2015"/>
    <x v="1"/>
    <s v="2014"/>
    <s v=" Aug"/>
    <n v="10330756"/>
    <x v="1"/>
    <x v="28"/>
    <s v="azgreer"/>
    <s v="Ancestry Library Edition  all databases"/>
    <n v="0"/>
  </r>
  <r>
    <n v="10"/>
    <x v="20"/>
    <s v="2014-Q3"/>
    <n v="2015"/>
    <x v="1"/>
    <s v="2014"/>
    <s v=" Aug"/>
    <n v="10370288"/>
    <x v="9"/>
    <x v="29"/>
    <s v="azhayden"/>
    <s v="Ancestry Library Edition  all databases"/>
    <n v="0"/>
  </r>
  <r>
    <n v="6"/>
    <x v="21"/>
    <s v="2014-Q3"/>
    <n v="2015"/>
    <x v="1"/>
    <s v="2014"/>
    <s v=" Aug"/>
    <n v="10370292"/>
    <x v="9"/>
    <x v="30"/>
    <s v="azpinestrawb"/>
    <s v="Ancestry Library Edition  all databases"/>
    <n v="331"/>
  </r>
  <r>
    <n v="5"/>
    <x v="22"/>
    <s v="2014-Q3"/>
    <n v="2015"/>
    <x v="1"/>
    <s v="2014"/>
    <s v=" Aug"/>
    <n v="10261867"/>
    <x v="3"/>
    <x v="31"/>
    <s v="azjerome"/>
    <s v="Ancestry Library Edition  all databases"/>
    <n v="0"/>
  </r>
  <r>
    <n v="20"/>
    <x v="23"/>
    <s v="2014-Q3"/>
    <n v="2015"/>
    <x v="1"/>
    <s v="2014"/>
    <s v=" Aug"/>
    <n v="10253838"/>
    <x v="0"/>
    <x v="32"/>
    <s v="azmaricopacom"/>
    <s v="Ancestry Library Edition  all databases"/>
    <n v="125"/>
  </r>
  <r>
    <n v="396"/>
    <x v="24"/>
    <s v="2014-Q3"/>
    <n v="2015"/>
    <x v="1"/>
    <s v="2014"/>
    <s v=" Aug"/>
    <n v="10245100"/>
    <x v="4"/>
    <x v="33"/>
    <s v="maricopa_main"/>
    <s v="Ancestry Library Edition  all databases"/>
    <n v="12468"/>
  </r>
  <r>
    <n v="8"/>
    <x v="1"/>
    <s v="2014-Q3"/>
    <n v="2015"/>
    <x v="1"/>
    <s v="2014"/>
    <s v=" Aug"/>
    <n v="10264120"/>
    <x v="3"/>
    <x v="34"/>
    <s v="azmayer"/>
    <s v="Ancestry Library Edition  all databases"/>
    <n v="0"/>
  </r>
  <r>
    <n v="147"/>
    <x v="25"/>
    <s v="2014-Q3"/>
    <n v="2015"/>
    <x v="1"/>
    <s v="2014"/>
    <s v=" Aug"/>
    <n v="10243706"/>
    <x v="4"/>
    <x v="35"/>
    <s v="mesa86532"/>
    <s v="Ancestry Library Edition  all databases"/>
    <n v="965"/>
  </r>
  <r>
    <n v="239"/>
    <x v="26"/>
    <s v="2014-Q3"/>
    <n v="2015"/>
    <x v="1"/>
    <s v="2014"/>
    <s v=" Aug"/>
    <n v="10244441"/>
    <x v="10"/>
    <x v="36"/>
    <s v="azmohave"/>
    <s v="Ancestry Library Edition  all databases"/>
    <n v="5059"/>
  </r>
  <r>
    <n v="45"/>
    <x v="27"/>
    <s v="2014-Q3"/>
    <n v="2015"/>
    <x v="1"/>
    <s v="2014"/>
    <s v=" Aug"/>
    <n v="10244442"/>
    <x v="11"/>
    <x v="37"/>
    <s v="azncldo"/>
    <s v="Ancestry Library Edition  all databases"/>
    <n v="2079"/>
  </r>
  <r>
    <n v="9"/>
    <x v="1"/>
    <s v="2014-Q3"/>
    <n v="2015"/>
    <x v="1"/>
    <s v="2014"/>
    <s v=" Aug"/>
    <n v="10253840"/>
    <x v="0"/>
    <x v="38"/>
    <s v="azoracle"/>
    <s v="Ancestry Library Edition  all databases"/>
    <n v="0"/>
  </r>
  <r>
    <n v="20"/>
    <x v="28"/>
    <s v="2014-Q3"/>
    <n v="2015"/>
    <x v="1"/>
    <s v="2014"/>
    <s v=" Aug"/>
    <n v="10370482"/>
    <x v="5"/>
    <x v="39"/>
    <s v="azparker"/>
    <s v="Ancestry Library Edition  all databases"/>
    <n v="0"/>
  </r>
  <r>
    <n v="11"/>
    <x v="29"/>
    <s v="2014-Q3"/>
    <n v="2015"/>
    <x v="1"/>
    <s v="2014"/>
    <s v=" Aug"/>
    <n v="10370483"/>
    <x v="12"/>
    <x v="40"/>
    <s v="azpatagonia"/>
    <s v="Ancestry Library Edition  all databases"/>
    <n v="0"/>
  </r>
  <r>
    <n v="14"/>
    <x v="30"/>
    <s v="2014-Q3"/>
    <n v="2015"/>
    <x v="1"/>
    <s v="2014"/>
    <s v=" Aug"/>
    <n v="10370484"/>
    <x v="9"/>
    <x v="41"/>
    <s v="azpayson"/>
    <s v="Ancestry Library Edition  all databases"/>
    <n v="104"/>
  </r>
  <r>
    <n v="38"/>
    <x v="31"/>
    <s v="2014-Q3"/>
    <n v="2015"/>
    <x v="1"/>
    <s v="2014"/>
    <s v=" Aug"/>
    <n v="10244449"/>
    <x v="4"/>
    <x v="42"/>
    <s v="peor29132"/>
    <s v="Ancestry Library Edition  all databases"/>
    <n v="788"/>
  </r>
  <r>
    <e v="#VALUE!"/>
    <x v="32"/>
    <s v="2014-Q3"/>
    <n v="2015"/>
    <x v="1"/>
    <s v="2014"/>
    <s v=" Aug"/>
    <n v="10244822"/>
    <x v="4"/>
    <x v="43"/>
    <s v="phx_main"/>
    <s v="Ancestry Library Edition  all databases"/>
    <n v="8149"/>
  </r>
  <r>
    <e v="#REF!"/>
    <x v="33"/>
    <s v="2014-Q3"/>
    <n v="2015"/>
    <x v="1"/>
    <s v="2014"/>
    <s v=" Aug"/>
    <n v="10244975"/>
    <x v="13"/>
    <x v="44"/>
    <s v="azpcld"/>
    <s v="Ancestry Library Edition  all databases"/>
    <n v="10296"/>
  </r>
  <r>
    <n v="4"/>
    <x v="34"/>
    <s v="2014-Q3"/>
    <n v="2015"/>
    <x v="1"/>
    <s v="2014"/>
    <s v=" Aug"/>
    <n v="10246234"/>
    <x v="0"/>
    <x v="45"/>
    <s v="pinal_az"/>
    <s v="Ancestry Library Edition  all databases"/>
    <n v="1535"/>
  </r>
  <r>
    <n v="54"/>
    <x v="35"/>
    <s v="2014-Q3"/>
    <n v="2015"/>
    <x v="1"/>
    <s v="2014"/>
    <s v=" Aug"/>
    <n v="10264121"/>
    <x v="3"/>
    <x v="46"/>
    <s v="azprescott"/>
    <s v="Ancestry Library Edition  all databases"/>
    <n v="1073"/>
  </r>
  <r>
    <n v="59"/>
    <x v="36"/>
    <s v="2014-Q3"/>
    <n v="2015"/>
    <x v="1"/>
    <s v="2014"/>
    <s v=" Aug"/>
    <n v="10264185"/>
    <x v="3"/>
    <x v="47"/>
    <s v="azprescottval"/>
    <s v="Ancestry Library Edition  all databases"/>
    <n v="0"/>
  </r>
  <r>
    <n v="40"/>
    <x v="1"/>
    <s v="2014-Q3"/>
    <n v="2015"/>
    <x v="1"/>
    <s v="2014"/>
    <s v=" Aug"/>
    <n v="10330757"/>
    <x v="1"/>
    <x v="48"/>
    <s v="azsprngr"/>
    <s v="Ancestry Library Edition  all databases"/>
    <n v="818"/>
  </r>
  <r>
    <n v="17"/>
    <x v="37"/>
    <s v="2014-Q3"/>
    <n v="2015"/>
    <x v="1"/>
    <s v="2014"/>
    <s v=" Aug"/>
    <n v="10370489"/>
    <x v="14"/>
    <x v="49"/>
    <s v="azsaffordgcl"/>
    <s v="Ancestry Library Edition  all databases"/>
    <n v="235"/>
  </r>
  <r>
    <n v="23"/>
    <x v="1"/>
    <s v="2014-Q3"/>
    <n v="2015"/>
    <x v="1"/>
    <s v="2014"/>
    <s v=" Aug"/>
    <n v="10253842"/>
    <x v="0"/>
    <x v="50"/>
    <s v="azsanmanuel"/>
    <s v="Ancestry Library Edition  all databases"/>
    <n v="97"/>
  </r>
  <r>
    <n v="17"/>
    <x v="1"/>
    <s v="2014-Q3"/>
    <n v="2015"/>
    <x v="1"/>
    <s v="2014"/>
    <s v=" Aug"/>
    <n v="10330758"/>
    <x v="1"/>
    <x v="51"/>
    <s v="azsanders"/>
    <s v="Ancestry Library Edition  all databases"/>
    <n v="0"/>
  </r>
  <r>
    <n v="38"/>
    <x v="38"/>
    <s v="2014-Q3"/>
    <n v="2015"/>
    <x v="1"/>
    <s v="2014"/>
    <s v=" Aug"/>
    <n v="10370172"/>
    <x v="12"/>
    <x v="52"/>
    <s v="aznogales"/>
    <s v="Ancestry Library Edition  all databases"/>
    <n v="0"/>
  </r>
  <r>
    <n v="87"/>
    <x v="39"/>
    <s v="2014-Q3"/>
    <n v="2015"/>
    <x v="1"/>
    <s v="2014"/>
    <s v=" Aug"/>
    <n v="10245915"/>
    <x v="4"/>
    <x v="53"/>
    <s v="scottsdale_hq"/>
    <s v="Ancestry Library Edition  all databases"/>
    <n v="4999"/>
  </r>
  <r>
    <n v="32"/>
    <x v="40"/>
    <s v="2014-Q3"/>
    <n v="2015"/>
    <x v="1"/>
    <s v="2014"/>
    <s v=" Aug"/>
    <n v="10264186"/>
    <x v="3"/>
    <x v="54"/>
    <s v="azsedona"/>
    <s v="Ancestry Library Edition  all databases"/>
    <n v="228"/>
  </r>
  <r>
    <n v="5"/>
    <x v="1"/>
    <s v="2014-Q3"/>
    <n v="2015"/>
    <x v="1"/>
    <s v="2014"/>
    <s v=" Aug"/>
    <n v="10264187"/>
    <x v="3"/>
    <x v="55"/>
    <s v="azseligman"/>
    <s v="Ancestry Library Edition  all databases"/>
    <n v="0"/>
  </r>
  <r>
    <n v="28"/>
    <x v="41"/>
    <s v="2014-Q3"/>
    <n v="2015"/>
    <x v="1"/>
    <s v="2014"/>
    <s v=" Aug"/>
    <n v="10254528"/>
    <x v="7"/>
    <x v="56"/>
    <s v="azsierrav"/>
    <s v="Ancestry Library Edition  all databases"/>
    <n v="1019"/>
  </r>
  <r>
    <n v="142"/>
    <x v="42"/>
    <s v="2014-Q3"/>
    <n v="2015"/>
    <x v="1"/>
    <s v="2014"/>
    <s v=" Aug"/>
    <n v="10246788"/>
    <x v="4"/>
    <x v="57"/>
    <s v="tempe_main"/>
    <s v="Ancestry Library Edition  all databases"/>
    <n v="304"/>
  </r>
  <r>
    <n v="12"/>
    <x v="43"/>
    <s v="2014-Q3"/>
    <n v="2015"/>
    <x v="1"/>
    <s v="2014"/>
    <s v=" Aug"/>
    <n v="10265067"/>
    <x v="4"/>
    <x v="58"/>
    <s v="toll30426"/>
    <s v="Ancestry Library Edition  all databases"/>
    <n v="0"/>
  </r>
  <r>
    <n v="8"/>
    <x v="44"/>
    <s v="2014-Q3"/>
    <n v="2015"/>
    <x v="1"/>
    <s v="2014"/>
    <s v=" Aug"/>
    <n v="10370497"/>
    <x v="9"/>
    <x v="59"/>
    <s v="aztontobasin"/>
    <s v="Ancestry Library Edition  all databases"/>
    <n v="0"/>
  </r>
  <r>
    <n v="8"/>
    <x v="1"/>
    <s v="2014-Q3"/>
    <n v="2015"/>
    <x v="1"/>
    <s v="2014"/>
    <s v=" Aug"/>
    <n v="10330760"/>
    <x v="1"/>
    <x v="60"/>
    <s v="azvernon"/>
    <s v="Ancestry Library Edition  all databases"/>
    <n v="0"/>
  </r>
  <r>
    <n v="7"/>
    <x v="1"/>
    <s v="2014-Q3"/>
    <n v="2015"/>
    <x v="1"/>
    <s v="2014"/>
    <s v=" Aug"/>
    <n v="10264189"/>
    <x v="3"/>
    <x v="61"/>
    <s v="azyarnell"/>
    <s v="Ancestry Library Edition  all databases"/>
    <n v="0"/>
  </r>
  <r>
    <n v="91"/>
    <x v="45"/>
    <s v="2014-Q3"/>
    <n v="2015"/>
    <x v="1"/>
    <s v="2014"/>
    <s v=" Aug"/>
    <n v="10264105"/>
    <x v="3"/>
    <x v="62"/>
    <s v="azyavapai"/>
    <s v="Ancestry Library Edition  all databases"/>
    <n v="0"/>
  </r>
  <r>
    <e v="#N/A"/>
    <x v="1"/>
    <s v="2014-Q3"/>
    <n v="2015"/>
    <x v="1"/>
    <s v="2014"/>
    <s v=" Aug"/>
    <n v="10245885"/>
    <x v="15"/>
    <x v="63"/>
    <s v="azycldo"/>
    <s v="Ancestry Library Edition  all databases"/>
    <n v="3249"/>
  </r>
  <r>
    <s v="N/A"/>
    <x v="0"/>
    <s v="2014-Q3"/>
    <n v="2015"/>
    <x v="2"/>
    <s v="2014"/>
    <s v=" Sep"/>
    <n v="10327472"/>
    <x v="0"/>
    <x v="0"/>
    <s v="akchin_az"/>
    <s v="Ancestry Library Edition  all databases"/>
    <n v="0"/>
  </r>
  <r>
    <n v="19"/>
    <x v="1"/>
    <s v="2014-Q3"/>
    <n v="2015"/>
    <x v="2"/>
    <s v="2014"/>
    <s v=" Sep"/>
    <n v="10330461"/>
    <x v="1"/>
    <x v="1"/>
    <s v="azalpine"/>
    <s v="Ancestry Library Edition  all databases"/>
    <n v="80"/>
  </r>
  <r>
    <n v="111"/>
    <x v="2"/>
    <s v="2014-Q3"/>
    <n v="2015"/>
    <x v="2"/>
    <s v="2014"/>
    <s v=" Sep"/>
    <n v="10244406"/>
    <x v="0"/>
    <x v="2"/>
    <s v="azapachejct"/>
    <s v="Ancestry Library Edition  all databases"/>
    <n v="825"/>
  </r>
  <r>
    <n v="10"/>
    <x v="1"/>
    <s v="2014-Q3"/>
    <n v="2015"/>
    <x v="2"/>
    <s v="2014"/>
    <s v=" Sep"/>
    <n v="10253825"/>
    <x v="0"/>
    <x v="3"/>
    <s v="azarizonacity"/>
    <s v="Ancestry Library Edition  all databases"/>
    <n v="0"/>
  </r>
  <r>
    <n v="0"/>
    <x v="1"/>
    <s v="2014-Q3"/>
    <n v="2015"/>
    <x v="2"/>
    <s v="2014"/>
    <s v=" Sep"/>
    <n v="10253861"/>
    <x v="2"/>
    <x v="4"/>
    <s v="azstlib"/>
    <s v="Ancestry Library Edition  all databases"/>
    <n v="53368"/>
  </r>
  <r>
    <n v="10"/>
    <x v="1"/>
    <s v="2014-Q3"/>
    <n v="2015"/>
    <x v="2"/>
    <s v="2014"/>
    <s v=" Sep"/>
    <n v="10264106"/>
    <x v="3"/>
    <x v="5"/>
    <s v="azashfork"/>
    <s v="Ancestry Library Edition  all databases"/>
    <n v="0"/>
  </r>
  <r>
    <n v="80"/>
    <x v="3"/>
    <s v="2014-Q3"/>
    <n v="2015"/>
    <x v="2"/>
    <s v="2014"/>
    <s v=" Sep"/>
    <n v="10265065"/>
    <x v="4"/>
    <x v="6"/>
    <s v="avondale_az"/>
    <s v="Ancestry Library Edition  all databases"/>
    <n v="784"/>
  </r>
  <r>
    <n v="12"/>
    <x v="1"/>
    <s v="2014-Q3"/>
    <n v="2015"/>
    <x v="2"/>
    <s v="2014"/>
    <s v=" Sep"/>
    <n v="10264108"/>
    <x v="3"/>
    <x v="7"/>
    <s v="azblackcyn"/>
    <s v="Ancestry Library Edition  all databases"/>
    <n v="5"/>
  </r>
  <r>
    <n v="16"/>
    <x v="1"/>
    <s v="2014-Q3"/>
    <n v="2015"/>
    <x v="2"/>
    <s v="2014"/>
    <s v=" Sep"/>
    <n v="10254563"/>
    <x v="5"/>
    <x v="8"/>
    <s v="azbouse"/>
    <s v="Ancestry Library Edition  all databases"/>
    <n v="20"/>
  </r>
  <r>
    <n v="21"/>
    <x v="4"/>
    <s v="2014-Q3"/>
    <n v="2015"/>
    <x v="2"/>
    <s v="2014"/>
    <s v=" Sep"/>
    <n v="10249852"/>
    <x v="4"/>
    <x v="9"/>
    <s v="buckeye_az"/>
    <s v="Ancestry Library Edition  all databases"/>
    <n v="0"/>
  </r>
  <r>
    <n v="14"/>
    <x v="5"/>
    <s v="2014-Q3"/>
    <n v="2015"/>
    <x v="2"/>
    <s v="2014"/>
    <s v=" Sep"/>
    <n v="10264109"/>
    <x v="3"/>
    <x v="10"/>
    <s v="azcampverde"/>
    <s v="Ancestry Library Edition  all databases"/>
    <n v="216"/>
  </r>
  <r>
    <n v="34"/>
    <x v="6"/>
    <s v="2014-Q3"/>
    <n v="2015"/>
    <x v="2"/>
    <s v="2014"/>
    <s v=" Sep"/>
    <n v="10246505"/>
    <x v="0"/>
    <x v="11"/>
    <s v="azcasagrande"/>
    <s v="Ancestry Library Edition  all databases"/>
    <n v="452"/>
  </r>
  <r>
    <n v="109"/>
    <x v="7"/>
    <s v="2014-Q3"/>
    <n v="2015"/>
    <x v="2"/>
    <s v="2014"/>
    <s v=" Sep"/>
    <n v="10244426"/>
    <x v="4"/>
    <x v="12"/>
    <s v="chandler_main"/>
    <s v="Ancestry Library Edition  all databases"/>
    <n v="1107"/>
  </r>
  <r>
    <n v="6"/>
    <x v="8"/>
    <s v="2014-Q3"/>
    <n v="2015"/>
    <x v="2"/>
    <s v="2014"/>
    <s v=" Sep"/>
    <n v="10370177"/>
    <x v="6"/>
    <x v="13"/>
    <s v="azclifton"/>
    <s v="Ancestry Library Edition  all databases"/>
    <n v="0"/>
  </r>
  <r>
    <n v="25"/>
    <x v="9"/>
    <s v="2014-Q3"/>
    <n v="2015"/>
    <x v="2"/>
    <s v="2014"/>
    <s v=" Sep"/>
    <n v="10266253"/>
    <x v="7"/>
    <x v="14"/>
    <s v="azccldo"/>
    <s v="Ancestry Library Edition  all databases"/>
    <n v="350"/>
  </r>
  <r>
    <n v="12"/>
    <x v="1"/>
    <s v="2014-Q3"/>
    <n v="2015"/>
    <x v="2"/>
    <s v="2014"/>
    <s v=" Sep"/>
    <n v="10330462"/>
    <x v="1"/>
    <x v="15"/>
    <s v="azconcho"/>
    <s v="Ancestry Library Edition  all databases"/>
    <n v="0"/>
  </r>
  <r>
    <n v="8"/>
    <x v="1"/>
    <s v="2014-Q3"/>
    <n v="2015"/>
    <x v="2"/>
    <s v="2014"/>
    <s v=" Sep"/>
    <n v="10264112"/>
    <x v="3"/>
    <x v="16"/>
    <s v="azcongress"/>
    <s v="Ancestry Library Edition  all databases"/>
    <n v="133"/>
  </r>
  <r>
    <n v="27"/>
    <x v="10"/>
    <s v="2014-Q3"/>
    <n v="2015"/>
    <x v="2"/>
    <s v="2014"/>
    <s v=" Sep"/>
    <n v="10253826"/>
    <x v="0"/>
    <x v="17"/>
    <s v="azcollidge"/>
    <s v="Ancestry Library Edition  all databases"/>
    <n v="0"/>
  </r>
  <r>
    <n v="23"/>
    <x v="11"/>
    <s v="2014-Q3"/>
    <n v="2015"/>
    <x v="2"/>
    <s v="2014"/>
    <s v=" Sep"/>
    <n v="10264116"/>
    <x v="3"/>
    <x v="18"/>
    <s v="azcottonwood"/>
    <s v="Ancestry Library Edition  all databases"/>
    <n v="245"/>
  </r>
  <r>
    <n v="2"/>
    <x v="1"/>
    <s v="2014-Q3"/>
    <n v="2015"/>
    <x v="2"/>
    <s v="2014"/>
    <s v=" Sep"/>
    <n v="10264117"/>
    <x v="3"/>
    <x v="19"/>
    <s v="azcrownking"/>
    <s v="Ancestry Library Edition  all databases"/>
    <n v="0"/>
  </r>
  <r>
    <n v="23"/>
    <x v="12"/>
    <s v="2014-Q3"/>
    <n v="2015"/>
    <x v="2"/>
    <s v="2014"/>
    <s v=" Sep"/>
    <n v="10265068"/>
    <x v="4"/>
    <x v="20"/>
    <s v="desertfh_az"/>
    <s v="Ancestry Library Edition  all databases"/>
    <n v="239"/>
  </r>
  <r>
    <n v="5"/>
    <x v="13"/>
    <s v="2014-Q3"/>
    <n v="2015"/>
    <x v="2"/>
    <s v="2014"/>
    <s v=" Sep"/>
    <n v="10370282"/>
    <x v="6"/>
    <x v="21"/>
    <s v="azduncan"/>
    <s v="Ancestry Library Edition  all databases"/>
    <n v="0"/>
  </r>
  <r>
    <n v="20"/>
    <x v="14"/>
    <s v="2014-Q3"/>
    <n v="2015"/>
    <x v="2"/>
    <s v="2014"/>
    <s v=" Sep"/>
    <n v="10253829"/>
    <x v="0"/>
    <x v="22"/>
    <s v="azeloy"/>
    <s v="Ancestry Library Edition  all databases"/>
    <n v="0"/>
  </r>
  <r>
    <n v="78"/>
    <x v="15"/>
    <s v="2014-Q3"/>
    <n v="2015"/>
    <x v="2"/>
    <s v="2014"/>
    <s v=" Sep"/>
    <n v="10244431"/>
    <x v="8"/>
    <x v="23"/>
    <s v="azflagstaff"/>
    <s v="Ancestry Library Edition  all databases"/>
    <n v="121"/>
  </r>
  <r>
    <n v="51"/>
    <x v="16"/>
    <s v="2014-Q3"/>
    <n v="2015"/>
    <x v="2"/>
    <s v="2014"/>
    <s v=" Sep"/>
    <n v="10253831"/>
    <x v="0"/>
    <x v="24"/>
    <s v="azflorence"/>
    <s v="Ancestry Library Edition  all databases"/>
    <n v="0"/>
  </r>
  <r>
    <n v="0"/>
    <x v="17"/>
    <s v="2014-Q3"/>
    <n v="2015"/>
    <x v="2"/>
    <s v="2014"/>
    <s v=" Sep"/>
    <n v="10244433"/>
    <x v="9"/>
    <x v="25"/>
    <s v="azgcldo"/>
    <s v="Ancestry Library Edition  all databases"/>
    <n v="0"/>
  </r>
  <r>
    <n v="83"/>
    <x v="18"/>
    <s v="2014-Q3"/>
    <n v="2015"/>
    <x v="2"/>
    <s v="2014"/>
    <s v=" Sep"/>
    <n v="10241024"/>
    <x v="4"/>
    <x v="26"/>
    <s v="glendale_main"/>
    <s v="Ancestry Library Edition  all databases"/>
    <n v="1270"/>
  </r>
  <r>
    <n v="10"/>
    <x v="19"/>
    <s v="2014-Q3"/>
    <n v="2015"/>
    <x v="2"/>
    <s v="2014"/>
    <s v=" Sep"/>
    <n v="10370285"/>
    <x v="9"/>
    <x v="27"/>
    <s v="azglobe"/>
    <s v="Ancestry Library Edition  all databases"/>
    <n v="132"/>
  </r>
  <r>
    <n v="4"/>
    <x v="1"/>
    <s v="2014-Q3"/>
    <n v="2015"/>
    <x v="2"/>
    <s v="2014"/>
    <s v=" Sep"/>
    <n v="10330756"/>
    <x v="1"/>
    <x v="28"/>
    <s v="azgreer"/>
    <s v="Ancestry Library Edition  all databases"/>
    <n v="0"/>
  </r>
  <r>
    <n v="10"/>
    <x v="20"/>
    <s v="2014-Q3"/>
    <n v="2015"/>
    <x v="2"/>
    <s v="2014"/>
    <s v=" Sep"/>
    <n v="10370288"/>
    <x v="9"/>
    <x v="29"/>
    <s v="azhayden"/>
    <s v="Ancestry Library Edition  all databases"/>
    <n v="0"/>
  </r>
  <r>
    <n v="6"/>
    <x v="21"/>
    <s v="2014-Q3"/>
    <n v="2015"/>
    <x v="2"/>
    <s v="2014"/>
    <s v=" Sep"/>
    <n v="10370292"/>
    <x v="9"/>
    <x v="30"/>
    <s v="azpinestrawb"/>
    <s v="Ancestry Library Edition  all databases"/>
    <n v="333"/>
  </r>
  <r>
    <n v="5"/>
    <x v="22"/>
    <s v="2014-Q3"/>
    <n v="2015"/>
    <x v="2"/>
    <s v="2014"/>
    <s v=" Sep"/>
    <n v="10261867"/>
    <x v="3"/>
    <x v="31"/>
    <s v="azjerome"/>
    <s v="Ancestry Library Edition  all databases"/>
    <n v="52"/>
  </r>
  <r>
    <n v="20"/>
    <x v="23"/>
    <s v="2014-Q3"/>
    <n v="2015"/>
    <x v="2"/>
    <s v="2014"/>
    <s v=" Sep"/>
    <n v="10253838"/>
    <x v="0"/>
    <x v="32"/>
    <s v="azmaricopacom"/>
    <s v="Ancestry Library Edition  all databases"/>
    <n v="16"/>
  </r>
  <r>
    <n v="396"/>
    <x v="24"/>
    <s v="2014-Q3"/>
    <n v="2015"/>
    <x v="2"/>
    <s v="2014"/>
    <s v=" Sep"/>
    <n v="10245100"/>
    <x v="4"/>
    <x v="33"/>
    <s v="maricopa_main"/>
    <s v="Ancestry Library Edition  all databases"/>
    <n v="8451"/>
  </r>
  <r>
    <n v="8"/>
    <x v="1"/>
    <s v="2014-Q3"/>
    <n v="2015"/>
    <x v="2"/>
    <s v="2014"/>
    <s v=" Sep"/>
    <n v="10264120"/>
    <x v="3"/>
    <x v="34"/>
    <s v="azmayer"/>
    <s v="Ancestry Library Edition  all databases"/>
    <n v="0"/>
  </r>
  <r>
    <n v="147"/>
    <x v="25"/>
    <s v="2014-Q3"/>
    <n v="2015"/>
    <x v="2"/>
    <s v="2014"/>
    <s v=" Sep"/>
    <n v="10243706"/>
    <x v="4"/>
    <x v="35"/>
    <s v="mesa86532"/>
    <s v="Ancestry Library Edition  all databases"/>
    <n v="1214"/>
  </r>
  <r>
    <n v="239"/>
    <x v="26"/>
    <s v="2014-Q3"/>
    <n v="2015"/>
    <x v="2"/>
    <s v="2014"/>
    <s v=" Sep"/>
    <n v="10244441"/>
    <x v="10"/>
    <x v="36"/>
    <s v="azmohave"/>
    <s v="Ancestry Library Edition  all databases"/>
    <n v="2619"/>
  </r>
  <r>
    <n v="45"/>
    <x v="27"/>
    <s v="2014-Q3"/>
    <n v="2015"/>
    <x v="2"/>
    <s v="2014"/>
    <s v=" Sep"/>
    <n v="10244442"/>
    <x v="11"/>
    <x v="37"/>
    <s v="azncldo"/>
    <s v="Ancestry Library Edition  all databases"/>
    <n v="1705"/>
  </r>
  <r>
    <n v="9"/>
    <x v="1"/>
    <s v="2014-Q3"/>
    <n v="2015"/>
    <x v="2"/>
    <s v="2014"/>
    <s v=" Sep"/>
    <n v="10253840"/>
    <x v="0"/>
    <x v="38"/>
    <s v="azoracle"/>
    <s v="Ancestry Library Edition  all databases"/>
    <n v="0"/>
  </r>
  <r>
    <n v="20"/>
    <x v="28"/>
    <s v="2014-Q3"/>
    <n v="2015"/>
    <x v="2"/>
    <s v="2014"/>
    <s v=" Sep"/>
    <n v="10370482"/>
    <x v="5"/>
    <x v="39"/>
    <s v="azparker"/>
    <s v="Ancestry Library Edition  all databases"/>
    <n v="6"/>
  </r>
  <r>
    <n v="11"/>
    <x v="29"/>
    <s v="2014-Q3"/>
    <n v="2015"/>
    <x v="2"/>
    <s v="2014"/>
    <s v=" Sep"/>
    <n v="10370483"/>
    <x v="12"/>
    <x v="40"/>
    <s v="azpatagonia"/>
    <s v="Ancestry Library Edition  all databases"/>
    <n v="0"/>
  </r>
  <r>
    <n v="14"/>
    <x v="30"/>
    <s v="2014-Q3"/>
    <n v="2015"/>
    <x v="2"/>
    <s v="2014"/>
    <s v=" Sep"/>
    <n v="10370484"/>
    <x v="9"/>
    <x v="41"/>
    <s v="azpayson"/>
    <s v="Ancestry Library Edition  all databases"/>
    <n v="244"/>
  </r>
  <r>
    <n v="38"/>
    <x v="31"/>
    <s v="2014-Q3"/>
    <n v="2015"/>
    <x v="2"/>
    <s v="2014"/>
    <s v=" Sep"/>
    <n v="10244449"/>
    <x v="4"/>
    <x v="42"/>
    <s v="peor29132"/>
    <s v="Ancestry Library Edition  all databases"/>
    <n v="826"/>
  </r>
  <r>
    <e v="#VALUE!"/>
    <x v="32"/>
    <s v="2014-Q3"/>
    <n v="2015"/>
    <x v="2"/>
    <s v="2014"/>
    <s v=" Sep"/>
    <n v="10244822"/>
    <x v="4"/>
    <x v="43"/>
    <s v="phx_main"/>
    <s v="Ancestry Library Edition  all databases"/>
    <n v="8446"/>
  </r>
  <r>
    <e v="#REF!"/>
    <x v="33"/>
    <s v="2014-Q3"/>
    <n v="2015"/>
    <x v="2"/>
    <s v="2014"/>
    <s v=" Sep"/>
    <n v="10244975"/>
    <x v="13"/>
    <x v="44"/>
    <s v="azpcld"/>
    <s v="Ancestry Library Edition  all databases"/>
    <n v="9593"/>
  </r>
  <r>
    <n v="4"/>
    <x v="34"/>
    <s v="2014-Q3"/>
    <n v="2015"/>
    <x v="2"/>
    <s v="2014"/>
    <s v=" Sep"/>
    <n v="10246234"/>
    <x v="0"/>
    <x v="45"/>
    <s v="pinal_az"/>
    <s v="Ancestry Library Edition  all databases"/>
    <n v="920"/>
  </r>
  <r>
    <n v="54"/>
    <x v="35"/>
    <s v="2014-Q3"/>
    <n v="2015"/>
    <x v="2"/>
    <s v="2014"/>
    <s v=" Sep"/>
    <n v="10264121"/>
    <x v="3"/>
    <x v="46"/>
    <s v="azprescott"/>
    <s v="Ancestry Library Edition  all databases"/>
    <n v="434"/>
  </r>
  <r>
    <n v="59"/>
    <x v="36"/>
    <s v="2014-Q3"/>
    <n v="2015"/>
    <x v="2"/>
    <s v="2014"/>
    <s v=" Sep"/>
    <n v="10264185"/>
    <x v="3"/>
    <x v="47"/>
    <s v="azprescottval"/>
    <s v="Ancestry Library Edition  all databases"/>
    <n v="1178"/>
  </r>
  <r>
    <n v="40"/>
    <x v="1"/>
    <s v="2014-Q3"/>
    <n v="2015"/>
    <x v="2"/>
    <s v="2014"/>
    <s v=" Sep"/>
    <n v="10330757"/>
    <x v="1"/>
    <x v="48"/>
    <s v="azsprngr"/>
    <s v="Ancestry Library Edition  all databases"/>
    <n v="510"/>
  </r>
  <r>
    <n v="17"/>
    <x v="37"/>
    <s v="2014-Q3"/>
    <n v="2015"/>
    <x v="2"/>
    <s v="2014"/>
    <s v=" Sep"/>
    <n v="10370489"/>
    <x v="14"/>
    <x v="49"/>
    <s v="azsaffordgcl"/>
    <s v="Ancestry Library Edition  all databases"/>
    <n v="502"/>
  </r>
  <r>
    <n v="23"/>
    <x v="1"/>
    <s v="2014-Q3"/>
    <n v="2015"/>
    <x v="2"/>
    <s v="2014"/>
    <s v=" Sep"/>
    <n v="10253842"/>
    <x v="0"/>
    <x v="50"/>
    <s v="azsanmanuel"/>
    <s v="Ancestry Library Edition  all databases"/>
    <n v="104"/>
  </r>
  <r>
    <n v="17"/>
    <x v="1"/>
    <s v="2014-Q3"/>
    <n v="2015"/>
    <x v="2"/>
    <s v="2014"/>
    <s v=" Sep"/>
    <n v="10330758"/>
    <x v="1"/>
    <x v="51"/>
    <s v="azsanders"/>
    <s v="Ancestry Library Edition  all databases"/>
    <n v="0"/>
  </r>
  <r>
    <n v="38"/>
    <x v="38"/>
    <s v="2014-Q3"/>
    <n v="2015"/>
    <x v="2"/>
    <s v="2014"/>
    <s v=" Sep"/>
    <n v="10370172"/>
    <x v="12"/>
    <x v="52"/>
    <s v="aznogales"/>
    <s v="Ancestry Library Edition  all databases"/>
    <n v="0"/>
  </r>
  <r>
    <n v="87"/>
    <x v="39"/>
    <s v="2014-Q3"/>
    <n v="2015"/>
    <x v="2"/>
    <s v="2014"/>
    <s v=" Sep"/>
    <n v="10245915"/>
    <x v="4"/>
    <x v="53"/>
    <s v="scottsdale_hq"/>
    <s v="Ancestry Library Edition  all databases"/>
    <n v="3338"/>
  </r>
  <r>
    <n v="32"/>
    <x v="40"/>
    <s v="2014-Q3"/>
    <n v="2015"/>
    <x v="2"/>
    <s v="2014"/>
    <s v=" Sep"/>
    <n v="10264186"/>
    <x v="3"/>
    <x v="54"/>
    <s v="azsedona"/>
    <s v="Ancestry Library Edition  all databases"/>
    <n v="42"/>
  </r>
  <r>
    <n v="5"/>
    <x v="1"/>
    <s v="2014-Q3"/>
    <n v="2015"/>
    <x v="2"/>
    <s v="2014"/>
    <s v=" Sep"/>
    <n v="10264187"/>
    <x v="3"/>
    <x v="55"/>
    <s v="azseligman"/>
    <s v="Ancestry Library Edition  all databases"/>
    <n v="0"/>
  </r>
  <r>
    <n v="28"/>
    <x v="41"/>
    <s v="2014-Q3"/>
    <n v="2015"/>
    <x v="2"/>
    <s v="2014"/>
    <s v=" Sep"/>
    <n v="10254528"/>
    <x v="7"/>
    <x v="56"/>
    <s v="azsierrav"/>
    <s v="Ancestry Library Edition  all databases"/>
    <n v="1426"/>
  </r>
  <r>
    <n v="142"/>
    <x v="42"/>
    <s v="2014-Q3"/>
    <n v="2015"/>
    <x v="2"/>
    <s v="2014"/>
    <s v=" Sep"/>
    <n v="10246788"/>
    <x v="4"/>
    <x v="57"/>
    <s v="tempe_main"/>
    <s v="Ancestry Library Edition  all databases"/>
    <n v="2110"/>
  </r>
  <r>
    <n v="12"/>
    <x v="43"/>
    <s v="2014-Q3"/>
    <n v="2015"/>
    <x v="2"/>
    <s v="2014"/>
    <s v=" Sep"/>
    <n v="10265067"/>
    <x v="4"/>
    <x v="58"/>
    <s v="toll30426"/>
    <s v="Ancestry Library Edition  all databases"/>
    <n v="0"/>
  </r>
  <r>
    <n v="8"/>
    <x v="44"/>
    <s v="2014-Q3"/>
    <n v="2015"/>
    <x v="2"/>
    <s v="2014"/>
    <s v=" Sep"/>
    <n v="10370497"/>
    <x v="9"/>
    <x v="59"/>
    <s v="aztontobasin"/>
    <s v="Ancestry Library Edition  all databases"/>
    <n v="0"/>
  </r>
  <r>
    <n v="8"/>
    <x v="1"/>
    <s v="2014-Q3"/>
    <n v="2015"/>
    <x v="2"/>
    <s v="2014"/>
    <s v=" Sep"/>
    <n v="10330760"/>
    <x v="1"/>
    <x v="60"/>
    <s v="azvernon"/>
    <s v="Ancestry Library Edition  all databases"/>
    <n v="0"/>
  </r>
  <r>
    <n v="7"/>
    <x v="1"/>
    <s v="2014-Q3"/>
    <n v="2015"/>
    <x v="2"/>
    <s v="2014"/>
    <s v=" Sep"/>
    <n v="10264189"/>
    <x v="3"/>
    <x v="61"/>
    <s v="azyarnell"/>
    <s v="Ancestry Library Edition  all databases"/>
    <n v="264"/>
  </r>
  <r>
    <n v="91"/>
    <x v="45"/>
    <s v="2014-Q3"/>
    <n v="2015"/>
    <x v="2"/>
    <s v="2014"/>
    <s v=" Sep"/>
    <n v="10264105"/>
    <x v="3"/>
    <x v="62"/>
    <s v="azyavapai"/>
    <s v="Ancestry Library Edition  all databases"/>
    <n v="215"/>
  </r>
  <r>
    <e v="#N/A"/>
    <x v="1"/>
    <s v="2014-Q3"/>
    <n v="2015"/>
    <x v="2"/>
    <s v="2014"/>
    <s v=" Sep"/>
    <n v="10245885"/>
    <x v="15"/>
    <x v="63"/>
    <s v="azycldo"/>
    <s v="Ancestry Library Edition  all databases"/>
    <n v="2840"/>
  </r>
  <r>
    <s v="N/A"/>
    <x v="0"/>
    <s v="2014-Q4"/>
    <n v="2015"/>
    <x v="3"/>
    <s v="2014"/>
    <s v=" Oct"/>
    <n v="10327472"/>
    <x v="0"/>
    <x v="0"/>
    <s v="akchin_az"/>
    <s v="Ancestry Library Edition  all databases"/>
    <n v="103"/>
  </r>
  <r>
    <n v="19"/>
    <x v="1"/>
    <s v="2014-Q4"/>
    <n v="2015"/>
    <x v="3"/>
    <s v="2014"/>
    <s v=" Oct"/>
    <n v="10330461"/>
    <x v="1"/>
    <x v="1"/>
    <s v="azalpine"/>
    <s v="Ancestry Library Edition  all databases"/>
    <n v="123"/>
  </r>
  <r>
    <n v="111"/>
    <x v="2"/>
    <s v="2014-Q4"/>
    <n v="2015"/>
    <x v="3"/>
    <s v="2014"/>
    <s v=" Oct"/>
    <n v="10244406"/>
    <x v="0"/>
    <x v="2"/>
    <s v="azapachejct"/>
    <s v="Ancestry Library Edition  all databases"/>
    <n v="235"/>
  </r>
  <r>
    <n v="10"/>
    <x v="1"/>
    <s v="2014-Q4"/>
    <n v="2015"/>
    <x v="3"/>
    <s v="2014"/>
    <s v=" Oct"/>
    <n v="10253825"/>
    <x v="0"/>
    <x v="3"/>
    <s v="azarizonacity"/>
    <s v="Ancestry Library Edition  all databases"/>
    <n v="3"/>
  </r>
  <r>
    <n v="0"/>
    <x v="1"/>
    <s v="2014-Q4"/>
    <n v="2015"/>
    <x v="3"/>
    <s v="2014"/>
    <s v=" Oct"/>
    <n v="10253861"/>
    <x v="2"/>
    <x v="4"/>
    <s v="azstlib"/>
    <s v="Ancestry Library Edition  all databases"/>
    <n v="55119"/>
  </r>
  <r>
    <n v="10"/>
    <x v="1"/>
    <s v="2014-Q4"/>
    <n v="2015"/>
    <x v="3"/>
    <s v="2014"/>
    <s v=" Oct"/>
    <n v="10264106"/>
    <x v="3"/>
    <x v="5"/>
    <s v="azashfork"/>
    <s v="Ancestry Library Edition  all databases"/>
    <n v="0"/>
  </r>
  <r>
    <n v="80"/>
    <x v="3"/>
    <s v="2014-Q4"/>
    <n v="2015"/>
    <x v="3"/>
    <s v="2014"/>
    <s v=" Oct"/>
    <n v="10265065"/>
    <x v="4"/>
    <x v="6"/>
    <s v="avondale_az"/>
    <s v="Ancestry Library Edition  all databases"/>
    <n v="545"/>
  </r>
  <r>
    <n v="12"/>
    <x v="1"/>
    <s v="2014-Q4"/>
    <n v="2015"/>
    <x v="3"/>
    <s v="2014"/>
    <s v=" Oct"/>
    <n v="10264108"/>
    <x v="3"/>
    <x v="7"/>
    <s v="azblackcyn"/>
    <s v="Ancestry Library Edition  all databases"/>
    <n v="117"/>
  </r>
  <r>
    <n v="16"/>
    <x v="1"/>
    <s v="2014-Q4"/>
    <n v="2015"/>
    <x v="3"/>
    <s v="2014"/>
    <s v=" Oct"/>
    <n v="10254563"/>
    <x v="5"/>
    <x v="8"/>
    <s v="azbouse"/>
    <s v="Ancestry Library Edition  all databases"/>
    <n v="134"/>
  </r>
  <r>
    <n v="21"/>
    <x v="4"/>
    <s v="2014-Q4"/>
    <n v="2015"/>
    <x v="3"/>
    <s v="2014"/>
    <s v=" Oct"/>
    <n v="10249852"/>
    <x v="4"/>
    <x v="9"/>
    <s v="buckeye_az"/>
    <s v="Ancestry Library Edition  all databases"/>
    <n v="0"/>
  </r>
  <r>
    <n v="14"/>
    <x v="5"/>
    <s v="2014-Q4"/>
    <n v="2015"/>
    <x v="3"/>
    <s v="2014"/>
    <s v=" Oct"/>
    <n v="10264109"/>
    <x v="3"/>
    <x v="10"/>
    <s v="azcampverde"/>
    <s v="Ancestry Library Edition  all databases"/>
    <n v="251"/>
  </r>
  <r>
    <n v="34"/>
    <x v="6"/>
    <s v="2014-Q4"/>
    <n v="2015"/>
    <x v="3"/>
    <s v="2014"/>
    <s v=" Oct"/>
    <n v="10246505"/>
    <x v="0"/>
    <x v="11"/>
    <s v="azcasagrande"/>
    <s v="Ancestry Library Edition  all databases"/>
    <n v="1"/>
  </r>
  <r>
    <n v="109"/>
    <x v="7"/>
    <s v="2014-Q4"/>
    <n v="2015"/>
    <x v="3"/>
    <s v="2014"/>
    <s v=" Oct"/>
    <n v="10244426"/>
    <x v="4"/>
    <x v="12"/>
    <s v="chandler_main"/>
    <s v="Ancestry Library Edition  all databases"/>
    <n v="1728"/>
  </r>
  <r>
    <n v="6"/>
    <x v="8"/>
    <s v="2014-Q4"/>
    <n v="2015"/>
    <x v="3"/>
    <s v="2014"/>
    <s v=" Oct"/>
    <n v="10370177"/>
    <x v="6"/>
    <x v="13"/>
    <s v="azclifton"/>
    <s v="Ancestry Library Edition  all databases"/>
    <n v="0"/>
  </r>
  <r>
    <n v="25"/>
    <x v="9"/>
    <s v="2014-Q4"/>
    <n v="2015"/>
    <x v="3"/>
    <s v="2014"/>
    <s v=" Oct"/>
    <n v="10266253"/>
    <x v="7"/>
    <x v="14"/>
    <s v="azccldo"/>
    <s v="Ancestry Library Edition  all databases"/>
    <n v="588"/>
  </r>
  <r>
    <n v="12"/>
    <x v="1"/>
    <s v="2014-Q4"/>
    <n v="2015"/>
    <x v="3"/>
    <s v="2014"/>
    <s v=" Oct"/>
    <n v="10330462"/>
    <x v="1"/>
    <x v="15"/>
    <s v="azconcho"/>
    <s v="Ancestry Library Edition  all databases"/>
    <n v="0"/>
  </r>
  <r>
    <n v="8"/>
    <x v="1"/>
    <s v="2014-Q4"/>
    <n v="2015"/>
    <x v="3"/>
    <s v="2014"/>
    <s v=" Oct"/>
    <n v="10264112"/>
    <x v="3"/>
    <x v="16"/>
    <s v="azcongress"/>
    <s v="Ancestry Library Edition  all databases"/>
    <n v="40"/>
  </r>
  <r>
    <n v="27"/>
    <x v="10"/>
    <s v="2014-Q4"/>
    <n v="2015"/>
    <x v="3"/>
    <s v="2014"/>
    <s v=" Oct"/>
    <n v="10253826"/>
    <x v="0"/>
    <x v="17"/>
    <s v="azcollidge"/>
    <s v="Ancestry Library Edition  all databases"/>
    <n v="221"/>
  </r>
  <r>
    <n v="23"/>
    <x v="11"/>
    <s v="2014-Q4"/>
    <n v="2015"/>
    <x v="3"/>
    <s v="2014"/>
    <s v=" Oct"/>
    <n v="10264116"/>
    <x v="3"/>
    <x v="18"/>
    <s v="azcottonwood"/>
    <s v="Ancestry Library Edition  all databases"/>
    <n v="247"/>
  </r>
  <r>
    <n v="2"/>
    <x v="1"/>
    <s v="2014-Q4"/>
    <n v="2015"/>
    <x v="3"/>
    <s v="2014"/>
    <s v=" Oct"/>
    <n v="10264117"/>
    <x v="3"/>
    <x v="19"/>
    <s v="azcrownking"/>
    <s v="Ancestry Library Edition  all databases"/>
    <n v="0"/>
  </r>
  <r>
    <n v="23"/>
    <x v="12"/>
    <s v="2014-Q4"/>
    <n v="2015"/>
    <x v="3"/>
    <s v="2014"/>
    <s v=" Oct"/>
    <n v="10265068"/>
    <x v="4"/>
    <x v="20"/>
    <s v="desertfh_az"/>
    <s v="Ancestry Library Edition  all databases"/>
    <n v="0"/>
  </r>
  <r>
    <n v="5"/>
    <x v="13"/>
    <s v="2014-Q4"/>
    <n v="2015"/>
    <x v="3"/>
    <s v="2014"/>
    <s v=" Oct"/>
    <n v="10370282"/>
    <x v="6"/>
    <x v="21"/>
    <s v="azduncan"/>
    <s v="Ancestry Library Edition  all databases"/>
    <n v="1"/>
  </r>
  <r>
    <n v="20"/>
    <x v="14"/>
    <s v="2014-Q4"/>
    <n v="2015"/>
    <x v="3"/>
    <s v="2014"/>
    <s v=" Oct"/>
    <n v="10253829"/>
    <x v="0"/>
    <x v="22"/>
    <s v="azeloy"/>
    <s v="Ancestry Library Edition  all databases"/>
    <n v="0"/>
  </r>
  <r>
    <n v="78"/>
    <x v="15"/>
    <s v="2014-Q4"/>
    <n v="2015"/>
    <x v="3"/>
    <s v="2014"/>
    <s v=" Oct"/>
    <n v="10244431"/>
    <x v="8"/>
    <x v="23"/>
    <s v="azflagstaff"/>
    <s v="Ancestry Library Edition  all databases"/>
    <n v="439"/>
  </r>
  <r>
    <n v="51"/>
    <x v="16"/>
    <s v="2014-Q4"/>
    <n v="2015"/>
    <x v="3"/>
    <s v="2014"/>
    <s v=" Oct"/>
    <n v="10253831"/>
    <x v="0"/>
    <x v="24"/>
    <s v="azflorence"/>
    <s v="Ancestry Library Edition  all databases"/>
    <n v="0"/>
  </r>
  <r>
    <n v="0"/>
    <x v="17"/>
    <s v="2014-Q4"/>
    <n v="2015"/>
    <x v="3"/>
    <s v="2014"/>
    <s v=" Oct"/>
    <n v="10244433"/>
    <x v="9"/>
    <x v="25"/>
    <s v="azgcldo"/>
    <s v="Ancestry Library Edition  all databases"/>
    <n v="69"/>
  </r>
  <r>
    <n v="83"/>
    <x v="18"/>
    <s v="2014-Q4"/>
    <n v="2015"/>
    <x v="3"/>
    <s v="2014"/>
    <s v=" Oct"/>
    <n v="10241024"/>
    <x v="4"/>
    <x v="26"/>
    <s v="glendale_main"/>
    <s v="Ancestry Library Edition  all databases"/>
    <n v="439"/>
  </r>
  <r>
    <n v="10"/>
    <x v="19"/>
    <s v="2014-Q4"/>
    <n v="2015"/>
    <x v="3"/>
    <s v="2014"/>
    <s v=" Oct"/>
    <n v="10370285"/>
    <x v="9"/>
    <x v="27"/>
    <s v="azglobe"/>
    <s v="Ancestry Library Edition  all databases"/>
    <n v="0"/>
  </r>
  <r>
    <n v="4"/>
    <x v="1"/>
    <s v="2014-Q4"/>
    <n v="2015"/>
    <x v="3"/>
    <s v="2014"/>
    <s v=" Oct"/>
    <n v="10330756"/>
    <x v="1"/>
    <x v="28"/>
    <s v="azgreer"/>
    <s v="Ancestry Library Edition  all databases"/>
    <n v="0"/>
  </r>
  <r>
    <n v="10"/>
    <x v="20"/>
    <s v="2014-Q4"/>
    <n v="2015"/>
    <x v="3"/>
    <s v="2014"/>
    <s v=" Oct"/>
    <n v="10370288"/>
    <x v="9"/>
    <x v="29"/>
    <s v="azhayden"/>
    <s v="Ancestry Library Edition  all databases"/>
    <n v="9"/>
  </r>
  <r>
    <n v="6"/>
    <x v="21"/>
    <s v="2014-Q4"/>
    <n v="2015"/>
    <x v="3"/>
    <s v="2014"/>
    <s v=" Oct"/>
    <n v="10370292"/>
    <x v="9"/>
    <x v="30"/>
    <s v="azpinestrawb"/>
    <s v="Ancestry Library Edition  all databases"/>
    <n v="0"/>
  </r>
  <r>
    <n v="5"/>
    <x v="22"/>
    <s v="2014-Q4"/>
    <n v="2015"/>
    <x v="3"/>
    <s v="2014"/>
    <s v=" Oct"/>
    <n v="10261867"/>
    <x v="3"/>
    <x v="31"/>
    <s v="azjerome"/>
    <s v="Ancestry Library Edition  all databases"/>
    <n v="5"/>
  </r>
  <r>
    <n v="20"/>
    <x v="23"/>
    <s v="2014-Q4"/>
    <n v="2015"/>
    <x v="3"/>
    <s v="2014"/>
    <s v=" Oct"/>
    <n v="10253838"/>
    <x v="0"/>
    <x v="32"/>
    <s v="azmaricopacom"/>
    <s v="Ancestry Library Edition  all databases"/>
    <n v="57"/>
  </r>
  <r>
    <n v="396"/>
    <x v="24"/>
    <s v="2014-Q4"/>
    <n v="2015"/>
    <x v="3"/>
    <s v="2014"/>
    <s v=" Oct"/>
    <n v="10245100"/>
    <x v="4"/>
    <x v="33"/>
    <s v="maricopa_main"/>
    <s v="Ancestry Library Edition  all databases"/>
    <n v="9687"/>
  </r>
  <r>
    <n v="8"/>
    <x v="1"/>
    <s v="2014-Q4"/>
    <n v="2015"/>
    <x v="3"/>
    <s v="2014"/>
    <s v=" Oct"/>
    <n v="10264120"/>
    <x v="3"/>
    <x v="34"/>
    <s v="azmayer"/>
    <s v="Ancestry Library Edition  all databases"/>
    <n v="8"/>
  </r>
  <r>
    <n v="147"/>
    <x v="25"/>
    <s v="2014-Q4"/>
    <n v="2015"/>
    <x v="3"/>
    <s v="2014"/>
    <s v=" Oct"/>
    <n v="10243706"/>
    <x v="4"/>
    <x v="35"/>
    <s v="mesa86532"/>
    <s v="Ancestry Library Edition  all databases"/>
    <n v="2203"/>
  </r>
  <r>
    <n v="239"/>
    <x v="26"/>
    <s v="2014-Q4"/>
    <n v="2015"/>
    <x v="3"/>
    <s v="2014"/>
    <s v=" Oct"/>
    <n v="10244441"/>
    <x v="10"/>
    <x v="36"/>
    <s v="azmohave"/>
    <s v="Ancestry Library Edition  all databases"/>
    <n v="4240"/>
  </r>
  <r>
    <n v="45"/>
    <x v="27"/>
    <s v="2014-Q4"/>
    <n v="2015"/>
    <x v="3"/>
    <s v="2014"/>
    <s v=" Oct"/>
    <n v="10244442"/>
    <x v="11"/>
    <x v="37"/>
    <s v="azncldo"/>
    <s v="Ancestry Library Edition  all databases"/>
    <n v="478"/>
  </r>
  <r>
    <n v="9"/>
    <x v="1"/>
    <s v="2014-Q4"/>
    <n v="2015"/>
    <x v="3"/>
    <s v="2014"/>
    <s v=" Oct"/>
    <n v="10253840"/>
    <x v="0"/>
    <x v="38"/>
    <s v="azoracle"/>
    <s v="Ancestry Library Edition  all databases"/>
    <n v="0"/>
  </r>
  <r>
    <n v="20"/>
    <x v="28"/>
    <s v="2014-Q4"/>
    <n v="2015"/>
    <x v="3"/>
    <s v="2014"/>
    <s v=" Oct"/>
    <n v="10370482"/>
    <x v="5"/>
    <x v="39"/>
    <s v="azparker"/>
    <s v="Ancestry Library Edition  all databases"/>
    <n v="0"/>
  </r>
  <r>
    <n v="11"/>
    <x v="29"/>
    <s v="2014-Q4"/>
    <n v="2015"/>
    <x v="3"/>
    <s v="2014"/>
    <s v=" Oct"/>
    <n v="10370483"/>
    <x v="12"/>
    <x v="40"/>
    <s v="azpatagonia"/>
    <s v="Ancestry Library Edition  all databases"/>
    <n v="0"/>
  </r>
  <r>
    <n v="14"/>
    <x v="30"/>
    <s v="2014-Q4"/>
    <n v="2015"/>
    <x v="3"/>
    <s v="2014"/>
    <s v=" Oct"/>
    <n v="10370484"/>
    <x v="9"/>
    <x v="41"/>
    <s v="azpayson"/>
    <s v="Ancestry Library Edition  all databases"/>
    <n v="131"/>
  </r>
  <r>
    <n v="38"/>
    <x v="31"/>
    <s v="2014-Q4"/>
    <n v="2015"/>
    <x v="3"/>
    <s v="2014"/>
    <s v=" Oct"/>
    <n v="10244449"/>
    <x v="4"/>
    <x v="42"/>
    <s v="peor29132"/>
    <s v="Ancestry Library Edition  all databases"/>
    <n v="1491"/>
  </r>
  <r>
    <e v="#VALUE!"/>
    <x v="32"/>
    <s v="2014-Q4"/>
    <n v="2015"/>
    <x v="3"/>
    <s v="2014"/>
    <s v=" Oct"/>
    <n v="10244822"/>
    <x v="4"/>
    <x v="43"/>
    <s v="phx_main"/>
    <s v="Ancestry Library Edition  all databases"/>
    <n v="11072"/>
  </r>
  <r>
    <e v="#REF!"/>
    <x v="33"/>
    <s v="2014-Q4"/>
    <n v="2015"/>
    <x v="3"/>
    <s v="2014"/>
    <s v=" Oct"/>
    <n v="10244975"/>
    <x v="13"/>
    <x v="44"/>
    <s v="azpcld"/>
    <s v="Ancestry Library Edition  all databases"/>
    <n v="7252"/>
  </r>
  <r>
    <n v="4"/>
    <x v="34"/>
    <s v="2014-Q4"/>
    <n v="2015"/>
    <x v="3"/>
    <s v="2014"/>
    <s v=" Oct"/>
    <n v="10246234"/>
    <x v="0"/>
    <x v="45"/>
    <s v="pinal_az"/>
    <s v="Ancestry Library Edition  all databases"/>
    <n v="2453"/>
  </r>
  <r>
    <n v="54"/>
    <x v="35"/>
    <s v="2014-Q4"/>
    <n v="2015"/>
    <x v="3"/>
    <s v="2014"/>
    <s v=" Oct"/>
    <n v="10264121"/>
    <x v="3"/>
    <x v="46"/>
    <s v="azprescott"/>
    <s v="Ancestry Library Edition  all databases"/>
    <n v="1538"/>
  </r>
  <r>
    <n v="59"/>
    <x v="36"/>
    <s v="2014-Q4"/>
    <n v="2015"/>
    <x v="3"/>
    <s v="2014"/>
    <s v=" Oct"/>
    <n v="10264185"/>
    <x v="3"/>
    <x v="47"/>
    <s v="azprescottval"/>
    <s v="Ancestry Library Edition  all databases"/>
    <n v="962"/>
  </r>
  <r>
    <n v="40"/>
    <x v="1"/>
    <s v="2014-Q4"/>
    <n v="2015"/>
    <x v="3"/>
    <s v="2014"/>
    <s v=" Oct"/>
    <n v="10330757"/>
    <x v="1"/>
    <x v="48"/>
    <s v="azsprngr"/>
    <s v="Ancestry Library Edition  all databases"/>
    <n v="253"/>
  </r>
  <r>
    <n v="17"/>
    <x v="37"/>
    <s v="2014-Q4"/>
    <n v="2015"/>
    <x v="3"/>
    <s v="2014"/>
    <s v=" Oct"/>
    <n v="10370489"/>
    <x v="14"/>
    <x v="49"/>
    <s v="azsaffordgcl"/>
    <s v="Ancestry Library Edition  all databases"/>
    <n v="58"/>
  </r>
  <r>
    <n v="23"/>
    <x v="1"/>
    <s v="2014-Q4"/>
    <n v="2015"/>
    <x v="3"/>
    <s v="2014"/>
    <s v=" Oct"/>
    <n v="10253842"/>
    <x v="0"/>
    <x v="50"/>
    <s v="azsanmanuel"/>
    <s v="Ancestry Library Edition  all databases"/>
    <n v="0"/>
  </r>
  <r>
    <n v="17"/>
    <x v="1"/>
    <s v="2014-Q4"/>
    <n v="2015"/>
    <x v="3"/>
    <s v="2014"/>
    <s v=" Oct"/>
    <n v="10330758"/>
    <x v="1"/>
    <x v="51"/>
    <s v="azsanders"/>
    <s v="Ancestry Library Edition  all databases"/>
    <n v="0"/>
  </r>
  <r>
    <n v="38"/>
    <x v="38"/>
    <s v="2014-Q4"/>
    <n v="2015"/>
    <x v="3"/>
    <s v="2014"/>
    <s v=" Oct"/>
    <n v="10370172"/>
    <x v="12"/>
    <x v="52"/>
    <s v="aznogales"/>
    <s v="Ancestry Library Edition  all databases"/>
    <n v="0"/>
  </r>
  <r>
    <n v="87"/>
    <x v="39"/>
    <s v="2014-Q4"/>
    <n v="2015"/>
    <x v="3"/>
    <s v="2014"/>
    <s v=" Oct"/>
    <n v="10245915"/>
    <x v="4"/>
    <x v="53"/>
    <s v="scottsdale_hq"/>
    <s v="Ancestry Library Edition  all databases"/>
    <n v="3126"/>
  </r>
  <r>
    <n v="32"/>
    <x v="40"/>
    <s v="2014-Q4"/>
    <n v="2015"/>
    <x v="3"/>
    <s v="2014"/>
    <s v=" Oct"/>
    <n v="10264186"/>
    <x v="3"/>
    <x v="54"/>
    <s v="azsedona"/>
    <s v="Ancestry Library Edition  all databases"/>
    <n v="29"/>
  </r>
  <r>
    <n v="5"/>
    <x v="1"/>
    <s v="2014-Q4"/>
    <n v="2015"/>
    <x v="3"/>
    <s v="2014"/>
    <s v=" Oct"/>
    <n v="10264187"/>
    <x v="3"/>
    <x v="55"/>
    <s v="azseligman"/>
    <s v="Ancestry Library Edition  all databases"/>
    <n v="7"/>
  </r>
  <r>
    <n v="28"/>
    <x v="41"/>
    <s v="2014-Q4"/>
    <n v="2015"/>
    <x v="3"/>
    <s v="2014"/>
    <s v=" Oct"/>
    <n v="10254528"/>
    <x v="7"/>
    <x v="56"/>
    <s v="azsierrav"/>
    <s v="Ancestry Library Edition  all databases"/>
    <n v="154"/>
  </r>
  <r>
    <n v="142"/>
    <x v="42"/>
    <s v="2014-Q4"/>
    <n v="2015"/>
    <x v="3"/>
    <s v="2014"/>
    <s v=" Oct"/>
    <n v="10246788"/>
    <x v="4"/>
    <x v="57"/>
    <s v="tempe_main"/>
    <s v="Ancestry Library Edition  all databases"/>
    <n v="305"/>
  </r>
  <r>
    <n v="12"/>
    <x v="43"/>
    <s v="2014-Q4"/>
    <n v="2015"/>
    <x v="3"/>
    <s v="2014"/>
    <s v=" Oct"/>
    <n v="10265067"/>
    <x v="4"/>
    <x v="58"/>
    <s v="toll30426"/>
    <s v="Ancestry Library Edition  all databases"/>
    <n v="294"/>
  </r>
  <r>
    <n v="8"/>
    <x v="44"/>
    <s v="2014-Q4"/>
    <n v="2015"/>
    <x v="3"/>
    <s v="2014"/>
    <s v=" Oct"/>
    <n v="10370497"/>
    <x v="9"/>
    <x v="59"/>
    <s v="aztontobasin"/>
    <s v="Ancestry Library Edition  all databases"/>
    <n v="28"/>
  </r>
  <r>
    <n v="8"/>
    <x v="1"/>
    <s v="2014-Q4"/>
    <n v="2015"/>
    <x v="3"/>
    <s v="2014"/>
    <s v=" Oct"/>
    <n v="10330760"/>
    <x v="1"/>
    <x v="60"/>
    <s v="azvernon"/>
    <s v="Ancestry Library Edition  all databases"/>
    <n v="1"/>
  </r>
  <r>
    <n v="7"/>
    <x v="1"/>
    <s v="2014-Q4"/>
    <n v="2015"/>
    <x v="3"/>
    <s v="2014"/>
    <s v=" Oct"/>
    <n v="10264189"/>
    <x v="3"/>
    <x v="61"/>
    <s v="azyarnell"/>
    <s v="Ancestry Library Edition  all databases"/>
    <n v="392"/>
  </r>
  <r>
    <n v="91"/>
    <x v="45"/>
    <s v="2014-Q4"/>
    <n v="2015"/>
    <x v="3"/>
    <s v="2014"/>
    <s v=" Oct"/>
    <n v="10264105"/>
    <x v="3"/>
    <x v="62"/>
    <s v="azyavapai"/>
    <s v="Ancestry Library Edition  all databases"/>
    <n v="0"/>
  </r>
  <r>
    <e v="#N/A"/>
    <x v="1"/>
    <s v="2014-Q4"/>
    <n v="2015"/>
    <x v="3"/>
    <s v="2014"/>
    <s v=" Oct"/>
    <n v="10245885"/>
    <x v="15"/>
    <x v="63"/>
    <s v="azycldo"/>
    <s v="Ancestry Library Edition  all databases"/>
    <n v="3409"/>
  </r>
  <r>
    <s v="N/A"/>
    <x v="0"/>
    <s v="2014-Q4"/>
    <n v="2015"/>
    <x v="4"/>
    <s v="2014"/>
    <s v=" Nov"/>
    <n v="10327472"/>
    <x v="0"/>
    <x v="0"/>
    <s v="akchin_az"/>
    <s v="Ancestry Library Edition  all databases"/>
    <n v="82"/>
  </r>
  <r>
    <n v="19"/>
    <x v="1"/>
    <s v="2014-Q4"/>
    <n v="2015"/>
    <x v="4"/>
    <s v="2014"/>
    <s v=" Nov"/>
    <n v="10330461"/>
    <x v="1"/>
    <x v="1"/>
    <s v="azalpine"/>
    <s v="Ancestry Library Edition  all databases"/>
    <n v="0"/>
  </r>
  <r>
    <n v="111"/>
    <x v="2"/>
    <s v="2014-Q4"/>
    <n v="2015"/>
    <x v="4"/>
    <s v="2014"/>
    <s v=" Nov"/>
    <n v="10244406"/>
    <x v="0"/>
    <x v="2"/>
    <s v="azapachejct"/>
    <s v="Ancestry Library Edition  all databases"/>
    <n v="1278"/>
  </r>
  <r>
    <n v="10"/>
    <x v="1"/>
    <s v="2014-Q4"/>
    <n v="2015"/>
    <x v="4"/>
    <s v="2014"/>
    <s v=" Nov"/>
    <n v="10253825"/>
    <x v="0"/>
    <x v="3"/>
    <s v="azarizonacity"/>
    <s v="Ancestry Library Edition  all databases"/>
    <n v="0"/>
  </r>
  <r>
    <n v="0"/>
    <x v="1"/>
    <s v="2014-Q4"/>
    <n v="2015"/>
    <x v="4"/>
    <s v="2014"/>
    <s v=" Nov"/>
    <n v="10253861"/>
    <x v="2"/>
    <x v="4"/>
    <s v="azstlib"/>
    <s v="Ancestry Library Edition  all databases"/>
    <n v="43963"/>
  </r>
  <r>
    <n v="10"/>
    <x v="1"/>
    <s v="2014-Q4"/>
    <n v="2015"/>
    <x v="4"/>
    <s v="2014"/>
    <s v=" Nov"/>
    <n v="10264106"/>
    <x v="3"/>
    <x v="5"/>
    <s v="azashfork"/>
    <s v="Ancestry Library Edition  all databases"/>
    <n v="0"/>
  </r>
  <r>
    <n v="80"/>
    <x v="3"/>
    <s v="2014-Q4"/>
    <n v="2015"/>
    <x v="4"/>
    <s v="2014"/>
    <s v=" Nov"/>
    <n v="10265065"/>
    <x v="4"/>
    <x v="6"/>
    <s v="avondale_az"/>
    <s v="Ancestry Library Edition  all databases"/>
    <n v="3"/>
  </r>
  <r>
    <n v="12"/>
    <x v="1"/>
    <s v="2014-Q4"/>
    <n v="2015"/>
    <x v="4"/>
    <s v="2014"/>
    <s v=" Nov"/>
    <n v="10264108"/>
    <x v="3"/>
    <x v="7"/>
    <s v="azblackcyn"/>
    <s v="Ancestry Library Edition  all databases"/>
    <n v="36"/>
  </r>
  <r>
    <n v="16"/>
    <x v="1"/>
    <s v="2014-Q4"/>
    <n v="2015"/>
    <x v="4"/>
    <s v="2014"/>
    <s v=" Nov"/>
    <n v="10254563"/>
    <x v="5"/>
    <x v="8"/>
    <s v="azbouse"/>
    <s v="Ancestry Library Edition  all databases"/>
    <n v="3"/>
  </r>
  <r>
    <n v="21"/>
    <x v="4"/>
    <s v="2014-Q4"/>
    <n v="2015"/>
    <x v="4"/>
    <s v="2014"/>
    <s v=" Nov"/>
    <n v="10249852"/>
    <x v="4"/>
    <x v="9"/>
    <s v="buckeye_az"/>
    <s v="Ancestry Library Edition  all databases"/>
    <n v="0"/>
  </r>
  <r>
    <n v="14"/>
    <x v="5"/>
    <s v="2014-Q4"/>
    <n v="2015"/>
    <x v="4"/>
    <s v="2014"/>
    <s v=" Nov"/>
    <n v="10264109"/>
    <x v="3"/>
    <x v="10"/>
    <s v="azcampverde"/>
    <s v="Ancestry Library Edition  all databases"/>
    <n v="6"/>
  </r>
  <r>
    <n v="34"/>
    <x v="6"/>
    <s v="2014-Q4"/>
    <n v="2015"/>
    <x v="4"/>
    <s v="2014"/>
    <s v=" Nov"/>
    <n v="10246505"/>
    <x v="0"/>
    <x v="11"/>
    <s v="azcasagrande"/>
    <s v="Ancestry Library Edition  all databases"/>
    <n v="70"/>
  </r>
  <r>
    <n v="109"/>
    <x v="7"/>
    <s v="2014-Q4"/>
    <n v="2015"/>
    <x v="4"/>
    <s v="2014"/>
    <s v=" Nov"/>
    <n v="10244426"/>
    <x v="4"/>
    <x v="12"/>
    <s v="chandler_main"/>
    <s v="Ancestry Library Edition  all databases"/>
    <n v="1144"/>
  </r>
  <r>
    <n v="6"/>
    <x v="8"/>
    <s v="2014-Q4"/>
    <n v="2015"/>
    <x v="4"/>
    <s v="2014"/>
    <s v=" Nov"/>
    <n v="10370177"/>
    <x v="6"/>
    <x v="13"/>
    <s v="azclifton"/>
    <s v="Ancestry Library Edition  all databases"/>
    <n v="0"/>
  </r>
  <r>
    <n v="25"/>
    <x v="9"/>
    <s v="2014-Q4"/>
    <n v="2015"/>
    <x v="4"/>
    <s v="2014"/>
    <s v=" Nov"/>
    <n v="10266253"/>
    <x v="7"/>
    <x v="14"/>
    <s v="azccldo"/>
    <s v="Ancestry Library Edition  all databases"/>
    <n v="240"/>
  </r>
  <r>
    <n v="12"/>
    <x v="1"/>
    <s v="2014-Q4"/>
    <n v="2015"/>
    <x v="4"/>
    <s v="2014"/>
    <s v=" Nov"/>
    <n v="10330462"/>
    <x v="1"/>
    <x v="15"/>
    <s v="azconcho"/>
    <s v="Ancestry Library Edition  all databases"/>
    <n v="26"/>
  </r>
  <r>
    <n v="8"/>
    <x v="1"/>
    <s v="2014-Q4"/>
    <n v="2015"/>
    <x v="4"/>
    <s v="2014"/>
    <s v=" Nov"/>
    <n v="10264112"/>
    <x v="3"/>
    <x v="16"/>
    <s v="azcongress"/>
    <s v="Ancestry Library Edition  all databases"/>
    <n v="2"/>
  </r>
  <r>
    <n v="27"/>
    <x v="10"/>
    <s v="2014-Q4"/>
    <n v="2015"/>
    <x v="4"/>
    <s v="2014"/>
    <s v=" Nov"/>
    <n v="10253826"/>
    <x v="0"/>
    <x v="17"/>
    <s v="azcollidge"/>
    <s v="Ancestry Library Edition  all databases"/>
    <n v="0"/>
  </r>
  <r>
    <n v="23"/>
    <x v="11"/>
    <s v="2014-Q4"/>
    <n v="2015"/>
    <x v="4"/>
    <s v="2014"/>
    <s v=" Nov"/>
    <n v="10264116"/>
    <x v="3"/>
    <x v="18"/>
    <s v="azcottonwood"/>
    <s v="Ancestry Library Edition  all databases"/>
    <n v="423"/>
  </r>
  <r>
    <n v="2"/>
    <x v="1"/>
    <s v="2014-Q4"/>
    <n v="2015"/>
    <x v="4"/>
    <s v="2014"/>
    <s v=" Nov"/>
    <n v="10264117"/>
    <x v="3"/>
    <x v="19"/>
    <s v="azcrownking"/>
    <s v="Ancestry Library Edition  all databases"/>
    <n v="18"/>
  </r>
  <r>
    <n v="23"/>
    <x v="12"/>
    <s v="2014-Q4"/>
    <n v="2015"/>
    <x v="4"/>
    <s v="2014"/>
    <s v=" Nov"/>
    <n v="10265068"/>
    <x v="4"/>
    <x v="20"/>
    <s v="desertfh_az"/>
    <s v="Ancestry Library Edition  all databases"/>
    <n v="0"/>
  </r>
  <r>
    <n v="5"/>
    <x v="13"/>
    <s v="2014-Q4"/>
    <n v="2015"/>
    <x v="4"/>
    <s v="2014"/>
    <s v=" Nov"/>
    <n v="10370282"/>
    <x v="6"/>
    <x v="21"/>
    <s v="azduncan"/>
    <s v="Ancestry Library Edition  all databases"/>
    <n v="0"/>
  </r>
  <r>
    <n v="20"/>
    <x v="14"/>
    <s v="2014-Q4"/>
    <n v="2015"/>
    <x v="4"/>
    <s v="2014"/>
    <s v=" Nov"/>
    <n v="10253829"/>
    <x v="0"/>
    <x v="22"/>
    <s v="azeloy"/>
    <s v="Ancestry Library Edition  all databases"/>
    <n v="0"/>
  </r>
  <r>
    <n v="78"/>
    <x v="15"/>
    <s v="2014-Q4"/>
    <n v="2015"/>
    <x v="4"/>
    <s v="2014"/>
    <s v=" Nov"/>
    <n v="10244431"/>
    <x v="8"/>
    <x v="23"/>
    <s v="azflagstaff"/>
    <s v="Ancestry Library Edition  all databases"/>
    <n v="334"/>
  </r>
  <r>
    <n v="51"/>
    <x v="16"/>
    <s v="2014-Q4"/>
    <n v="2015"/>
    <x v="4"/>
    <s v="2014"/>
    <s v=" Nov"/>
    <n v="10253831"/>
    <x v="0"/>
    <x v="24"/>
    <s v="azflorence"/>
    <s v="Ancestry Library Edition  all databases"/>
    <n v="0"/>
  </r>
  <r>
    <n v="0"/>
    <x v="17"/>
    <s v="2014-Q4"/>
    <n v="2015"/>
    <x v="4"/>
    <s v="2014"/>
    <s v=" Nov"/>
    <n v="10244433"/>
    <x v="9"/>
    <x v="25"/>
    <s v="azgcldo"/>
    <s v="Ancestry Library Edition  all databases"/>
    <n v="0"/>
  </r>
  <r>
    <n v="83"/>
    <x v="18"/>
    <s v="2014-Q4"/>
    <n v="2015"/>
    <x v="4"/>
    <s v="2014"/>
    <s v=" Nov"/>
    <n v="10241024"/>
    <x v="4"/>
    <x v="26"/>
    <s v="glendale_main"/>
    <s v="Ancestry Library Edition  all databases"/>
    <n v="386"/>
  </r>
  <r>
    <n v="10"/>
    <x v="19"/>
    <s v="2014-Q4"/>
    <n v="2015"/>
    <x v="4"/>
    <s v="2014"/>
    <s v=" Nov"/>
    <n v="10370285"/>
    <x v="9"/>
    <x v="27"/>
    <s v="azglobe"/>
    <s v="Ancestry Library Edition  all databases"/>
    <n v="0"/>
  </r>
  <r>
    <n v="4"/>
    <x v="1"/>
    <s v="2014-Q4"/>
    <n v="2015"/>
    <x v="4"/>
    <s v="2014"/>
    <s v=" Nov"/>
    <n v="10330756"/>
    <x v="1"/>
    <x v="28"/>
    <s v="azgreer"/>
    <s v="Ancestry Library Edition  all databases"/>
    <n v="0"/>
  </r>
  <r>
    <n v="10"/>
    <x v="20"/>
    <s v="2014-Q4"/>
    <n v="2015"/>
    <x v="4"/>
    <s v="2014"/>
    <s v=" Nov"/>
    <n v="10370288"/>
    <x v="9"/>
    <x v="29"/>
    <s v="azhayden"/>
    <s v="Ancestry Library Edition  all databases"/>
    <n v="0"/>
  </r>
  <r>
    <n v="6"/>
    <x v="21"/>
    <s v="2014-Q4"/>
    <n v="2015"/>
    <x v="4"/>
    <s v="2014"/>
    <s v=" Nov"/>
    <n v="10370292"/>
    <x v="9"/>
    <x v="30"/>
    <s v="azpinestrawb"/>
    <s v="Ancestry Library Edition  all databases"/>
    <n v="0"/>
  </r>
  <r>
    <n v="5"/>
    <x v="22"/>
    <s v="2014-Q4"/>
    <n v="2015"/>
    <x v="4"/>
    <s v="2014"/>
    <s v=" Nov"/>
    <n v="10261867"/>
    <x v="3"/>
    <x v="31"/>
    <s v="azjerome"/>
    <s v="Ancestry Library Edition  all databases"/>
    <n v="0"/>
  </r>
  <r>
    <n v="20"/>
    <x v="23"/>
    <s v="2014-Q4"/>
    <n v="2015"/>
    <x v="4"/>
    <s v="2014"/>
    <s v=" Nov"/>
    <n v="10253838"/>
    <x v="0"/>
    <x v="32"/>
    <s v="azmaricopacom"/>
    <s v="Ancestry Library Edition  all databases"/>
    <n v="243"/>
  </r>
  <r>
    <n v="396"/>
    <x v="24"/>
    <s v="2014-Q4"/>
    <n v="2015"/>
    <x v="4"/>
    <s v="2014"/>
    <s v=" Nov"/>
    <n v="10245100"/>
    <x v="4"/>
    <x v="33"/>
    <s v="maricopa_main"/>
    <s v="Ancestry Library Edition  all databases"/>
    <n v="11387"/>
  </r>
  <r>
    <n v="8"/>
    <x v="1"/>
    <s v="2014-Q4"/>
    <n v="2015"/>
    <x v="4"/>
    <s v="2014"/>
    <s v=" Nov"/>
    <n v="10264120"/>
    <x v="3"/>
    <x v="34"/>
    <s v="azmayer"/>
    <s v="Ancestry Library Edition  all databases"/>
    <n v="0"/>
  </r>
  <r>
    <n v="147"/>
    <x v="25"/>
    <s v="2014-Q4"/>
    <n v="2015"/>
    <x v="4"/>
    <s v="2014"/>
    <s v=" Nov"/>
    <n v="10243706"/>
    <x v="4"/>
    <x v="35"/>
    <s v="mesa86532"/>
    <s v="Ancestry Library Edition  all databases"/>
    <n v="2467"/>
  </r>
  <r>
    <n v="239"/>
    <x v="26"/>
    <s v="2014-Q4"/>
    <n v="2015"/>
    <x v="4"/>
    <s v="2014"/>
    <s v=" Nov"/>
    <n v="10244441"/>
    <x v="10"/>
    <x v="36"/>
    <s v="azmohave"/>
    <s v="Ancestry Library Edition  all databases"/>
    <n v="2389"/>
  </r>
  <r>
    <n v="45"/>
    <x v="27"/>
    <s v="2014-Q4"/>
    <n v="2015"/>
    <x v="4"/>
    <s v="2014"/>
    <s v=" Nov"/>
    <n v="10244442"/>
    <x v="11"/>
    <x v="37"/>
    <s v="azncldo"/>
    <s v="Ancestry Library Edition  all databases"/>
    <n v="726"/>
  </r>
  <r>
    <n v="9"/>
    <x v="1"/>
    <s v="2014-Q4"/>
    <n v="2015"/>
    <x v="4"/>
    <s v="2014"/>
    <s v=" Nov"/>
    <n v="10253840"/>
    <x v="0"/>
    <x v="38"/>
    <s v="azoracle"/>
    <s v="Ancestry Library Edition  all databases"/>
    <n v="0"/>
  </r>
  <r>
    <n v="20"/>
    <x v="28"/>
    <s v="2014-Q4"/>
    <n v="2015"/>
    <x v="4"/>
    <s v="2014"/>
    <s v=" Nov"/>
    <n v="10370482"/>
    <x v="5"/>
    <x v="39"/>
    <s v="azparker"/>
    <s v="Ancestry Library Edition  all databases"/>
    <n v="0"/>
  </r>
  <r>
    <n v="11"/>
    <x v="29"/>
    <s v="2014-Q4"/>
    <n v="2015"/>
    <x v="4"/>
    <s v="2014"/>
    <s v=" Nov"/>
    <n v="10370483"/>
    <x v="12"/>
    <x v="40"/>
    <s v="azpatagonia"/>
    <s v="Ancestry Library Edition  all databases"/>
    <n v="0"/>
  </r>
  <r>
    <n v="14"/>
    <x v="30"/>
    <s v="2014-Q4"/>
    <n v="2015"/>
    <x v="4"/>
    <s v="2014"/>
    <s v=" Nov"/>
    <n v="10370484"/>
    <x v="9"/>
    <x v="41"/>
    <s v="azpayson"/>
    <s v="Ancestry Library Edition  all databases"/>
    <n v="377"/>
  </r>
  <r>
    <n v="38"/>
    <x v="31"/>
    <s v="2014-Q4"/>
    <n v="2015"/>
    <x v="4"/>
    <s v="2014"/>
    <s v=" Nov"/>
    <n v="10244449"/>
    <x v="4"/>
    <x v="42"/>
    <s v="peor29132"/>
    <s v="Ancestry Library Edition  all databases"/>
    <n v="1916"/>
  </r>
  <r>
    <e v="#VALUE!"/>
    <x v="32"/>
    <s v="2014-Q4"/>
    <n v="2015"/>
    <x v="4"/>
    <s v="2014"/>
    <s v=" Nov"/>
    <n v="10244822"/>
    <x v="4"/>
    <x v="43"/>
    <s v="phx_main"/>
    <s v="Ancestry Library Edition  all databases"/>
    <n v="4230"/>
  </r>
  <r>
    <e v="#REF!"/>
    <x v="33"/>
    <s v="2014-Q4"/>
    <n v="2015"/>
    <x v="4"/>
    <s v="2014"/>
    <s v=" Nov"/>
    <n v="10244975"/>
    <x v="13"/>
    <x v="44"/>
    <s v="azpcld"/>
    <s v="Ancestry Library Edition  all databases"/>
    <n v="7659"/>
  </r>
  <r>
    <n v="4"/>
    <x v="34"/>
    <s v="2014-Q4"/>
    <n v="2015"/>
    <x v="4"/>
    <s v="2014"/>
    <s v=" Nov"/>
    <n v="10246234"/>
    <x v="0"/>
    <x v="45"/>
    <s v="pinal_az"/>
    <s v="Ancestry Library Edition  all databases"/>
    <n v="1271"/>
  </r>
  <r>
    <n v="54"/>
    <x v="35"/>
    <s v="2014-Q4"/>
    <n v="2015"/>
    <x v="4"/>
    <s v="2014"/>
    <s v=" Nov"/>
    <n v="10264121"/>
    <x v="3"/>
    <x v="46"/>
    <s v="azprescott"/>
    <s v="Ancestry Library Edition  all databases"/>
    <n v="659"/>
  </r>
  <r>
    <n v="59"/>
    <x v="36"/>
    <s v="2014-Q4"/>
    <n v="2015"/>
    <x v="4"/>
    <s v="2014"/>
    <s v=" Nov"/>
    <n v="10264185"/>
    <x v="3"/>
    <x v="47"/>
    <s v="azprescottval"/>
    <s v="Ancestry Library Edition  all databases"/>
    <n v="859"/>
  </r>
  <r>
    <n v="40"/>
    <x v="1"/>
    <s v="2014-Q4"/>
    <n v="2015"/>
    <x v="4"/>
    <s v="2014"/>
    <s v=" Nov"/>
    <n v="10330757"/>
    <x v="1"/>
    <x v="48"/>
    <s v="azsprngr"/>
    <s v="Ancestry Library Edition  all databases"/>
    <n v="293"/>
  </r>
  <r>
    <n v="17"/>
    <x v="37"/>
    <s v="2014-Q4"/>
    <n v="2015"/>
    <x v="4"/>
    <s v="2014"/>
    <s v=" Nov"/>
    <n v="10370489"/>
    <x v="14"/>
    <x v="49"/>
    <s v="azsaffordgcl"/>
    <s v="Ancestry Library Edition  all databases"/>
    <n v="2"/>
  </r>
  <r>
    <n v="23"/>
    <x v="1"/>
    <s v="2014-Q4"/>
    <n v="2015"/>
    <x v="4"/>
    <s v="2014"/>
    <s v=" Nov"/>
    <n v="10253842"/>
    <x v="0"/>
    <x v="50"/>
    <s v="azsanmanuel"/>
    <s v="Ancestry Library Edition  all databases"/>
    <n v="0"/>
  </r>
  <r>
    <n v="17"/>
    <x v="1"/>
    <s v="2014-Q4"/>
    <n v="2015"/>
    <x v="4"/>
    <s v="2014"/>
    <s v=" Nov"/>
    <n v="10330758"/>
    <x v="1"/>
    <x v="51"/>
    <s v="azsanders"/>
    <s v="Ancestry Library Edition  all databases"/>
    <n v="0"/>
  </r>
  <r>
    <n v="38"/>
    <x v="38"/>
    <s v="2014-Q4"/>
    <n v="2015"/>
    <x v="4"/>
    <s v="2014"/>
    <s v=" Nov"/>
    <n v="10370172"/>
    <x v="12"/>
    <x v="52"/>
    <s v="aznogales"/>
    <s v="Ancestry Library Edition  all databases"/>
    <n v="0"/>
  </r>
  <r>
    <n v="87"/>
    <x v="39"/>
    <s v="2014-Q4"/>
    <n v="2015"/>
    <x v="4"/>
    <s v="2014"/>
    <s v=" Nov"/>
    <n v="10245915"/>
    <x v="4"/>
    <x v="53"/>
    <s v="scottsdale_hq"/>
    <s v="Ancestry Library Edition  all databases"/>
    <n v="2933"/>
  </r>
  <r>
    <n v="32"/>
    <x v="40"/>
    <s v="2014-Q4"/>
    <n v="2015"/>
    <x v="4"/>
    <s v="2014"/>
    <s v=" Nov"/>
    <n v="10264186"/>
    <x v="3"/>
    <x v="54"/>
    <s v="azsedona"/>
    <s v="Ancestry Library Edition  all databases"/>
    <n v="18"/>
  </r>
  <r>
    <n v="5"/>
    <x v="1"/>
    <s v="2014-Q4"/>
    <n v="2015"/>
    <x v="4"/>
    <s v="2014"/>
    <s v=" Nov"/>
    <n v="10264187"/>
    <x v="3"/>
    <x v="55"/>
    <s v="azseligman"/>
    <s v="Ancestry Library Edition  all databases"/>
    <n v="160"/>
  </r>
  <r>
    <n v="28"/>
    <x v="41"/>
    <s v="2014-Q4"/>
    <n v="2015"/>
    <x v="4"/>
    <s v="2014"/>
    <s v=" Nov"/>
    <n v="10254528"/>
    <x v="7"/>
    <x v="56"/>
    <s v="azsierrav"/>
    <s v="Ancestry Library Edition  all databases"/>
    <n v="243"/>
  </r>
  <r>
    <n v="142"/>
    <x v="42"/>
    <s v="2014-Q4"/>
    <n v="2015"/>
    <x v="4"/>
    <s v="2014"/>
    <s v=" Nov"/>
    <n v="10246788"/>
    <x v="4"/>
    <x v="57"/>
    <s v="tempe_main"/>
    <s v="Ancestry Library Edition  all databases"/>
    <n v="876"/>
  </r>
  <r>
    <n v="12"/>
    <x v="43"/>
    <s v="2014-Q4"/>
    <n v="2015"/>
    <x v="4"/>
    <s v="2014"/>
    <s v=" Nov"/>
    <n v="10265067"/>
    <x v="4"/>
    <x v="58"/>
    <s v="toll30426"/>
    <s v="Ancestry Library Edition  all databases"/>
    <n v="61"/>
  </r>
  <r>
    <n v="8"/>
    <x v="44"/>
    <s v="2014-Q4"/>
    <n v="2015"/>
    <x v="4"/>
    <s v="2014"/>
    <s v=" Nov"/>
    <n v="10370497"/>
    <x v="9"/>
    <x v="59"/>
    <s v="aztontobasin"/>
    <s v="Ancestry Library Edition  all databases"/>
    <n v="0"/>
  </r>
  <r>
    <n v="8"/>
    <x v="1"/>
    <s v="2014-Q4"/>
    <n v="2015"/>
    <x v="4"/>
    <s v="2014"/>
    <s v=" Nov"/>
    <n v="10330760"/>
    <x v="1"/>
    <x v="60"/>
    <s v="azvernon"/>
    <s v="Ancestry Library Edition  all databases"/>
    <n v="34"/>
  </r>
  <r>
    <n v="7"/>
    <x v="1"/>
    <s v="2014-Q4"/>
    <n v="2015"/>
    <x v="4"/>
    <s v="2014"/>
    <s v=" Nov"/>
    <n v="10264189"/>
    <x v="3"/>
    <x v="61"/>
    <s v="azyarnell"/>
    <s v="Ancestry Library Edition  all databases"/>
    <n v="0"/>
  </r>
  <r>
    <n v="91"/>
    <x v="45"/>
    <s v="2014-Q4"/>
    <n v="2015"/>
    <x v="4"/>
    <s v="2014"/>
    <s v=" Nov"/>
    <n v="10264105"/>
    <x v="3"/>
    <x v="62"/>
    <s v="azyavapai"/>
    <s v="Ancestry Library Edition  all databases"/>
    <n v="0"/>
  </r>
  <r>
    <e v="#N/A"/>
    <x v="1"/>
    <s v="2014-Q4"/>
    <n v="2015"/>
    <x v="4"/>
    <s v="2014"/>
    <s v=" Nov"/>
    <n v="10245885"/>
    <x v="15"/>
    <x v="63"/>
    <s v="azycldo"/>
    <s v="Ancestry Library Edition  all databases"/>
    <n v="1109"/>
  </r>
  <r>
    <s v="N/A"/>
    <x v="0"/>
    <s v="2014-Q4"/>
    <n v="2015"/>
    <x v="5"/>
    <s v="2014"/>
    <s v=" Dec"/>
    <n v="10327472"/>
    <x v="0"/>
    <x v="0"/>
    <s v="akchin_az"/>
    <s v="Ancestry Library Edition  all databases"/>
    <n v="0"/>
  </r>
  <r>
    <n v="19"/>
    <x v="1"/>
    <s v="2014-Q4"/>
    <n v="2015"/>
    <x v="5"/>
    <s v="2014"/>
    <s v=" Dec"/>
    <n v="10330461"/>
    <x v="1"/>
    <x v="1"/>
    <s v="azalpine"/>
    <s v="Ancestry Library Edition  all databases"/>
    <n v="0"/>
  </r>
  <r>
    <n v="111"/>
    <x v="2"/>
    <s v="2014-Q4"/>
    <n v="2015"/>
    <x v="5"/>
    <s v="2014"/>
    <s v=" Dec"/>
    <n v="10244406"/>
    <x v="0"/>
    <x v="2"/>
    <s v="azapachejct"/>
    <s v="Ancestry Library Edition  all databases"/>
    <n v="1274"/>
  </r>
  <r>
    <n v="10"/>
    <x v="1"/>
    <s v="2014-Q4"/>
    <n v="2015"/>
    <x v="5"/>
    <s v="2014"/>
    <s v=" Dec"/>
    <n v="10253825"/>
    <x v="0"/>
    <x v="3"/>
    <s v="azarizonacity"/>
    <s v="Ancestry Library Edition  all databases"/>
    <n v="0"/>
  </r>
  <r>
    <n v="0"/>
    <x v="1"/>
    <s v="2014-Q4"/>
    <n v="2015"/>
    <x v="5"/>
    <s v="2014"/>
    <s v=" Dec"/>
    <n v="10253861"/>
    <x v="2"/>
    <x v="4"/>
    <s v="azstlib"/>
    <s v="Ancestry Library Edition  all databases"/>
    <n v="31510"/>
  </r>
  <r>
    <n v="10"/>
    <x v="1"/>
    <s v="2014-Q4"/>
    <n v="2015"/>
    <x v="5"/>
    <s v="2014"/>
    <s v=" Dec"/>
    <n v="10264106"/>
    <x v="3"/>
    <x v="5"/>
    <s v="azashfork"/>
    <s v="Ancestry Library Edition  all databases"/>
    <n v="0"/>
  </r>
  <r>
    <n v="80"/>
    <x v="3"/>
    <s v="2014-Q4"/>
    <n v="2015"/>
    <x v="5"/>
    <s v="2014"/>
    <s v=" Dec"/>
    <n v="10265065"/>
    <x v="4"/>
    <x v="6"/>
    <s v="avondale_az"/>
    <s v="Ancestry Library Edition  all databases"/>
    <n v="69"/>
  </r>
  <r>
    <n v="12"/>
    <x v="1"/>
    <s v="2014-Q4"/>
    <n v="2015"/>
    <x v="5"/>
    <s v="2014"/>
    <s v=" Dec"/>
    <n v="10264108"/>
    <x v="3"/>
    <x v="7"/>
    <s v="azblackcyn"/>
    <s v="Ancestry Library Edition  all databases"/>
    <n v="9"/>
  </r>
  <r>
    <n v="16"/>
    <x v="1"/>
    <s v="2014-Q4"/>
    <n v="2015"/>
    <x v="5"/>
    <s v="2014"/>
    <s v=" Dec"/>
    <n v="10254563"/>
    <x v="5"/>
    <x v="8"/>
    <s v="azbouse"/>
    <s v="Ancestry Library Edition  all databases"/>
    <n v="0"/>
  </r>
  <r>
    <n v="21"/>
    <x v="4"/>
    <s v="2014-Q4"/>
    <n v="2015"/>
    <x v="5"/>
    <s v="2014"/>
    <s v=" Dec"/>
    <n v="10249852"/>
    <x v="4"/>
    <x v="9"/>
    <s v="buckeye_az"/>
    <s v="Ancestry Library Edition  all databases"/>
    <n v="14"/>
  </r>
  <r>
    <n v="14"/>
    <x v="5"/>
    <s v="2014-Q4"/>
    <n v="2015"/>
    <x v="5"/>
    <s v="2014"/>
    <s v=" Dec"/>
    <n v="10264109"/>
    <x v="3"/>
    <x v="10"/>
    <s v="azcampverde"/>
    <s v="Ancestry Library Edition  all databases"/>
    <n v="10"/>
  </r>
  <r>
    <n v="34"/>
    <x v="6"/>
    <s v="2014-Q4"/>
    <n v="2015"/>
    <x v="5"/>
    <s v="2014"/>
    <s v=" Dec"/>
    <n v="10246505"/>
    <x v="0"/>
    <x v="11"/>
    <s v="azcasagrande"/>
    <s v="Ancestry Library Edition  all databases"/>
    <n v="0"/>
  </r>
  <r>
    <n v="109"/>
    <x v="7"/>
    <s v="2014-Q4"/>
    <n v="2015"/>
    <x v="5"/>
    <s v="2014"/>
    <s v=" Dec"/>
    <n v="10244426"/>
    <x v="4"/>
    <x v="12"/>
    <s v="chandler_main"/>
    <s v="Ancestry Library Edition  all databases"/>
    <n v="789"/>
  </r>
  <r>
    <n v="6"/>
    <x v="8"/>
    <s v="2014-Q4"/>
    <n v="2015"/>
    <x v="5"/>
    <s v="2014"/>
    <s v=" Dec"/>
    <n v="10370177"/>
    <x v="6"/>
    <x v="13"/>
    <s v="azclifton"/>
    <s v="Ancestry Library Edition  all databases"/>
    <n v="0"/>
  </r>
  <r>
    <n v="25"/>
    <x v="9"/>
    <s v="2014-Q4"/>
    <n v="2015"/>
    <x v="5"/>
    <s v="2014"/>
    <s v=" Dec"/>
    <n v="10266253"/>
    <x v="7"/>
    <x v="14"/>
    <s v="azccldo"/>
    <s v="Ancestry Library Edition  all databases"/>
    <n v="288"/>
  </r>
  <r>
    <n v="12"/>
    <x v="1"/>
    <s v="2014-Q4"/>
    <n v="2015"/>
    <x v="5"/>
    <s v="2014"/>
    <s v=" Dec"/>
    <n v="10330462"/>
    <x v="1"/>
    <x v="15"/>
    <s v="azconcho"/>
    <s v="Ancestry Library Edition  all databases"/>
    <n v="0"/>
  </r>
  <r>
    <n v="8"/>
    <x v="1"/>
    <s v="2014-Q4"/>
    <n v="2015"/>
    <x v="5"/>
    <s v="2014"/>
    <s v=" Dec"/>
    <n v="10264112"/>
    <x v="3"/>
    <x v="16"/>
    <s v="azcongress"/>
    <s v="Ancestry Library Edition  all databases"/>
    <n v="2"/>
  </r>
  <r>
    <n v="27"/>
    <x v="10"/>
    <s v="2014-Q4"/>
    <n v="2015"/>
    <x v="5"/>
    <s v="2014"/>
    <s v=" Dec"/>
    <n v="10253826"/>
    <x v="0"/>
    <x v="17"/>
    <s v="azcollidge"/>
    <s v="Ancestry Library Edition  all databases"/>
    <n v="243"/>
  </r>
  <r>
    <n v="23"/>
    <x v="11"/>
    <s v="2014-Q4"/>
    <n v="2015"/>
    <x v="5"/>
    <s v="2014"/>
    <s v=" Dec"/>
    <n v="10264116"/>
    <x v="3"/>
    <x v="18"/>
    <s v="azcottonwood"/>
    <s v="Ancestry Library Edition  all databases"/>
    <n v="19"/>
  </r>
  <r>
    <n v="2"/>
    <x v="1"/>
    <s v="2014-Q4"/>
    <n v="2015"/>
    <x v="5"/>
    <s v="2014"/>
    <s v=" Dec"/>
    <n v="10264117"/>
    <x v="3"/>
    <x v="19"/>
    <s v="azcrownking"/>
    <s v="Ancestry Library Edition  all databases"/>
    <n v="0"/>
  </r>
  <r>
    <n v="23"/>
    <x v="12"/>
    <s v="2014-Q4"/>
    <n v="2015"/>
    <x v="5"/>
    <s v="2014"/>
    <s v=" Dec"/>
    <n v="10265068"/>
    <x v="4"/>
    <x v="20"/>
    <s v="desertfh_az"/>
    <s v="Ancestry Library Edition  all databases"/>
    <n v="50"/>
  </r>
  <r>
    <n v="5"/>
    <x v="13"/>
    <s v="2014-Q4"/>
    <n v="2015"/>
    <x v="5"/>
    <s v="2014"/>
    <s v=" Dec"/>
    <n v="10370282"/>
    <x v="6"/>
    <x v="21"/>
    <s v="azduncan"/>
    <s v="Ancestry Library Edition  all databases"/>
    <n v="0"/>
  </r>
  <r>
    <n v="20"/>
    <x v="14"/>
    <s v="2014-Q4"/>
    <n v="2015"/>
    <x v="5"/>
    <s v="2014"/>
    <s v=" Dec"/>
    <n v="10253829"/>
    <x v="0"/>
    <x v="22"/>
    <s v="azeloy"/>
    <s v="Ancestry Library Edition  all databases"/>
    <n v="5"/>
  </r>
  <r>
    <n v="78"/>
    <x v="15"/>
    <s v="2014-Q4"/>
    <n v="2015"/>
    <x v="5"/>
    <s v="2014"/>
    <s v=" Dec"/>
    <n v="10244431"/>
    <x v="8"/>
    <x v="23"/>
    <s v="azflagstaff"/>
    <s v="Ancestry Library Edition  all databases"/>
    <n v="339"/>
  </r>
  <r>
    <n v="51"/>
    <x v="16"/>
    <s v="2014-Q4"/>
    <n v="2015"/>
    <x v="5"/>
    <s v="2014"/>
    <s v=" Dec"/>
    <n v="10253831"/>
    <x v="0"/>
    <x v="24"/>
    <s v="azflorence"/>
    <s v="Ancestry Library Edition  all databases"/>
    <n v="0"/>
  </r>
  <r>
    <n v="0"/>
    <x v="17"/>
    <s v="2014-Q4"/>
    <n v="2015"/>
    <x v="5"/>
    <s v="2014"/>
    <s v=" Dec"/>
    <n v="10244433"/>
    <x v="9"/>
    <x v="25"/>
    <s v="azgcldo"/>
    <s v="Ancestry Library Edition  all databases"/>
    <n v="0"/>
  </r>
  <r>
    <n v="83"/>
    <x v="18"/>
    <s v="2014-Q4"/>
    <n v="2015"/>
    <x v="5"/>
    <s v="2014"/>
    <s v=" Dec"/>
    <n v="10241024"/>
    <x v="4"/>
    <x v="26"/>
    <s v="glendale_main"/>
    <s v="Ancestry Library Edition  all databases"/>
    <n v="3062"/>
  </r>
  <r>
    <n v="10"/>
    <x v="19"/>
    <s v="2014-Q4"/>
    <n v="2015"/>
    <x v="5"/>
    <s v="2014"/>
    <s v=" Dec"/>
    <n v="10370285"/>
    <x v="9"/>
    <x v="27"/>
    <s v="azglobe"/>
    <s v="Ancestry Library Edition  all databases"/>
    <n v="0"/>
  </r>
  <r>
    <n v="4"/>
    <x v="1"/>
    <s v="2014-Q4"/>
    <n v="2015"/>
    <x v="5"/>
    <s v="2014"/>
    <s v=" Dec"/>
    <n v="10330756"/>
    <x v="1"/>
    <x v="28"/>
    <s v="azgreer"/>
    <s v="Ancestry Library Edition  all databases"/>
    <n v="0"/>
  </r>
  <r>
    <n v="10"/>
    <x v="20"/>
    <s v="2014-Q4"/>
    <n v="2015"/>
    <x v="5"/>
    <s v="2014"/>
    <s v=" Dec"/>
    <n v="10370288"/>
    <x v="9"/>
    <x v="29"/>
    <s v="azhayden"/>
    <s v="Ancestry Library Edition  all databases"/>
    <n v="0"/>
  </r>
  <r>
    <n v="6"/>
    <x v="21"/>
    <s v="2014-Q4"/>
    <n v="2015"/>
    <x v="5"/>
    <s v="2014"/>
    <s v=" Dec"/>
    <n v="10370292"/>
    <x v="9"/>
    <x v="30"/>
    <s v="azpinestrawb"/>
    <s v="Ancestry Library Edition  all databases"/>
    <n v="0"/>
  </r>
  <r>
    <n v="5"/>
    <x v="22"/>
    <s v="2014-Q4"/>
    <n v="2015"/>
    <x v="5"/>
    <s v="2014"/>
    <s v=" Dec"/>
    <n v="10261867"/>
    <x v="3"/>
    <x v="31"/>
    <s v="azjerome"/>
    <s v="Ancestry Library Edition  all databases"/>
    <n v="0"/>
  </r>
  <r>
    <n v="20"/>
    <x v="23"/>
    <s v="2014-Q4"/>
    <n v="2015"/>
    <x v="5"/>
    <s v="2014"/>
    <s v=" Dec"/>
    <n v="10253838"/>
    <x v="0"/>
    <x v="32"/>
    <s v="azmaricopacom"/>
    <s v="Ancestry Library Edition  all databases"/>
    <n v="0"/>
  </r>
  <r>
    <n v="396"/>
    <x v="24"/>
    <s v="2014-Q4"/>
    <n v="2015"/>
    <x v="5"/>
    <s v="2014"/>
    <s v=" Dec"/>
    <n v="10245100"/>
    <x v="4"/>
    <x v="33"/>
    <s v="maricopa_main"/>
    <s v="Ancestry Library Edition  all databases"/>
    <n v="7482"/>
  </r>
  <r>
    <n v="8"/>
    <x v="1"/>
    <s v="2014-Q4"/>
    <n v="2015"/>
    <x v="5"/>
    <s v="2014"/>
    <s v=" Dec"/>
    <n v="10264120"/>
    <x v="3"/>
    <x v="34"/>
    <s v="azmayer"/>
    <s v="Ancestry Library Edition  all databases"/>
    <n v="0"/>
  </r>
  <r>
    <n v="147"/>
    <x v="25"/>
    <s v="2014-Q4"/>
    <n v="2015"/>
    <x v="5"/>
    <s v="2014"/>
    <s v=" Dec"/>
    <n v="10243706"/>
    <x v="4"/>
    <x v="35"/>
    <s v="mesa86532"/>
    <s v="Ancestry Library Edition  all databases"/>
    <n v="1630"/>
  </r>
  <r>
    <n v="239"/>
    <x v="26"/>
    <s v="2014-Q4"/>
    <n v="2015"/>
    <x v="5"/>
    <s v="2014"/>
    <s v=" Dec"/>
    <n v="10244441"/>
    <x v="10"/>
    <x v="36"/>
    <s v="azmohave"/>
    <s v="Ancestry Library Edition  all databases"/>
    <n v="2118"/>
  </r>
  <r>
    <n v="45"/>
    <x v="27"/>
    <s v="2014-Q4"/>
    <n v="2015"/>
    <x v="5"/>
    <s v="2014"/>
    <s v=" Dec"/>
    <n v="10244442"/>
    <x v="11"/>
    <x v="37"/>
    <s v="azncldo"/>
    <s v="Ancestry Library Edition  all databases"/>
    <n v="208"/>
  </r>
  <r>
    <n v="9"/>
    <x v="1"/>
    <s v="2014-Q4"/>
    <n v="2015"/>
    <x v="5"/>
    <s v="2014"/>
    <s v=" Dec"/>
    <n v="10253840"/>
    <x v="0"/>
    <x v="38"/>
    <s v="azoracle"/>
    <s v="Ancestry Library Edition  all databases"/>
    <n v="0"/>
  </r>
  <r>
    <n v="20"/>
    <x v="28"/>
    <s v="2014-Q4"/>
    <n v="2015"/>
    <x v="5"/>
    <s v="2014"/>
    <s v=" Dec"/>
    <n v="10370482"/>
    <x v="5"/>
    <x v="39"/>
    <s v="azparker"/>
    <s v="Ancestry Library Edition  all databases"/>
    <n v="0"/>
  </r>
  <r>
    <n v="11"/>
    <x v="29"/>
    <s v="2014-Q4"/>
    <n v="2015"/>
    <x v="5"/>
    <s v="2014"/>
    <s v=" Dec"/>
    <n v="10370483"/>
    <x v="12"/>
    <x v="40"/>
    <s v="azpatagonia"/>
    <s v="Ancestry Library Edition  all databases"/>
    <n v="0"/>
  </r>
  <r>
    <n v="14"/>
    <x v="30"/>
    <s v="2014-Q4"/>
    <n v="2015"/>
    <x v="5"/>
    <s v="2014"/>
    <s v=" Dec"/>
    <n v="10370484"/>
    <x v="9"/>
    <x v="41"/>
    <s v="azpayson"/>
    <s v="Ancestry Library Edition  all databases"/>
    <n v="9"/>
  </r>
  <r>
    <n v="38"/>
    <x v="31"/>
    <s v="2014-Q4"/>
    <n v="2015"/>
    <x v="5"/>
    <s v="2014"/>
    <s v=" Dec"/>
    <n v="10244449"/>
    <x v="4"/>
    <x v="42"/>
    <s v="peor29132"/>
    <s v="Ancestry Library Edition  all databases"/>
    <n v="362"/>
  </r>
  <r>
    <e v="#VALUE!"/>
    <x v="32"/>
    <s v="2014-Q4"/>
    <n v="2015"/>
    <x v="5"/>
    <s v="2014"/>
    <s v=" Dec"/>
    <n v="10244822"/>
    <x v="4"/>
    <x v="43"/>
    <s v="phx_main"/>
    <s v="Ancestry Library Edition  all databases"/>
    <n v="3079"/>
  </r>
  <r>
    <e v="#REF!"/>
    <x v="33"/>
    <s v="2014-Q4"/>
    <n v="2015"/>
    <x v="5"/>
    <s v="2014"/>
    <s v=" Dec"/>
    <n v="10244975"/>
    <x v="13"/>
    <x v="44"/>
    <s v="azpcld"/>
    <s v="Ancestry Library Edition  all databases"/>
    <n v="4728"/>
  </r>
  <r>
    <n v="4"/>
    <x v="34"/>
    <s v="2014-Q4"/>
    <n v="2015"/>
    <x v="5"/>
    <s v="2014"/>
    <s v=" Dec"/>
    <n v="10246234"/>
    <x v="0"/>
    <x v="45"/>
    <s v="pinal_az"/>
    <s v="Ancestry Library Edition  all databases"/>
    <n v="453"/>
  </r>
  <r>
    <n v="54"/>
    <x v="35"/>
    <s v="2014-Q4"/>
    <n v="2015"/>
    <x v="5"/>
    <s v="2014"/>
    <s v=" Dec"/>
    <n v="10264121"/>
    <x v="3"/>
    <x v="46"/>
    <s v="azprescott"/>
    <s v="Ancestry Library Edition  all databases"/>
    <n v="517"/>
  </r>
  <r>
    <n v="59"/>
    <x v="36"/>
    <s v="2014-Q4"/>
    <n v="2015"/>
    <x v="5"/>
    <s v="2014"/>
    <s v=" Dec"/>
    <n v="10264185"/>
    <x v="3"/>
    <x v="47"/>
    <s v="azprescottval"/>
    <s v="Ancestry Library Edition  all databases"/>
    <n v="721"/>
  </r>
  <r>
    <n v="40"/>
    <x v="1"/>
    <s v="2014-Q4"/>
    <n v="2015"/>
    <x v="5"/>
    <s v="2014"/>
    <s v=" Dec"/>
    <n v="10330757"/>
    <x v="1"/>
    <x v="48"/>
    <s v="azsprngr"/>
    <s v="Ancestry Library Edition  all databases"/>
    <n v="270"/>
  </r>
  <r>
    <n v="17"/>
    <x v="37"/>
    <s v="2014-Q4"/>
    <n v="2015"/>
    <x v="5"/>
    <s v="2014"/>
    <s v=" Dec"/>
    <n v="10370489"/>
    <x v="14"/>
    <x v="49"/>
    <s v="azsaffordgcl"/>
    <s v="Ancestry Library Edition  all databases"/>
    <n v="3"/>
  </r>
  <r>
    <n v="23"/>
    <x v="1"/>
    <s v="2014-Q4"/>
    <n v="2015"/>
    <x v="5"/>
    <s v="2014"/>
    <s v=" Dec"/>
    <n v="10253842"/>
    <x v="0"/>
    <x v="50"/>
    <s v="azsanmanuel"/>
    <s v="Ancestry Library Edition  all databases"/>
    <n v="8"/>
  </r>
  <r>
    <n v="17"/>
    <x v="1"/>
    <s v="2014-Q4"/>
    <n v="2015"/>
    <x v="5"/>
    <s v="2014"/>
    <s v=" Dec"/>
    <n v="10330758"/>
    <x v="1"/>
    <x v="51"/>
    <s v="azsanders"/>
    <s v="Ancestry Library Edition  all databases"/>
    <n v="0"/>
  </r>
  <r>
    <n v="38"/>
    <x v="38"/>
    <s v="2014-Q4"/>
    <n v="2015"/>
    <x v="5"/>
    <s v="2014"/>
    <s v=" Dec"/>
    <n v="10370172"/>
    <x v="12"/>
    <x v="52"/>
    <s v="aznogales"/>
    <s v="Ancestry Library Edition  all databases"/>
    <n v="112"/>
  </r>
  <r>
    <n v="87"/>
    <x v="39"/>
    <s v="2014-Q4"/>
    <n v="2015"/>
    <x v="5"/>
    <s v="2014"/>
    <s v=" Dec"/>
    <n v="10245915"/>
    <x v="4"/>
    <x v="53"/>
    <s v="scottsdale_hq"/>
    <s v="Ancestry Library Edition  all databases"/>
    <n v="966"/>
  </r>
  <r>
    <n v="32"/>
    <x v="40"/>
    <s v="2014-Q4"/>
    <n v="2015"/>
    <x v="5"/>
    <s v="2014"/>
    <s v=" Dec"/>
    <n v="10264186"/>
    <x v="3"/>
    <x v="54"/>
    <s v="azsedona"/>
    <s v="Ancestry Library Edition  all databases"/>
    <n v="24"/>
  </r>
  <r>
    <n v="5"/>
    <x v="1"/>
    <s v="2014-Q4"/>
    <n v="2015"/>
    <x v="5"/>
    <s v="2014"/>
    <s v=" Dec"/>
    <n v="10264187"/>
    <x v="3"/>
    <x v="55"/>
    <s v="azseligman"/>
    <s v="Ancestry Library Edition  all databases"/>
    <n v="0"/>
  </r>
  <r>
    <n v="28"/>
    <x v="41"/>
    <s v="2014-Q4"/>
    <n v="2015"/>
    <x v="5"/>
    <s v="2014"/>
    <s v=" Dec"/>
    <n v="10254528"/>
    <x v="7"/>
    <x v="56"/>
    <s v="azsierrav"/>
    <s v="Ancestry Library Edition  all databases"/>
    <n v="265"/>
  </r>
  <r>
    <n v="142"/>
    <x v="42"/>
    <s v="2014-Q4"/>
    <n v="2015"/>
    <x v="5"/>
    <s v="2014"/>
    <s v=" Dec"/>
    <n v="10246788"/>
    <x v="4"/>
    <x v="57"/>
    <s v="tempe_main"/>
    <s v="Ancestry Library Edition  all databases"/>
    <n v="927"/>
  </r>
  <r>
    <n v="12"/>
    <x v="43"/>
    <s v="2014-Q4"/>
    <n v="2015"/>
    <x v="5"/>
    <s v="2014"/>
    <s v=" Dec"/>
    <n v="10265067"/>
    <x v="4"/>
    <x v="58"/>
    <s v="toll30426"/>
    <s v="Ancestry Library Edition  all databases"/>
    <n v="0"/>
  </r>
  <r>
    <n v="8"/>
    <x v="44"/>
    <s v="2014-Q4"/>
    <n v="2015"/>
    <x v="5"/>
    <s v="2014"/>
    <s v=" Dec"/>
    <n v="10370497"/>
    <x v="9"/>
    <x v="59"/>
    <s v="aztontobasin"/>
    <s v="Ancestry Library Edition  all databases"/>
    <n v="0"/>
  </r>
  <r>
    <n v="8"/>
    <x v="1"/>
    <s v="2014-Q4"/>
    <n v="2015"/>
    <x v="5"/>
    <s v="2014"/>
    <s v=" Dec"/>
    <n v="10330760"/>
    <x v="1"/>
    <x v="60"/>
    <s v="azvernon"/>
    <s v="Ancestry Library Edition  all databases"/>
    <n v="0"/>
  </r>
  <r>
    <n v="7"/>
    <x v="1"/>
    <s v="2014-Q4"/>
    <n v="2015"/>
    <x v="5"/>
    <s v="2014"/>
    <s v=" Dec"/>
    <n v="10264189"/>
    <x v="3"/>
    <x v="61"/>
    <s v="azyarnell"/>
    <s v="Ancestry Library Edition  all databases"/>
    <n v="0"/>
  </r>
  <r>
    <n v="91"/>
    <x v="45"/>
    <s v="2014-Q4"/>
    <n v="2015"/>
    <x v="5"/>
    <s v="2014"/>
    <s v=" Dec"/>
    <n v="10264105"/>
    <x v="3"/>
    <x v="62"/>
    <s v="azyavapai"/>
    <s v="Ancestry Library Edition  all databases"/>
    <n v="0"/>
  </r>
  <r>
    <e v="#N/A"/>
    <x v="1"/>
    <s v="2014-Q4"/>
    <n v="2015"/>
    <x v="5"/>
    <s v="2014"/>
    <s v=" Dec"/>
    <n v="10245885"/>
    <x v="15"/>
    <x v="63"/>
    <s v="azycldo"/>
    <s v="Ancestry Library Edition  all databases"/>
    <n v="1282"/>
  </r>
  <r>
    <s v="N/A"/>
    <x v="0"/>
    <s v="2015-Q1"/>
    <n v="2015"/>
    <x v="6"/>
    <s v="2015"/>
    <s v=" Jan"/>
    <n v="10327472"/>
    <x v="0"/>
    <x v="0"/>
    <s v="akchin_az"/>
    <s v="Ancestry Library Edition  all databases"/>
    <n v="0"/>
  </r>
  <r>
    <n v="19"/>
    <x v="1"/>
    <s v="2015-Q1"/>
    <n v="2015"/>
    <x v="6"/>
    <s v="2015"/>
    <s v=" Jan"/>
    <n v="10330461"/>
    <x v="1"/>
    <x v="1"/>
    <s v="azalpine"/>
    <s v="Ancestry Library Edition  all databases"/>
    <n v="0"/>
  </r>
  <r>
    <n v="111"/>
    <x v="2"/>
    <s v="2015-Q1"/>
    <n v="2015"/>
    <x v="6"/>
    <s v="2015"/>
    <s v=" Jan"/>
    <n v="10244406"/>
    <x v="0"/>
    <x v="2"/>
    <s v="azapachejct"/>
    <s v="Ancestry Library Edition  all databases"/>
    <n v="1524"/>
  </r>
  <r>
    <n v="10"/>
    <x v="1"/>
    <s v="2015-Q1"/>
    <n v="2015"/>
    <x v="6"/>
    <s v="2015"/>
    <s v=" Jan"/>
    <n v="10253825"/>
    <x v="0"/>
    <x v="3"/>
    <s v="azarizonacity"/>
    <s v="Ancestry Library Edition  all databases"/>
    <n v="0"/>
  </r>
  <r>
    <n v="0"/>
    <x v="1"/>
    <s v="2015-Q1"/>
    <n v="2015"/>
    <x v="6"/>
    <s v="2015"/>
    <s v=" Jan"/>
    <n v="10253861"/>
    <x v="2"/>
    <x v="4"/>
    <s v="azstlib"/>
    <s v="Ancestry Library Edition  all databases"/>
    <n v="51039"/>
  </r>
  <r>
    <n v="10"/>
    <x v="1"/>
    <s v="2015-Q1"/>
    <n v="2015"/>
    <x v="6"/>
    <s v="2015"/>
    <s v=" Jan"/>
    <n v="10264106"/>
    <x v="3"/>
    <x v="5"/>
    <s v="azashfork"/>
    <s v="Ancestry Library Edition  all databases"/>
    <n v="13"/>
  </r>
  <r>
    <n v="80"/>
    <x v="3"/>
    <s v="2015-Q1"/>
    <n v="2015"/>
    <x v="6"/>
    <s v="2015"/>
    <s v=" Jan"/>
    <n v="10265065"/>
    <x v="4"/>
    <x v="6"/>
    <s v="avondale_az"/>
    <s v="Ancestry Library Edition  all databases"/>
    <n v="101"/>
  </r>
  <r>
    <n v="12"/>
    <x v="1"/>
    <s v="2015-Q1"/>
    <n v="2015"/>
    <x v="6"/>
    <s v="2015"/>
    <s v=" Jan"/>
    <n v="10264108"/>
    <x v="3"/>
    <x v="7"/>
    <s v="azblackcyn"/>
    <s v="Ancestry Library Edition  all databases"/>
    <n v="0"/>
  </r>
  <r>
    <n v="16"/>
    <x v="1"/>
    <s v="2015-Q1"/>
    <n v="2015"/>
    <x v="6"/>
    <s v="2015"/>
    <s v=" Jan"/>
    <n v="10254563"/>
    <x v="5"/>
    <x v="8"/>
    <s v="azbouse"/>
    <s v="Ancestry Library Edition  all databases"/>
    <n v="80"/>
  </r>
  <r>
    <n v="21"/>
    <x v="4"/>
    <s v="2015-Q1"/>
    <n v="2015"/>
    <x v="6"/>
    <s v="2015"/>
    <s v=" Jan"/>
    <n v="10249852"/>
    <x v="4"/>
    <x v="9"/>
    <s v="buckeye_az"/>
    <s v="Ancestry Library Edition  all databases"/>
    <n v="21"/>
  </r>
  <r>
    <n v="14"/>
    <x v="5"/>
    <s v="2015-Q1"/>
    <n v="2015"/>
    <x v="6"/>
    <s v="2015"/>
    <s v=" Jan"/>
    <n v="10264109"/>
    <x v="3"/>
    <x v="10"/>
    <s v="azcampverde"/>
    <s v="Ancestry Library Edition  all databases"/>
    <n v="0"/>
  </r>
  <r>
    <n v="34"/>
    <x v="6"/>
    <s v="2015-Q1"/>
    <n v="2015"/>
    <x v="6"/>
    <s v="2015"/>
    <s v=" Jan"/>
    <n v="10246505"/>
    <x v="0"/>
    <x v="11"/>
    <s v="azcasagrande"/>
    <s v="Ancestry Library Edition  all databases"/>
    <n v="128"/>
  </r>
  <r>
    <n v="109"/>
    <x v="7"/>
    <s v="2015-Q1"/>
    <n v="2015"/>
    <x v="6"/>
    <s v="2015"/>
    <s v=" Jan"/>
    <n v="10244426"/>
    <x v="4"/>
    <x v="12"/>
    <s v="chandler_main"/>
    <s v="Ancestry Library Edition  all databases"/>
    <n v="1399"/>
  </r>
  <r>
    <n v="6"/>
    <x v="8"/>
    <s v="2015-Q1"/>
    <n v="2015"/>
    <x v="6"/>
    <s v="2015"/>
    <s v=" Jan"/>
    <n v="10370177"/>
    <x v="6"/>
    <x v="13"/>
    <s v="azclifton"/>
    <s v="Ancestry Library Edition  all databases"/>
    <n v="0"/>
  </r>
  <r>
    <n v="25"/>
    <x v="9"/>
    <s v="2015-Q1"/>
    <n v="2015"/>
    <x v="6"/>
    <s v="2015"/>
    <s v=" Jan"/>
    <n v="10266253"/>
    <x v="7"/>
    <x v="14"/>
    <s v="azccldo"/>
    <s v="Ancestry Library Edition  all databases"/>
    <n v="31"/>
  </r>
  <r>
    <n v="12"/>
    <x v="1"/>
    <s v="2015-Q1"/>
    <n v="2015"/>
    <x v="6"/>
    <s v="2015"/>
    <s v=" Jan"/>
    <n v="10330462"/>
    <x v="1"/>
    <x v="15"/>
    <s v="azconcho"/>
    <s v="Ancestry Library Edition  all databases"/>
    <n v="7"/>
  </r>
  <r>
    <n v="8"/>
    <x v="1"/>
    <s v="2015-Q1"/>
    <n v="2015"/>
    <x v="6"/>
    <s v="2015"/>
    <s v=" Jan"/>
    <n v="10264112"/>
    <x v="3"/>
    <x v="16"/>
    <s v="azcongress"/>
    <s v="Ancestry Library Edition  all databases"/>
    <n v="122"/>
  </r>
  <r>
    <n v="27"/>
    <x v="10"/>
    <s v="2015-Q1"/>
    <n v="2015"/>
    <x v="6"/>
    <s v="2015"/>
    <s v=" Jan"/>
    <n v="10253826"/>
    <x v="0"/>
    <x v="17"/>
    <s v="azcollidge"/>
    <s v="Ancestry Library Edition  all databases"/>
    <n v="159"/>
  </r>
  <r>
    <n v="23"/>
    <x v="11"/>
    <s v="2015-Q1"/>
    <n v="2015"/>
    <x v="6"/>
    <s v="2015"/>
    <s v=" Jan"/>
    <n v="10264116"/>
    <x v="3"/>
    <x v="18"/>
    <s v="azcottonwood"/>
    <s v="Ancestry Library Edition  all databases"/>
    <n v="91"/>
  </r>
  <r>
    <n v="2"/>
    <x v="1"/>
    <s v="2015-Q1"/>
    <n v="2015"/>
    <x v="6"/>
    <s v="2015"/>
    <s v=" Jan"/>
    <n v="10264117"/>
    <x v="3"/>
    <x v="19"/>
    <s v="azcrownking"/>
    <s v="Ancestry Library Edition  all databases"/>
    <n v="0"/>
  </r>
  <r>
    <n v="23"/>
    <x v="12"/>
    <s v="2015-Q1"/>
    <n v="2015"/>
    <x v="6"/>
    <s v="2015"/>
    <s v=" Jan"/>
    <n v="10265068"/>
    <x v="4"/>
    <x v="20"/>
    <s v="desertfh_az"/>
    <s v="Ancestry Library Edition  all databases"/>
    <n v="5"/>
  </r>
  <r>
    <n v="5"/>
    <x v="13"/>
    <s v="2015-Q1"/>
    <n v="2015"/>
    <x v="6"/>
    <s v="2015"/>
    <s v=" Jan"/>
    <n v="10370282"/>
    <x v="6"/>
    <x v="21"/>
    <s v="azduncan"/>
    <s v="Ancestry Library Edition  all databases"/>
    <n v="0"/>
  </r>
  <r>
    <n v="20"/>
    <x v="14"/>
    <s v="2015-Q1"/>
    <n v="2015"/>
    <x v="6"/>
    <s v="2015"/>
    <s v=" Jan"/>
    <n v="10253829"/>
    <x v="0"/>
    <x v="22"/>
    <s v="azeloy"/>
    <s v="Ancestry Library Edition  all databases"/>
    <n v="0"/>
  </r>
  <r>
    <n v="78"/>
    <x v="15"/>
    <s v="2015-Q1"/>
    <n v="2015"/>
    <x v="6"/>
    <s v="2015"/>
    <s v=" Jan"/>
    <n v="10244431"/>
    <x v="8"/>
    <x v="23"/>
    <s v="azflagstaff"/>
    <s v="Ancestry Library Edition  all databases"/>
    <n v="399"/>
  </r>
  <r>
    <n v="51"/>
    <x v="16"/>
    <s v="2015-Q1"/>
    <n v="2015"/>
    <x v="6"/>
    <s v="2015"/>
    <s v=" Jan"/>
    <n v="10253831"/>
    <x v="0"/>
    <x v="24"/>
    <s v="azflorence"/>
    <s v="Ancestry Library Edition  all databases"/>
    <n v="41"/>
  </r>
  <r>
    <n v="0"/>
    <x v="17"/>
    <s v="2015-Q1"/>
    <n v="2015"/>
    <x v="6"/>
    <s v="2015"/>
    <s v=" Jan"/>
    <n v="10244433"/>
    <x v="9"/>
    <x v="25"/>
    <s v="azgcldo"/>
    <s v="Ancestry Library Edition  all databases"/>
    <n v="0"/>
  </r>
  <r>
    <n v="83"/>
    <x v="18"/>
    <s v="2015-Q1"/>
    <n v="2015"/>
    <x v="6"/>
    <s v="2015"/>
    <s v=" Jan"/>
    <n v="10241024"/>
    <x v="4"/>
    <x v="26"/>
    <s v="glendale_main"/>
    <s v="Ancestry Library Edition  all databases"/>
    <n v="6234"/>
  </r>
  <r>
    <n v="10"/>
    <x v="19"/>
    <s v="2015-Q1"/>
    <n v="2015"/>
    <x v="6"/>
    <s v="2015"/>
    <s v=" Jan"/>
    <n v="10370285"/>
    <x v="9"/>
    <x v="27"/>
    <s v="azglobe"/>
    <s v="Ancestry Library Edition  all databases"/>
    <n v="16"/>
  </r>
  <r>
    <n v="4"/>
    <x v="1"/>
    <s v="2015-Q1"/>
    <n v="2015"/>
    <x v="6"/>
    <s v="2015"/>
    <s v=" Jan"/>
    <n v="10330756"/>
    <x v="1"/>
    <x v="28"/>
    <s v="azgreer"/>
    <s v="Ancestry Library Edition  all databases"/>
    <n v="0"/>
  </r>
  <r>
    <n v="10"/>
    <x v="20"/>
    <s v="2015-Q1"/>
    <n v="2015"/>
    <x v="6"/>
    <s v="2015"/>
    <s v=" Jan"/>
    <n v="10370288"/>
    <x v="9"/>
    <x v="29"/>
    <s v="azhayden"/>
    <s v="Ancestry Library Edition  all databases"/>
    <n v="0"/>
  </r>
  <r>
    <n v="6"/>
    <x v="21"/>
    <s v="2015-Q1"/>
    <n v="2015"/>
    <x v="6"/>
    <s v="2015"/>
    <s v=" Jan"/>
    <n v="10370292"/>
    <x v="9"/>
    <x v="30"/>
    <s v="azpinestrawb"/>
    <s v="Ancestry Library Edition  all databases"/>
    <n v="6"/>
  </r>
  <r>
    <n v="5"/>
    <x v="22"/>
    <s v="2015-Q1"/>
    <n v="2015"/>
    <x v="6"/>
    <s v="2015"/>
    <s v=" Jan"/>
    <n v="10261867"/>
    <x v="3"/>
    <x v="31"/>
    <s v="azjerome"/>
    <s v="Ancestry Library Edition  all databases"/>
    <n v="0"/>
  </r>
  <r>
    <n v="20"/>
    <x v="23"/>
    <s v="2015-Q1"/>
    <n v="2015"/>
    <x v="6"/>
    <s v="2015"/>
    <s v=" Jan"/>
    <n v="10253838"/>
    <x v="0"/>
    <x v="32"/>
    <s v="azmaricopacom"/>
    <s v="Ancestry Library Edition  all databases"/>
    <n v="387"/>
  </r>
  <r>
    <n v="396"/>
    <x v="24"/>
    <s v="2015-Q1"/>
    <n v="2015"/>
    <x v="6"/>
    <s v="2015"/>
    <s v=" Jan"/>
    <n v="10245100"/>
    <x v="4"/>
    <x v="33"/>
    <s v="maricopa_main"/>
    <s v="Ancestry Library Edition  all databases"/>
    <n v="9680"/>
  </r>
  <r>
    <n v="8"/>
    <x v="1"/>
    <s v="2015-Q1"/>
    <n v="2015"/>
    <x v="6"/>
    <s v="2015"/>
    <s v=" Jan"/>
    <n v="10264120"/>
    <x v="3"/>
    <x v="34"/>
    <s v="azmayer"/>
    <s v="Ancestry Library Edition  all databases"/>
    <n v="27"/>
  </r>
  <r>
    <n v="147"/>
    <x v="25"/>
    <s v="2015-Q1"/>
    <n v="2015"/>
    <x v="6"/>
    <s v="2015"/>
    <s v=" Jan"/>
    <n v="10243706"/>
    <x v="4"/>
    <x v="35"/>
    <s v="mesa86532"/>
    <s v="Ancestry Library Edition  all databases"/>
    <n v="3296"/>
  </r>
  <r>
    <n v="239"/>
    <x v="26"/>
    <s v="2015-Q1"/>
    <n v="2015"/>
    <x v="6"/>
    <s v="2015"/>
    <s v=" Jan"/>
    <n v="10244441"/>
    <x v="10"/>
    <x v="36"/>
    <s v="azmohave"/>
    <s v="Ancestry Library Edition  all databases"/>
    <n v="927"/>
  </r>
  <r>
    <n v="45"/>
    <x v="27"/>
    <s v="2015-Q1"/>
    <n v="2015"/>
    <x v="6"/>
    <s v="2015"/>
    <s v=" Jan"/>
    <n v="10244442"/>
    <x v="11"/>
    <x v="37"/>
    <s v="azncldo"/>
    <s v="Ancestry Library Edition  all databases"/>
    <n v="279"/>
  </r>
  <r>
    <n v="9"/>
    <x v="1"/>
    <s v="2015-Q1"/>
    <n v="2015"/>
    <x v="6"/>
    <s v="2015"/>
    <s v=" Jan"/>
    <n v="10253840"/>
    <x v="0"/>
    <x v="38"/>
    <s v="azoracle"/>
    <s v="Ancestry Library Edition  all databases"/>
    <n v="45"/>
  </r>
  <r>
    <n v="20"/>
    <x v="28"/>
    <s v="2015-Q1"/>
    <n v="2015"/>
    <x v="6"/>
    <s v="2015"/>
    <s v=" Jan"/>
    <n v="10370482"/>
    <x v="5"/>
    <x v="39"/>
    <s v="azparker"/>
    <s v="Ancestry Library Edition  all databases"/>
    <n v="0"/>
  </r>
  <r>
    <n v="11"/>
    <x v="29"/>
    <s v="2015-Q1"/>
    <n v="2015"/>
    <x v="6"/>
    <s v="2015"/>
    <s v=" Jan"/>
    <n v="10370483"/>
    <x v="12"/>
    <x v="40"/>
    <s v="azpatagonia"/>
    <s v="Ancestry Library Edition  all databases"/>
    <n v="0"/>
  </r>
  <r>
    <n v="14"/>
    <x v="30"/>
    <s v="2015-Q1"/>
    <n v="2015"/>
    <x v="6"/>
    <s v="2015"/>
    <s v=" Jan"/>
    <n v="10370484"/>
    <x v="9"/>
    <x v="41"/>
    <s v="azpayson"/>
    <s v="Ancestry Library Edition  all databases"/>
    <n v="53"/>
  </r>
  <r>
    <n v="38"/>
    <x v="31"/>
    <s v="2015-Q1"/>
    <n v="2015"/>
    <x v="6"/>
    <s v="2015"/>
    <s v=" Jan"/>
    <n v="10244449"/>
    <x v="4"/>
    <x v="42"/>
    <s v="peor29132"/>
    <s v="Ancestry Library Edition  all databases"/>
    <n v="855"/>
  </r>
  <r>
    <e v="#VALUE!"/>
    <x v="32"/>
    <s v="2015-Q1"/>
    <n v="2015"/>
    <x v="6"/>
    <s v="2015"/>
    <s v=" Jan"/>
    <n v="10244822"/>
    <x v="4"/>
    <x v="43"/>
    <s v="phx_main"/>
    <s v="Ancestry Library Edition  all databases"/>
    <n v="7504"/>
  </r>
  <r>
    <e v="#REF!"/>
    <x v="33"/>
    <s v="2015-Q1"/>
    <n v="2015"/>
    <x v="6"/>
    <s v="2015"/>
    <s v=" Jan"/>
    <n v="10244975"/>
    <x v="13"/>
    <x v="44"/>
    <s v="azpcld"/>
    <s v="Ancestry Library Edition  all databases"/>
    <n v="6415"/>
  </r>
  <r>
    <n v="4"/>
    <x v="34"/>
    <s v="2015-Q1"/>
    <n v="2015"/>
    <x v="6"/>
    <s v="2015"/>
    <s v=" Jan"/>
    <n v="10246234"/>
    <x v="0"/>
    <x v="45"/>
    <s v="pinal_az"/>
    <s v="Ancestry Library Edition  all databases"/>
    <n v="1644"/>
  </r>
  <r>
    <n v="54"/>
    <x v="35"/>
    <s v="2015-Q1"/>
    <n v="2015"/>
    <x v="6"/>
    <s v="2015"/>
    <s v=" Jan"/>
    <n v="10264121"/>
    <x v="3"/>
    <x v="46"/>
    <s v="azprescott"/>
    <s v="Ancestry Library Edition  all databases"/>
    <n v="1258"/>
  </r>
  <r>
    <n v="59"/>
    <x v="36"/>
    <s v="2015-Q1"/>
    <n v="2015"/>
    <x v="6"/>
    <s v="2015"/>
    <s v=" Jan"/>
    <n v="10264185"/>
    <x v="3"/>
    <x v="47"/>
    <s v="azprescottval"/>
    <s v="Ancestry Library Edition  all databases"/>
    <n v="228"/>
  </r>
  <r>
    <n v="40"/>
    <x v="1"/>
    <s v="2015-Q1"/>
    <n v="2015"/>
    <x v="6"/>
    <s v="2015"/>
    <s v=" Jan"/>
    <n v="10330757"/>
    <x v="1"/>
    <x v="48"/>
    <s v="azsprngr"/>
    <s v="Ancestry Library Edition  all databases"/>
    <n v="1013"/>
  </r>
  <r>
    <n v="17"/>
    <x v="37"/>
    <s v="2015-Q1"/>
    <n v="2015"/>
    <x v="6"/>
    <s v="2015"/>
    <s v=" Jan"/>
    <n v="10370489"/>
    <x v="14"/>
    <x v="49"/>
    <s v="azsaffordgcl"/>
    <s v="Ancestry Library Edition  all databases"/>
    <n v="972"/>
  </r>
  <r>
    <n v="23"/>
    <x v="1"/>
    <s v="2015-Q1"/>
    <n v="2015"/>
    <x v="6"/>
    <s v="2015"/>
    <s v=" Jan"/>
    <n v="10253842"/>
    <x v="0"/>
    <x v="50"/>
    <s v="azsanmanuel"/>
    <s v="Ancestry Library Edition  all databases"/>
    <n v="21"/>
  </r>
  <r>
    <n v="17"/>
    <x v="1"/>
    <s v="2015-Q1"/>
    <n v="2015"/>
    <x v="6"/>
    <s v="2015"/>
    <s v=" Jan"/>
    <n v="10330758"/>
    <x v="1"/>
    <x v="51"/>
    <s v="azsanders"/>
    <s v="Ancestry Library Edition  all databases"/>
    <n v="1"/>
  </r>
  <r>
    <n v="38"/>
    <x v="38"/>
    <s v="2015-Q1"/>
    <n v="2015"/>
    <x v="6"/>
    <s v="2015"/>
    <s v=" Jan"/>
    <n v="10370172"/>
    <x v="12"/>
    <x v="52"/>
    <s v="aznogales"/>
    <s v="Ancestry Library Edition  all databases"/>
    <n v="0"/>
  </r>
  <r>
    <n v="87"/>
    <x v="39"/>
    <s v="2015-Q1"/>
    <n v="2015"/>
    <x v="6"/>
    <s v="2015"/>
    <s v=" Jan"/>
    <n v="10245915"/>
    <x v="4"/>
    <x v="53"/>
    <s v="scottsdale_hq"/>
    <s v="Ancestry Library Edition  all databases"/>
    <n v="1954"/>
  </r>
  <r>
    <n v="32"/>
    <x v="40"/>
    <s v="2015-Q1"/>
    <n v="2015"/>
    <x v="6"/>
    <s v="2015"/>
    <s v=" Jan"/>
    <n v="10264186"/>
    <x v="3"/>
    <x v="54"/>
    <s v="azsedona"/>
    <s v="Ancestry Library Edition  all databases"/>
    <n v="161"/>
  </r>
  <r>
    <n v="5"/>
    <x v="1"/>
    <s v="2015-Q1"/>
    <n v="2015"/>
    <x v="6"/>
    <s v="2015"/>
    <s v=" Jan"/>
    <n v="10264187"/>
    <x v="3"/>
    <x v="55"/>
    <s v="azseligman"/>
    <s v="Ancestry Library Edition  all databases"/>
    <n v="4"/>
  </r>
  <r>
    <n v="28"/>
    <x v="41"/>
    <s v="2015-Q1"/>
    <n v="2015"/>
    <x v="6"/>
    <s v="2015"/>
    <s v=" Jan"/>
    <n v="10254528"/>
    <x v="7"/>
    <x v="56"/>
    <s v="azsierrav"/>
    <s v="Ancestry Library Edition  all databases"/>
    <n v="589"/>
  </r>
  <r>
    <n v="142"/>
    <x v="42"/>
    <s v="2015-Q1"/>
    <n v="2015"/>
    <x v="6"/>
    <s v="2015"/>
    <s v=" Jan"/>
    <n v="10246788"/>
    <x v="4"/>
    <x v="57"/>
    <s v="tempe_main"/>
    <s v="Ancestry Library Edition  all databases"/>
    <n v="617"/>
  </r>
  <r>
    <n v="12"/>
    <x v="43"/>
    <s v="2015-Q1"/>
    <n v="2015"/>
    <x v="6"/>
    <s v="2015"/>
    <s v=" Jan"/>
    <n v="10265067"/>
    <x v="4"/>
    <x v="58"/>
    <s v="toll30426"/>
    <s v="Ancestry Library Edition  all databases"/>
    <n v="0"/>
  </r>
  <r>
    <n v="8"/>
    <x v="44"/>
    <s v="2015-Q1"/>
    <n v="2015"/>
    <x v="6"/>
    <s v="2015"/>
    <s v=" Jan"/>
    <n v="10370497"/>
    <x v="9"/>
    <x v="59"/>
    <s v="aztontobasin"/>
    <s v="Ancestry Library Edition  all databases"/>
    <n v="0"/>
  </r>
  <r>
    <n v="8"/>
    <x v="1"/>
    <s v="2015-Q1"/>
    <n v="2015"/>
    <x v="6"/>
    <s v="2015"/>
    <s v=" Jan"/>
    <n v="10330760"/>
    <x v="1"/>
    <x v="60"/>
    <s v="azvernon"/>
    <s v="Ancestry Library Edition  all databases"/>
    <n v="0"/>
  </r>
  <r>
    <n v="7"/>
    <x v="1"/>
    <s v="2015-Q1"/>
    <n v="2015"/>
    <x v="6"/>
    <s v="2015"/>
    <s v=" Jan"/>
    <n v="10264189"/>
    <x v="3"/>
    <x v="61"/>
    <s v="azyarnell"/>
    <s v="Ancestry Library Edition  all databases"/>
    <n v="359"/>
  </r>
  <r>
    <n v="91"/>
    <x v="45"/>
    <s v="2015-Q1"/>
    <n v="2015"/>
    <x v="6"/>
    <s v="2015"/>
    <s v=" Jan"/>
    <n v="10264105"/>
    <x v="3"/>
    <x v="62"/>
    <s v="azyavapai"/>
    <s v="Ancestry Library Edition  all databases"/>
    <n v="0"/>
  </r>
  <r>
    <e v="#N/A"/>
    <x v="1"/>
    <s v="2015-Q1"/>
    <n v="2015"/>
    <x v="6"/>
    <s v="2015"/>
    <s v=" Jan"/>
    <n v="10245885"/>
    <x v="15"/>
    <x v="63"/>
    <s v="azycldo"/>
    <s v="Ancestry Library Edition  all databases"/>
    <n v="2350"/>
  </r>
  <r>
    <n v="0"/>
    <x v="1"/>
    <s v="2015-Q1"/>
    <n v="2015"/>
    <x v="7"/>
    <s v="2015"/>
    <s v=" Feb"/>
    <n v="10253861"/>
    <x v="2"/>
    <x v="4"/>
    <s v="azstlib"/>
    <s v="Ancestry Library Edition  all databases"/>
    <n v="77787"/>
  </r>
  <r>
    <n v="111"/>
    <x v="2"/>
    <s v="2015-Q1"/>
    <n v="2015"/>
    <x v="7"/>
    <s v="2015"/>
    <s v=" Feb"/>
    <n v="10244406"/>
    <x v="0"/>
    <x v="2"/>
    <s v="azapachejct"/>
    <s v="Ancestry Library Edition  all databases"/>
    <n v="3142"/>
  </r>
  <r>
    <n v="10"/>
    <x v="1"/>
    <s v="2015-Q1"/>
    <n v="2015"/>
    <x v="7"/>
    <s v="2015"/>
    <s v=" Feb"/>
    <n v="10264106"/>
    <x v="3"/>
    <x v="5"/>
    <s v="azashfork"/>
    <s v="Ancestry Library Edition  all databases"/>
    <n v="10"/>
  </r>
  <r>
    <n v="80"/>
    <x v="3"/>
    <s v="2015-Q1"/>
    <n v="2015"/>
    <x v="7"/>
    <s v="2015"/>
    <s v=" Feb"/>
    <n v="10265065"/>
    <x v="4"/>
    <x v="6"/>
    <s v="avondale_az"/>
    <s v="Ancestry Library Edition  all databases"/>
    <n v="519"/>
  </r>
  <r>
    <n v="16"/>
    <x v="1"/>
    <s v="2015-Q1"/>
    <n v="2015"/>
    <x v="7"/>
    <s v="2015"/>
    <s v=" Feb"/>
    <n v="10254563"/>
    <x v="5"/>
    <x v="8"/>
    <s v="azbouse"/>
    <s v="Ancestry Library Edition  all databases"/>
    <n v="441"/>
  </r>
  <r>
    <n v="21"/>
    <x v="4"/>
    <s v="2015-Q1"/>
    <n v="2015"/>
    <x v="7"/>
    <s v="2015"/>
    <s v=" Feb"/>
    <n v="10249852"/>
    <x v="4"/>
    <x v="9"/>
    <s v="buckeye_az"/>
    <s v="Ancestry Library Edition  all databases"/>
    <n v="20"/>
  </r>
  <r>
    <n v="12"/>
    <x v="1"/>
    <s v="2015-Q1"/>
    <n v="2015"/>
    <x v="7"/>
    <s v="2015"/>
    <s v=" Feb"/>
    <n v="10264108"/>
    <x v="3"/>
    <x v="7"/>
    <s v="azblackcyn"/>
    <s v="Ancestry Library Edition  all databases"/>
    <n v="10"/>
  </r>
  <r>
    <n v="34"/>
    <x v="6"/>
    <s v="2015-Q1"/>
    <n v="2015"/>
    <x v="7"/>
    <s v="2015"/>
    <s v=" Feb"/>
    <n v="10246505"/>
    <x v="0"/>
    <x v="11"/>
    <s v="azcasagrande"/>
    <s v="Ancestry Library Edition  all databases"/>
    <n v="5"/>
  </r>
  <r>
    <n v="109"/>
    <x v="7"/>
    <s v="2015-Q1"/>
    <n v="2015"/>
    <x v="7"/>
    <s v="2015"/>
    <s v=" Feb"/>
    <n v="10244426"/>
    <x v="4"/>
    <x v="12"/>
    <s v="chandler_main"/>
    <s v="Ancestry Library Edition  all databases"/>
    <n v="1961"/>
  </r>
  <r>
    <n v="25"/>
    <x v="9"/>
    <s v="2015-Q1"/>
    <n v="2015"/>
    <x v="7"/>
    <s v="2015"/>
    <s v=" Feb"/>
    <n v="10266253"/>
    <x v="7"/>
    <x v="14"/>
    <s v="azccldo"/>
    <s v="Ancestry Library Edition  all databases"/>
    <n v="656"/>
  </r>
  <r>
    <n v="12"/>
    <x v="1"/>
    <s v="2015-Q1"/>
    <n v="2015"/>
    <x v="7"/>
    <s v="2015"/>
    <s v=" Feb"/>
    <n v="10330462"/>
    <x v="1"/>
    <x v="15"/>
    <s v="azconcho"/>
    <s v="Ancestry Library Edition  all databases"/>
    <n v="29"/>
  </r>
  <r>
    <n v="27"/>
    <x v="10"/>
    <s v="2015-Q1"/>
    <n v="2015"/>
    <x v="7"/>
    <s v="2015"/>
    <s v=" Feb"/>
    <n v="10253826"/>
    <x v="0"/>
    <x v="17"/>
    <s v="azcollidge"/>
    <s v="Ancestry Library Edition  all databases"/>
    <n v="258"/>
  </r>
  <r>
    <n v="14"/>
    <x v="5"/>
    <s v="2015-Q1"/>
    <n v="2015"/>
    <x v="7"/>
    <s v="2015"/>
    <s v=" Feb"/>
    <n v="10264109"/>
    <x v="3"/>
    <x v="10"/>
    <s v="azcampverde"/>
    <s v="Ancestry Library Edition  all databases"/>
    <n v="27"/>
  </r>
  <r>
    <n v="8"/>
    <x v="1"/>
    <s v="2015-Q1"/>
    <n v="2015"/>
    <x v="7"/>
    <s v="2015"/>
    <s v=" Feb"/>
    <n v="10264112"/>
    <x v="3"/>
    <x v="16"/>
    <s v="azcongress"/>
    <s v="Ancestry Library Edition  all databases"/>
    <n v="73"/>
  </r>
  <r>
    <n v="8"/>
    <x v="1"/>
    <s v="2015-Q1"/>
    <n v="2015"/>
    <x v="7"/>
    <s v="2015"/>
    <s v=" Feb"/>
    <n v="10264113"/>
    <x v="3"/>
    <x v="64"/>
    <s v="azcordeslakes"/>
    <s v="Ancestry Library Edition  all databases"/>
    <n v="41"/>
  </r>
  <r>
    <n v="23"/>
    <x v="11"/>
    <s v="2015-Q1"/>
    <n v="2015"/>
    <x v="7"/>
    <s v="2015"/>
    <s v=" Feb"/>
    <n v="10264116"/>
    <x v="3"/>
    <x v="18"/>
    <s v="azcottonwood"/>
    <s v="Ancestry Library Edition  all databases"/>
    <n v="134"/>
  </r>
  <r>
    <n v="23"/>
    <x v="12"/>
    <s v="2015-Q1"/>
    <n v="2015"/>
    <x v="7"/>
    <s v="2015"/>
    <s v=" Feb"/>
    <n v="10265068"/>
    <x v="4"/>
    <x v="20"/>
    <s v="desertfh_az"/>
    <s v="Ancestry Library Edition  all databases"/>
    <n v="86"/>
  </r>
  <r>
    <n v="11"/>
    <x v="1"/>
    <s v="2015-Q1"/>
    <n v="2015"/>
    <x v="7"/>
    <s v="2015"/>
    <s v=" Feb"/>
    <n v="10264118"/>
    <x v="3"/>
    <x v="65"/>
    <s v="dewey_az"/>
    <s v="Ancestry Library Edition  all databases"/>
    <n v="4"/>
  </r>
  <r>
    <n v="78"/>
    <x v="15"/>
    <s v="2015-Q1"/>
    <n v="2015"/>
    <x v="7"/>
    <s v="2015"/>
    <s v=" Feb"/>
    <n v="10244431"/>
    <x v="8"/>
    <x v="23"/>
    <s v="azflagstaff"/>
    <s v="Ancestry Library Edition  all databases"/>
    <n v="296"/>
  </r>
  <r>
    <n v="51"/>
    <x v="16"/>
    <s v="2015-Q1"/>
    <n v="2015"/>
    <x v="7"/>
    <s v="2015"/>
    <s v=" Feb"/>
    <n v="10253831"/>
    <x v="0"/>
    <x v="24"/>
    <s v="azflorence"/>
    <s v="Ancestry Library Edition  all databases"/>
    <n v="13"/>
  </r>
  <r>
    <n v="83"/>
    <x v="18"/>
    <s v="2015-Q1"/>
    <n v="2015"/>
    <x v="7"/>
    <s v="2015"/>
    <s v=" Feb"/>
    <n v="10241024"/>
    <x v="4"/>
    <x v="26"/>
    <s v="glendale_main"/>
    <s v="Ancestry Library Edition  all databases"/>
    <n v="8825"/>
  </r>
  <r>
    <n v="10"/>
    <x v="19"/>
    <s v="2015-Q1"/>
    <n v="2015"/>
    <x v="7"/>
    <s v="2015"/>
    <s v=" Feb"/>
    <n v="10370285"/>
    <x v="9"/>
    <x v="27"/>
    <s v="azglobe"/>
    <s v="Ancestry Library Edition  all databases"/>
    <n v="1"/>
  </r>
  <r>
    <s v="N/A"/>
    <x v="4"/>
    <s v="2015-Q1"/>
    <n v="2015"/>
    <x v="7"/>
    <s v="2015"/>
    <s v=" Feb"/>
    <n v="10370291"/>
    <x v="0"/>
    <x v="66"/>
    <s v="irahayes_az"/>
    <s v="Ancestry Library Edition  all databases"/>
    <n v="1084"/>
  </r>
  <r>
    <n v="20"/>
    <x v="23"/>
    <s v="2015-Q1"/>
    <n v="2015"/>
    <x v="7"/>
    <s v="2015"/>
    <s v=" Feb"/>
    <n v="10253838"/>
    <x v="0"/>
    <x v="32"/>
    <s v="azmaricopacom"/>
    <s v="Ancestry Library Edition  all databases"/>
    <n v="632"/>
  </r>
  <r>
    <n v="396"/>
    <x v="24"/>
    <s v="2015-Q1"/>
    <n v="2015"/>
    <x v="7"/>
    <s v="2015"/>
    <s v=" Feb"/>
    <n v="10245100"/>
    <x v="4"/>
    <x v="33"/>
    <s v="maricopa_main"/>
    <s v="Ancestry Library Edition  all databases"/>
    <n v="15688"/>
  </r>
  <r>
    <n v="147"/>
    <x v="25"/>
    <s v="2015-Q1"/>
    <n v="2015"/>
    <x v="7"/>
    <s v="2015"/>
    <s v=" Feb"/>
    <n v="10243706"/>
    <x v="4"/>
    <x v="35"/>
    <s v="mesa86532"/>
    <s v="Ancestry Library Edition  all databases"/>
    <n v="3283"/>
  </r>
  <r>
    <n v="239"/>
    <x v="26"/>
    <s v="2015-Q1"/>
    <n v="2015"/>
    <x v="7"/>
    <s v="2015"/>
    <s v=" Feb"/>
    <n v="10244441"/>
    <x v="10"/>
    <x v="36"/>
    <s v="azmohave"/>
    <s v="Ancestry Library Edition  all databases"/>
    <n v="2198"/>
  </r>
  <r>
    <n v="0"/>
    <x v="1"/>
    <s v="2015-Q1"/>
    <n v="2015"/>
    <x v="7"/>
    <s v="2015"/>
    <s v=" Feb"/>
    <n v="10370171"/>
    <x v="6"/>
    <x v="67"/>
    <s v="more78132"/>
    <s v="Ancestry Library Edition  all databases"/>
    <n v="34"/>
  </r>
  <r>
    <n v="45"/>
    <x v="27"/>
    <s v="2015-Q1"/>
    <n v="2015"/>
    <x v="7"/>
    <s v="2015"/>
    <s v=" Feb"/>
    <n v="10244442"/>
    <x v="11"/>
    <x v="37"/>
    <s v="azncldo"/>
    <s v="Ancestry Library Edition  all databases"/>
    <n v="707"/>
  </r>
  <r>
    <n v="14"/>
    <x v="30"/>
    <s v="2015-Q1"/>
    <n v="2015"/>
    <x v="7"/>
    <s v="2015"/>
    <s v=" Feb"/>
    <n v="10370484"/>
    <x v="9"/>
    <x v="41"/>
    <s v="azpayson"/>
    <s v="Ancestry Library Edition  all databases"/>
    <n v="218"/>
  </r>
  <r>
    <n v="38"/>
    <x v="31"/>
    <s v="2015-Q1"/>
    <n v="2015"/>
    <x v="7"/>
    <s v="2015"/>
    <s v=" Feb"/>
    <n v="10244449"/>
    <x v="4"/>
    <x v="42"/>
    <s v="peor29132"/>
    <s v="Ancestry Library Edition  all databases"/>
    <n v="3697"/>
  </r>
  <r>
    <e v="#VALUE!"/>
    <x v="32"/>
    <s v="2015-Q1"/>
    <n v="2015"/>
    <x v="7"/>
    <s v="2015"/>
    <s v=" Feb"/>
    <n v="10244822"/>
    <x v="4"/>
    <x v="43"/>
    <s v="phx_main"/>
    <s v="Ancestry Library Edition  all databases"/>
    <n v="12338"/>
  </r>
  <r>
    <e v="#REF!"/>
    <x v="33"/>
    <s v="2015-Q1"/>
    <n v="2015"/>
    <x v="7"/>
    <s v="2015"/>
    <s v=" Feb"/>
    <n v="10244975"/>
    <x v="13"/>
    <x v="44"/>
    <s v="azpcld"/>
    <s v="Ancestry Library Edition  all databases"/>
    <n v="8184"/>
  </r>
  <r>
    <n v="4"/>
    <x v="34"/>
    <s v="2015-Q1"/>
    <n v="2015"/>
    <x v="7"/>
    <s v="2015"/>
    <s v=" Feb"/>
    <n v="10246234"/>
    <x v="0"/>
    <x v="45"/>
    <s v="pinal_az"/>
    <s v="Ancestry Library Edition  all databases"/>
    <n v="1493"/>
  </r>
  <r>
    <n v="54"/>
    <x v="35"/>
    <s v="2015-Q1"/>
    <n v="2015"/>
    <x v="7"/>
    <s v="2015"/>
    <s v=" Feb"/>
    <n v="10264121"/>
    <x v="3"/>
    <x v="46"/>
    <s v="azprescott"/>
    <s v="Ancestry Library Edition  all databases"/>
    <n v="1569"/>
  </r>
  <r>
    <n v="59"/>
    <x v="36"/>
    <s v="2015-Q1"/>
    <n v="2015"/>
    <x v="7"/>
    <s v="2015"/>
    <s v=" Feb"/>
    <n v="10264185"/>
    <x v="3"/>
    <x v="47"/>
    <s v="azprescottval"/>
    <s v="Ancestry Library Edition  all databases"/>
    <n v="59"/>
  </r>
  <r>
    <n v="40"/>
    <x v="1"/>
    <s v="2015-Q1"/>
    <n v="2015"/>
    <x v="7"/>
    <s v="2015"/>
    <s v=" Feb"/>
    <n v="10330757"/>
    <x v="1"/>
    <x v="48"/>
    <s v="azsprngr"/>
    <s v="Ancestry Library Edition  all databases"/>
    <n v="896"/>
  </r>
  <r>
    <n v="17"/>
    <x v="37"/>
    <s v="2015-Q1"/>
    <n v="2015"/>
    <x v="7"/>
    <s v="2015"/>
    <s v=" Feb"/>
    <n v="10370489"/>
    <x v="14"/>
    <x v="49"/>
    <s v="azsaffordgcl"/>
    <s v="Ancestry Library Edition  all databases"/>
    <n v="40"/>
  </r>
  <r>
    <n v="23"/>
    <x v="1"/>
    <s v="2015-Q1"/>
    <n v="2015"/>
    <x v="7"/>
    <s v="2015"/>
    <s v=" Feb"/>
    <n v="10253842"/>
    <x v="0"/>
    <x v="50"/>
    <s v="azsanmanuel"/>
    <s v="Ancestry Library Edition  all databases"/>
    <n v="123"/>
  </r>
  <r>
    <n v="87"/>
    <x v="39"/>
    <s v="2015-Q1"/>
    <n v="2015"/>
    <x v="7"/>
    <s v="2015"/>
    <s v=" Feb"/>
    <n v="10245915"/>
    <x v="4"/>
    <x v="53"/>
    <s v="scottsdale_hq"/>
    <s v="Ancestry Library Edition  all databases"/>
    <n v="2770"/>
  </r>
  <r>
    <n v="28"/>
    <x v="41"/>
    <s v="2015-Q1"/>
    <n v="2015"/>
    <x v="7"/>
    <s v="2015"/>
    <s v=" Feb"/>
    <n v="10254528"/>
    <x v="7"/>
    <x v="56"/>
    <s v="azsierrav"/>
    <s v="Ancestry Library Edition  all databases"/>
    <n v="620"/>
  </r>
  <r>
    <n v="32"/>
    <x v="40"/>
    <s v="2015-Q1"/>
    <n v="2015"/>
    <x v="7"/>
    <s v="2015"/>
    <s v=" Feb"/>
    <n v="10264186"/>
    <x v="3"/>
    <x v="54"/>
    <s v="azsedona"/>
    <s v="Ancestry Library Edition  all databases"/>
    <n v="258"/>
  </r>
  <r>
    <n v="5"/>
    <x v="1"/>
    <s v="2015-Q1"/>
    <n v="2015"/>
    <x v="7"/>
    <s v="2015"/>
    <s v=" Feb"/>
    <n v="10264187"/>
    <x v="3"/>
    <x v="55"/>
    <s v="azseligman"/>
    <s v="Ancestry Library Edition  all databases"/>
    <n v="12"/>
  </r>
  <r>
    <n v="142"/>
    <x v="42"/>
    <s v="2015-Q1"/>
    <n v="2015"/>
    <x v="7"/>
    <s v="2015"/>
    <s v=" Feb"/>
    <n v="10246788"/>
    <x v="4"/>
    <x v="57"/>
    <s v="tempe_main"/>
    <s v="Ancestry Library Edition  all databases"/>
    <n v="1122"/>
  </r>
  <r>
    <n v="8"/>
    <x v="44"/>
    <s v="2015-Q1"/>
    <n v="2015"/>
    <x v="7"/>
    <s v="2015"/>
    <s v=" Feb"/>
    <n v="10370497"/>
    <x v="9"/>
    <x v="59"/>
    <s v="aztontobasin"/>
    <s v="Ancestry Library Edition  all databases"/>
    <n v="110"/>
  </r>
  <r>
    <s v="N/A"/>
    <x v="0"/>
    <s v="2015-Q1"/>
    <n v="2015"/>
    <x v="7"/>
    <s v="2015"/>
    <s v=" Feb"/>
    <n v="10327472"/>
    <x v="0"/>
    <x v="0"/>
    <s v="akchin_az"/>
    <s v="Ancestry Library Edition  all databases"/>
    <n v="68"/>
  </r>
  <r>
    <n v="8"/>
    <x v="1"/>
    <s v="2015-Q1"/>
    <n v="2015"/>
    <x v="7"/>
    <s v="2015"/>
    <s v=" Feb"/>
    <n v="10330760"/>
    <x v="1"/>
    <x v="60"/>
    <s v="azvernon"/>
    <s v="Ancestry Library Edition  all databases"/>
    <n v="147"/>
  </r>
  <r>
    <n v="8"/>
    <x v="1"/>
    <s v="2015-Q1"/>
    <n v="2015"/>
    <x v="7"/>
    <s v="2015"/>
    <s v=" Feb"/>
    <n v="10264188"/>
    <x v="3"/>
    <x v="68"/>
    <s v="azwilhoit"/>
    <s v="Ancestry Library Edition  all databases"/>
    <n v="130"/>
  </r>
  <r>
    <e v="#N/A"/>
    <x v="1"/>
    <s v="2015-Q1"/>
    <n v="2015"/>
    <x v="7"/>
    <s v="2015"/>
    <s v=" Feb"/>
    <n v="10245885"/>
    <x v="15"/>
    <x v="63"/>
    <s v="azycldo"/>
    <s v="Ancestry Library Edition  all databases"/>
    <n v="3638"/>
  </r>
  <r>
    <n v="0"/>
    <x v="1"/>
    <s v="2015-Q1"/>
    <n v="2015"/>
    <x v="8"/>
    <s v="2015"/>
    <s v=" Mar"/>
    <m/>
    <x v="2"/>
    <x v="4"/>
    <s v="azstlib"/>
    <s v="Ancestry Library Edition  all databases"/>
    <n v="78147"/>
  </r>
  <r>
    <n v="111"/>
    <x v="2"/>
    <s v="2015-Q1"/>
    <n v="2015"/>
    <x v="8"/>
    <s v="2015"/>
    <s v=" Mar"/>
    <m/>
    <x v="0"/>
    <x v="2"/>
    <s v="azapachejct"/>
    <s v="Ancestry Library Edition  all databases"/>
    <n v="3606"/>
  </r>
  <r>
    <n v="80"/>
    <x v="3"/>
    <s v="2015-Q1"/>
    <n v="2015"/>
    <x v="8"/>
    <s v="2015"/>
    <s v=" Mar"/>
    <m/>
    <x v="4"/>
    <x v="6"/>
    <s v="avondale_az"/>
    <s v="Ancestry Library Edition  all databases"/>
    <n v="1223"/>
  </r>
  <r>
    <n v="16"/>
    <x v="1"/>
    <s v="2015-Q1"/>
    <n v="2015"/>
    <x v="8"/>
    <s v="2015"/>
    <s v=" Mar"/>
    <m/>
    <x v="5"/>
    <x v="8"/>
    <s v="azbouse"/>
    <s v="Ancestry Library Edition  all databases"/>
    <n v="374"/>
  </r>
  <r>
    <n v="21"/>
    <x v="4"/>
    <s v="2015-Q1"/>
    <n v="2015"/>
    <x v="8"/>
    <s v="2015"/>
    <s v=" Mar"/>
    <m/>
    <x v="4"/>
    <x v="9"/>
    <s v="buckeye_az"/>
    <s v="Ancestry Library Edition  all databases"/>
    <n v="38"/>
  </r>
  <r>
    <n v="12"/>
    <x v="1"/>
    <s v="2015-Q1"/>
    <n v="2015"/>
    <x v="8"/>
    <s v="2015"/>
    <s v=" Mar"/>
    <m/>
    <x v="3"/>
    <x v="7"/>
    <s v="azblackcyn"/>
    <s v="Ancestry Library Edition  all databases"/>
    <n v="39"/>
  </r>
  <r>
    <n v="34"/>
    <x v="6"/>
    <s v="2015-Q1"/>
    <n v="2015"/>
    <x v="8"/>
    <s v="2015"/>
    <s v=" Mar"/>
    <m/>
    <x v="0"/>
    <x v="11"/>
    <s v="azcasagrande"/>
    <s v="Ancestry Library Edition  all databases"/>
    <n v="238"/>
  </r>
  <r>
    <n v="109"/>
    <x v="7"/>
    <s v="2015-Q1"/>
    <n v="2015"/>
    <x v="8"/>
    <s v="2015"/>
    <s v=" Mar"/>
    <m/>
    <x v="4"/>
    <x v="12"/>
    <s v="chandler_main"/>
    <s v="Ancestry Library Edition  all databases"/>
    <n v="2202"/>
  </r>
  <r>
    <n v="25"/>
    <x v="9"/>
    <s v="2015-Q1"/>
    <n v="2015"/>
    <x v="8"/>
    <s v="2015"/>
    <s v=" Mar"/>
    <m/>
    <x v="7"/>
    <x v="14"/>
    <s v="azccldo"/>
    <s v="Ancestry Library Edition  all databases"/>
    <n v="108"/>
  </r>
  <r>
    <n v="12"/>
    <x v="1"/>
    <s v="2015-Q1"/>
    <n v="2015"/>
    <x v="8"/>
    <s v="2015"/>
    <s v=" Mar"/>
    <m/>
    <x v="1"/>
    <x v="15"/>
    <s v="azconcho"/>
    <s v="Ancestry Library Edition  all databases"/>
    <n v="12"/>
  </r>
  <r>
    <n v="27"/>
    <x v="10"/>
    <s v="2015-Q1"/>
    <n v="2015"/>
    <x v="8"/>
    <s v="2015"/>
    <s v=" Mar"/>
    <m/>
    <x v="0"/>
    <x v="17"/>
    <s v="azcollidge"/>
    <s v="Ancestry Library Edition  all databases"/>
    <n v="326"/>
  </r>
  <r>
    <n v="20"/>
    <x v="1"/>
    <s v="2015-Q1"/>
    <n v="2015"/>
    <x v="8"/>
    <s v="2015"/>
    <s v=" Mar"/>
    <m/>
    <x v="3"/>
    <x v="69"/>
    <s v="azcentennial"/>
    <s v="Ancestry Library Edition  all databases"/>
    <n v="1"/>
  </r>
  <r>
    <n v="10"/>
    <x v="46"/>
    <s v="2015-Q1"/>
    <n v="2015"/>
    <x v="8"/>
    <s v="2015"/>
    <s v=" Mar"/>
    <m/>
    <x v="3"/>
    <x v="70"/>
    <s v="azchinovalley"/>
    <s v="Ancestry Library Edition  all databases"/>
    <n v="8"/>
  </r>
  <r>
    <n v="8"/>
    <x v="1"/>
    <s v="2015-Q1"/>
    <n v="2015"/>
    <x v="8"/>
    <s v="2015"/>
    <s v=" Mar"/>
    <m/>
    <x v="3"/>
    <x v="16"/>
    <s v="azcongress"/>
    <s v="Ancestry Library Edition  all databases"/>
    <n v="3"/>
  </r>
  <r>
    <n v="23"/>
    <x v="11"/>
    <s v="2015-Q1"/>
    <n v="2015"/>
    <x v="8"/>
    <s v="2015"/>
    <s v=" Mar"/>
    <m/>
    <x v="3"/>
    <x v="18"/>
    <s v="azcottonwood"/>
    <s v="Ancestry Library Edition  all databases"/>
    <n v="62"/>
  </r>
  <r>
    <n v="23"/>
    <x v="12"/>
    <s v="2015-Q1"/>
    <n v="2015"/>
    <x v="8"/>
    <s v="2015"/>
    <s v=" Mar"/>
    <m/>
    <x v="4"/>
    <x v="20"/>
    <s v="desertfh_az"/>
    <s v="Ancestry Library Edition  all databases"/>
    <n v="254"/>
  </r>
  <r>
    <n v="78"/>
    <x v="15"/>
    <s v="2015-Q1"/>
    <n v="2015"/>
    <x v="8"/>
    <s v="2015"/>
    <s v=" Mar"/>
    <m/>
    <x v="8"/>
    <x v="23"/>
    <s v="azflagstaff"/>
    <s v="Ancestry Library Edition  all databases"/>
    <n v="217"/>
  </r>
  <r>
    <n v="51"/>
    <x v="16"/>
    <s v="2015-Q1"/>
    <n v="2015"/>
    <x v="8"/>
    <s v="2015"/>
    <s v=" Mar"/>
    <m/>
    <x v="0"/>
    <x v="24"/>
    <s v="azflorence"/>
    <s v="Ancestry Library Edition  all databases"/>
    <n v="182"/>
  </r>
  <r>
    <n v="83"/>
    <x v="18"/>
    <s v="2015-Q1"/>
    <n v="2015"/>
    <x v="8"/>
    <s v="2015"/>
    <s v=" Mar"/>
    <m/>
    <x v="4"/>
    <x v="26"/>
    <s v="glendale_main"/>
    <s v="Ancestry Library Edition  all databases"/>
    <n v="5632"/>
  </r>
  <r>
    <n v="10"/>
    <x v="19"/>
    <s v="2015-Q1"/>
    <n v="2015"/>
    <x v="8"/>
    <s v="2015"/>
    <s v=" Mar"/>
    <m/>
    <x v="9"/>
    <x v="27"/>
    <s v="azglobe"/>
    <s v="Ancestry Library Edition  all databases"/>
    <n v="41"/>
  </r>
  <r>
    <n v="10"/>
    <x v="20"/>
    <s v="2015-Q1"/>
    <n v="2015"/>
    <x v="8"/>
    <s v="2015"/>
    <s v=" Mar"/>
    <m/>
    <x v="9"/>
    <x v="29"/>
    <s v="azhayden"/>
    <s v="Ancestry Library Edition  all databases"/>
    <n v="10"/>
  </r>
  <r>
    <s v="N/A"/>
    <x v="4"/>
    <s v="2015-Q1"/>
    <n v="2015"/>
    <x v="8"/>
    <s v="2015"/>
    <s v=" Mar"/>
    <m/>
    <x v="0"/>
    <x v="66"/>
    <s v="irahayes_az"/>
    <s v="Ancestry Library Edition  all databases"/>
    <n v="2210"/>
  </r>
  <r>
    <n v="17"/>
    <x v="47"/>
    <s v="2015-Q1"/>
    <n v="2015"/>
    <x v="8"/>
    <s v="2015"/>
    <s v=" Mar"/>
    <m/>
    <x v="0"/>
    <x v="71"/>
    <s v="azmammoth"/>
    <s v="Ancestry Library Edition  all databases"/>
    <n v="18"/>
  </r>
  <r>
    <n v="20"/>
    <x v="23"/>
    <s v="2015-Q1"/>
    <n v="2015"/>
    <x v="8"/>
    <s v="2015"/>
    <s v=" Mar"/>
    <m/>
    <x v="0"/>
    <x v="32"/>
    <s v="azmaricopacom"/>
    <s v="Ancestry Library Edition  all databases"/>
    <n v="462"/>
  </r>
  <r>
    <n v="396"/>
    <x v="24"/>
    <s v="2015-Q1"/>
    <n v="2015"/>
    <x v="8"/>
    <s v="2015"/>
    <s v=" Mar"/>
    <m/>
    <x v="4"/>
    <x v="33"/>
    <s v="maricopa_main"/>
    <s v="Ancestry Library Edition  all databases"/>
    <n v="15692"/>
  </r>
  <r>
    <n v="147"/>
    <x v="25"/>
    <s v="2015-Q1"/>
    <n v="2015"/>
    <x v="8"/>
    <s v="2015"/>
    <s v=" Mar"/>
    <m/>
    <x v="4"/>
    <x v="35"/>
    <s v="mesa86532"/>
    <s v="Ancestry Library Edition  all databases"/>
    <n v="7279"/>
  </r>
  <r>
    <n v="239"/>
    <x v="26"/>
    <s v="2015-Q1"/>
    <n v="2015"/>
    <x v="8"/>
    <s v="2015"/>
    <s v=" Mar"/>
    <m/>
    <x v="10"/>
    <x v="36"/>
    <s v="azmohave"/>
    <s v="Ancestry Library Edition  all databases"/>
    <n v="2258"/>
  </r>
  <r>
    <n v="0"/>
    <x v="1"/>
    <s v="2015-Q1"/>
    <n v="2015"/>
    <x v="8"/>
    <s v="2015"/>
    <s v=" Mar"/>
    <m/>
    <x v="6"/>
    <x v="67"/>
    <s v="more78132"/>
    <s v="Ancestry Library Edition  all databases"/>
    <n v="50"/>
  </r>
  <r>
    <n v="8"/>
    <x v="1"/>
    <s v="2015-Q1"/>
    <n v="2015"/>
    <x v="8"/>
    <s v="2015"/>
    <s v=" Mar"/>
    <m/>
    <x v="3"/>
    <x v="34"/>
    <s v="azmayer"/>
    <s v="Ancestry Library Edition  all databases"/>
    <n v="19"/>
  </r>
  <r>
    <n v="45"/>
    <x v="27"/>
    <s v="2015-Q1"/>
    <n v="2015"/>
    <x v="8"/>
    <s v="2015"/>
    <s v=" Mar"/>
    <m/>
    <x v="11"/>
    <x v="37"/>
    <s v="azncldo"/>
    <s v="Ancestry Library Edition  all databases"/>
    <n v="1139"/>
  </r>
  <r>
    <n v="20"/>
    <x v="28"/>
    <s v="2015-Q1"/>
    <n v="2015"/>
    <x v="8"/>
    <s v="2015"/>
    <s v=" Mar"/>
    <m/>
    <x v="5"/>
    <x v="39"/>
    <s v="azparker"/>
    <s v="Ancestry Library Edition  all databases"/>
    <n v="9"/>
  </r>
  <r>
    <n v="14"/>
    <x v="30"/>
    <s v="2015-Q1"/>
    <n v="2015"/>
    <x v="8"/>
    <s v="2015"/>
    <s v=" Mar"/>
    <m/>
    <x v="9"/>
    <x v="41"/>
    <s v="azpayson"/>
    <s v="Ancestry Library Edition  all databases"/>
    <n v="482"/>
  </r>
  <r>
    <n v="38"/>
    <x v="31"/>
    <s v="2015-Q1"/>
    <n v="2015"/>
    <x v="8"/>
    <s v="2015"/>
    <s v=" Mar"/>
    <m/>
    <x v="4"/>
    <x v="42"/>
    <s v="peor29132"/>
    <s v="Ancestry Library Edition  all databases"/>
    <n v="1219"/>
  </r>
  <r>
    <e v="#VALUE!"/>
    <x v="32"/>
    <s v="2015-Q1"/>
    <n v="2015"/>
    <x v="8"/>
    <s v="2015"/>
    <s v=" Mar"/>
    <m/>
    <x v="4"/>
    <x v="43"/>
    <s v="phx_main"/>
    <s v="Ancestry Library Edition  all databases"/>
    <n v="9883"/>
  </r>
  <r>
    <e v="#REF!"/>
    <x v="33"/>
    <s v="2015-Q1"/>
    <n v="2015"/>
    <x v="8"/>
    <s v="2015"/>
    <s v=" Mar"/>
    <m/>
    <x v="13"/>
    <x v="44"/>
    <s v="azpcld"/>
    <s v="Ancestry Library Edition  all databases"/>
    <n v="8351"/>
  </r>
  <r>
    <n v="7"/>
    <x v="48"/>
    <s v="2015-Q1"/>
    <n v="2015"/>
    <x v="8"/>
    <s v="2015"/>
    <s v=" Mar"/>
    <m/>
    <x v="14"/>
    <x v="72"/>
    <s v="azpima"/>
    <s v="Ancestry Library Edition  all databases"/>
    <n v="6"/>
  </r>
  <r>
    <n v="4"/>
    <x v="34"/>
    <s v="2015-Q1"/>
    <n v="2015"/>
    <x v="8"/>
    <s v="2015"/>
    <s v=" Mar"/>
    <m/>
    <x v="0"/>
    <x v="45"/>
    <s v="pinal_az"/>
    <s v="Ancestry Library Edition  all databases"/>
    <n v="1537"/>
  </r>
  <r>
    <n v="54"/>
    <x v="35"/>
    <s v="2015-Q1"/>
    <n v="2015"/>
    <x v="8"/>
    <s v="2015"/>
    <s v=" Mar"/>
    <m/>
    <x v="3"/>
    <x v="46"/>
    <s v="azprescott"/>
    <s v="Ancestry Library Edition  all databases"/>
    <n v="819"/>
  </r>
  <r>
    <n v="59"/>
    <x v="36"/>
    <s v="2015-Q1"/>
    <n v="2015"/>
    <x v="8"/>
    <s v="2015"/>
    <s v=" Mar"/>
    <m/>
    <x v="3"/>
    <x v="47"/>
    <s v="azprescottval"/>
    <s v="Ancestry Library Edition  all databases"/>
    <n v="169"/>
  </r>
  <r>
    <n v="40"/>
    <x v="1"/>
    <s v="2015-Q1"/>
    <n v="2015"/>
    <x v="8"/>
    <s v="2015"/>
    <s v=" Mar"/>
    <m/>
    <x v="1"/>
    <x v="48"/>
    <s v="azsprngr"/>
    <s v="Ancestry Library Edition  all databases"/>
    <n v="227"/>
  </r>
  <r>
    <n v="17"/>
    <x v="37"/>
    <s v="2015-Q1"/>
    <n v="2015"/>
    <x v="8"/>
    <s v="2015"/>
    <s v=" Mar"/>
    <m/>
    <x v="14"/>
    <x v="49"/>
    <s v="azsaffordgcl"/>
    <s v="Ancestry Library Edition  all databases"/>
    <n v="689"/>
  </r>
  <r>
    <n v="23"/>
    <x v="1"/>
    <s v="2015-Q1"/>
    <n v="2015"/>
    <x v="8"/>
    <s v="2015"/>
    <s v=" Mar"/>
    <m/>
    <x v="0"/>
    <x v="50"/>
    <s v="azsanmanuel"/>
    <s v="Ancestry Library Edition  all databases"/>
    <n v="79"/>
  </r>
  <r>
    <n v="87"/>
    <x v="39"/>
    <s v="2015-Q1"/>
    <n v="2015"/>
    <x v="8"/>
    <s v="2015"/>
    <s v=" Mar"/>
    <m/>
    <x v="4"/>
    <x v="53"/>
    <s v="scottsdale_hq"/>
    <s v="Ancestry Library Edition  all databases"/>
    <n v="3889"/>
  </r>
  <r>
    <n v="28"/>
    <x v="41"/>
    <s v="2015-Q1"/>
    <n v="2015"/>
    <x v="8"/>
    <s v="2015"/>
    <s v=" Mar"/>
    <m/>
    <x v="7"/>
    <x v="56"/>
    <s v="azsierrav"/>
    <s v="Ancestry Library Edition  all databases"/>
    <n v="336"/>
  </r>
  <r>
    <n v="32"/>
    <x v="40"/>
    <s v="2015-Q1"/>
    <n v="2015"/>
    <x v="8"/>
    <s v="2015"/>
    <s v=" Mar"/>
    <m/>
    <x v="3"/>
    <x v="54"/>
    <s v="azsedona"/>
    <s v="Ancestry Library Edition  all databases"/>
    <n v="1309"/>
  </r>
  <r>
    <n v="142"/>
    <x v="42"/>
    <s v="2015-Q1"/>
    <n v="2015"/>
    <x v="8"/>
    <s v="2015"/>
    <s v=" Mar"/>
    <m/>
    <x v="4"/>
    <x v="57"/>
    <s v="tempe_main"/>
    <s v="Ancestry Library Edition  all databases"/>
    <n v="1205"/>
  </r>
  <r>
    <n v="8"/>
    <x v="44"/>
    <s v="2015-Q1"/>
    <n v="2015"/>
    <x v="8"/>
    <s v="2015"/>
    <s v=" Mar"/>
    <m/>
    <x v="9"/>
    <x v="59"/>
    <s v="aztontobasin"/>
    <s v="Ancestry Library Edition  all databases"/>
    <n v="16"/>
  </r>
  <r>
    <s v="N/A"/>
    <x v="0"/>
    <s v="2015-Q1"/>
    <n v="2015"/>
    <x v="8"/>
    <s v="2015"/>
    <s v=" Mar"/>
    <m/>
    <x v="0"/>
    <x v="0"/>
    <s v="akchin_az"/>
    <s v="Ancestry Library Edition  all databases"/>
    <n v="29"/>
  </r>
  <r>
    <e v="#N/A"/>
    <x v="1"/>
    <s v="2015-Q1"/>
    <n v="2015"/>
    <x v="8"/>
    <s v="2015"/>
    <s v=" Mar"/>
    <m/>
    <x v="15"/>
    <x v="63"/>
    <s v="azycldo"/>
    <s v="Ancestry Library Edition  all databases"/>
    <n v="3705"/>
  </r>
  <r>
    <n v="91"/>
    <x v="45"/>
    <s v="2015-Q1"/>
    <n v="2015"/>
    <x v="8"/>
    <s v="2015"/>
    <s v=" Mar"/>
    <m/>
    <x v="3"/>
    <x v="62"/>
    <s v="azyavapai"/>
    <s v="Ancestry Library Edition  all databases"/>
    <n v="13"/>
  </r>
  <r>
    <n v="0"/>
    <x v="1"/>
    <s v="2015-Q2"/>
    <n v="2015"/>
    <x v="9"/>
    <s v="2015"/>
    <s v=" Apr"/>
    <m/>
    <x v="2"/>
    <x v="4"/>
    <s v="azstlib"/>
    <s v="Ancestry Library Edition  all databases"/>
    <n v="72898"/>
  </r>
  <r>
    <n v="19"/>
    <x v="1"/>
    <s v="2015-Q2"/>
    <n v="2015"/>
    <x v="9"/>
    <s v="2015"/>
    <s v=" Apr"/>
    <m/>
    <x v="1"/>
    <x v="1"/>
    <s v="azalpine"/>
    <s v="Ancestry Library Edition  all databases"/>
    <n v="18"/>
  </r>
  <r>
    <n v="111"/>
    <x v="2"/>
    <s v="2015-Q2"/>
    <n v="2015"/>
    <x v="9"/>
    <s v="2015"/>
    <s v=" Apr"/>
    <m/>
    <x v="0"/>
    <x v="2"/>
    <s v="azapachejct"/>
    <s v="Ancestry Library Edition  all databases"/>
    <n v="1605"/>
  </r>
  <r>
    <n v="10"/>
    <x v="1"/>
    <s v="2015-Q2"/>
    <n v="2015"/>
    <x v="9"/>
    <s v="2015"/>
    <s v=" Apr"/>
    <m/>
    <x v="3"/>
    <x v="5"/>
    <s v="azashfork"/>
    <s v="Ancestry Library Edition  all databases"/>
    <n v="22"/>
  </r>
  <r>
    <n v="80"/>
    <x v="3"/>
    <s v="2015-Q2"/>
    <n v="2015"/>
    <x v="9"/>
    <s v="2015"/>
    <s v=" Apr"/>
    <m/>
    <x v="4"/>
    <x v="6"/>
    <s v="avondale_az"/>
    <s v="Ancestry Library Edition  all databases"/>
    <n v="346"/>
  </r>
  <r>
    <n v="16"/>
    <x v="1"/>
    <s v="2015-Q2"/>
    <n v="2015"/>
    <x v="9"/>
    <s v="2015"/>
    <s v=" Apr"/>
    <m/>
    <x v="5"/>
    <x v="8"/>
    <s v="azbouse"/>
    <s v="Ancestry Library Edition  all databases"/>
    <n v="97"/>
  </r>
  <r>
    <n v="21"/>
    <x v="4"/>
    <s v="2015-Q2"/>
    <n v="2015"/>
    <x v="9"/>
    <s v="2015"/>
    <s v=" Apr"/>
    <m/>
    <x v="4"/>
    <x v="9"/>
    <s v="buckeye_az"/>
    <s v="Ancestry Library Edition  all databases"/>
    <n v="782"/>
  </r>
  <r>
    <n v="12"/>
    <x v="1"/>
    <s v="2015-Q2"/>
    <n v="2015"/>
    <x v="9"/>
    <s v="2015"/>
    <s v=" Apr"/>
    <m/>
    <x v="3"/>
    <x v="7"/>
    <s v="azblackcyn"/>
    <s v="Ancestry Library Edition  all databases"/>
    <n v="30"/>
  </r>
  <r>
    <n v="34"/>
    <x v="6"/>
    <s v="2015-Q2"/>
    <n v="2015"/>
    <x v="9"/>
    <s v="2015"/>
    <s v=" Apr"/>
    <m/>
    <x v="0"/>
    <x v="11"/>
    <s v="azcasagrande"/>
    <s v="Ancestry Library Edition  all databases"/>
    <n v="84"/>
  </r>
  <r>
    <n v="109"/>
    <x v="7"/>
    <s v="2015-Q2"/>
    <n v="2015"/>
    <x v="9"/>
    <s v="2015"/>
    <s v=" Apr"/>
    <m/>
    <x v="4"/>
    <x v="12"/>
    <s v="chandler_main"/>
    <s v="Ancestry Library Edition  all databases"/>
    <n v="3612"/>
  </r>
  <r>
    <n v="25"/>
    <x v="9"/>
    <s v="2015-Q2"/>
    <n v="2015"/>
    <x v="9"/>
    <s v="2015"/>
    <s v=" Apr"/>
    <m/>
    <x v="7"/>
    <x v="14"/>
    <s v="azccldo"/>
    <s v="Ancestry Library Edition  all databases"/>
    <n v="3"/>
  </r>
  <r>
    <n v="12"/>
    <x v="1"/>
    <s v="2015-Q2"/>
    <n v="2015"/>
    <x v="9"/>
    <s v="2015"/>
    <s v=" Apr"/>
    <m/>
    <x v="1"/>
    <x v="15"/>
    <s v="azconcho"/>
    <s v="Ancestry Library Edition  all databases"/>
    <n v="76"/>
  </r>
  <r>
    <n v="27"/>
    <x v="10"/>
    <s v="2015-Q2"/>
    <n v="2015"/>
    <x v="9"/>
    <s v="2015"/>
    <s v=" Apr"/>
    <m/>
    <x v="0"/>
    <x v="17"/>
    <s v="azcollidge"/>
    <s v="Ancestry Library Edition  all databases"/>
    <n v="365"/>
  </r>
  <r>
    <n v="8"/>
    <x v="1"/>
    <s v="2015-Q2"/>
    <n v="2015"/>
    <x v="9"/>
    <s v="2015"/>
    <s v=" Apr"/>
    <m/>
    <x v="3"/>
    <x v="64"/>
    <s v="azcordeslakes"/>
    <s v="Ancestry Library Edition  all databases"/>
    <n v="83"/>
  </r>
  <r>
    <n v="23"/>
    <x v="11"/>
    <s v="2015-Q2"/>
    <n v="2015"/>
    <x v="9"/>
    <s v="2015"/>
    <s v=" Apr"/>
    <m/>
    <x v="3"/>
    <x v="18"/>
    <s v="azcottonwood"/>
    <s v="Ancestry Library Edition  all databases"/>
    <n v="490"/>
  </r>
  <r>
    <n v="5"/>
    <x v="13"/>
    <s v="2015-Q2"/>
    <n v="2015"/>
    <x v="9"/>
    <s v="2015"/>
    <s v=" Apr"/>
    <m/>
    <x v="6"/>
    <x v="21"/>
    <s v="azduncan"/>
    <s v="Ancestry Library Edition  all databases"/>
    <n v="66"/>
  </r>
  <r>
    <n v="23"/>
    <x v="12"/>
    <s v="2015-Q2"/>
    <n v="2015"/>
    <x v="9"/>
    <s v="2015"/>
    <s v=" Apr"/>
    <m/>
    <x v="4"/>
    <x v="20"/>
    <s v="desertfh_az"/>
    <s v="Ancestry Library Edition  all databases"/>
    <n v="59"/>
  </r>
  <r>
    <n v="78"/>
    <x v="15"/>
    <s v="2015-Q2"/>
    <n v="2015"/>
    <x v="9"/>
    <s v="2015"/>
    <s v=" Apr"/>
    <m/>
    <x v="8"/>
    <x v="23"/>
    <s v="azflagstaff"/>
    <s v="Ancestry Library Edition  all databases"/>
    <n v="707"/>
  </r>
  <r>
    <n v="51"/>
    <x v="16"/>
    <s v="2015-Q2"/>
    <n v="2015"/>
    <x v="9"/>
    <s v="2015"/>
    <s v=" Apr"/>
    <m/>
    <x v="0"/>
    <x v="24"/>
    <s v="azflorence"/>
    <s v="Ancestry Library Edition  all databases"/>
    <n v="179"/>
  </r>
  <r>
    <n v="83"/>
    <x v="18"/>
    <s v="2015-Q2"/>
    <n v="2015"/>
    <x v="9"/>
    <s v="2015"/>
    <s v=" Apr"/>
    <m/>
    <x v="4"/>
    <x v="26"/>
    <s v="glendale_main"/>
    <s v="Ancestry Library Edition  all databases"/>
    <n v="4022"/>
  </r>
  <r>
    <s v="N/A"/>
    <x v="4"/>
    <s v="2015-Q2"/>
    <n v="2015"/>
    <x v="9"/>
    <s v="2015"/>
    <s v=" Apr"/>
    <m/>
    <x v="0"/>
    <x v="66"/>
    <s v="irahayes_az"/>
    <s v="Ancestry Library Edition  all databases"/>
    <n v="935"/>
  </r>
  <r>
    <n v="17"/>
    <x v="47"/>
    <s v="2015-Q2"/>
    <n v="2015"/>
    <x v="9"/>
    <s v="2015"/>
    <s v=" Apr"/>
    <m/>
    <x v="0"/>
    <x v="71"/>
    <s v="azmammoth"/>
    <s v="Ancestry Library Edition  all databases"/>
    <n v="8"/>
  </r>
  <r>
    <n v="20"/>
    <x v="23"/>
    <s v="2015-Q2"/>
    <n v="2015"/>
    <x v="9"/>
    <s v="2015"/>
    <s v=" Apr"/>
    <m/>
    <x v="0"/>
    <x v="32"/>
    <s v="azmaricopacom"/>
    <s v="Ancestry Library Edition  all databases"/>
    <n v="83"/>
  </r>
  <r>
    <n v="396"/>
    <x v="24"/>
    <s v="2015-Q2"/>
    <n v="2015"/>
    <x v="9"/>
    <s v="2015"/>
    <s v=" Apr"/>
    <m/>
    <x v="4"/>
    <x v="33"/>
    <s v="maricopa_main"/>
    <s v="Ancestry Library Edition  all databases"/>
    <n v="13835"/>
  </r>
  <r>
    <n v="147"/>
    <x v="25"/>
    <s v="2015-Q2"/>
    <n v="2015"/>
    <x v="9"/>
    <s v="2015"/>
    <s v=" Apr"/>
    <m/>
    <x v="4"/>
    <x v="35"/>
    <s v="mesa86532"/>
    <s v="Ancestry Library Edition  all databases"/>
    <n v="6839"/>
  </r>
  <r>
    <n v="239"/>
    <x v="26"/>
    <s v="2015-Q2"/>
    <n v="2015"/>
    <x v="9"/>
    <s v="2015"/>
    <s v=" Apr"/>
    <m/>
    <x v="10"/>
    <x v="36"/>
    <s v="azmohave"/>
    <s v="Ancestry Library Edition  all databases"/>
    <n v="4029"/>
  </r>
  <r>
    <n v="0"/>
    <x v="1"/>
    <s v="2015-Q2"/>
    <n v="2015"/>
    <x v="9"/>
    <s v="2015"/>
    <s v=" Apr"/>
    <m/>
    <x v="6"/>
    <x v="67"/>
    <s v="more78132"/>
    <s v="Ancestry Library Edition  all databases"/>
    <n v="337"/>
  </r>
  <r>
    <n v="45"/>
    <x v="27"/>
    <s v="2015-Q2"/>
    <n v="2015"/>
    <x v="9"/>
    <s v="2015"/>
    <s v=" Apr"/>
    <m/>
    <x v="11"/>
    <x v="37"/>
    <s v="azncldo"/>
    <s v="Ancestry Library Edition  all databases"/>
    <n v="1284"/>
  </r>
  <r>
    <n v="14"/>
    <x v="30"/>
    <s v="2015-Q2"/>
    <n v="2015"/>
    <x v="9"/>
    <s v="2015"/>
    <s v=" Apr"/>
    <m/>
    <x v="9"/>
    <x v="41"/>
    <s v="azpayson"/>
    <s v="Ancestry Library Edition  all databases"/>
    <n v="404"/>
  </r>
  <r>
    <n v="38"/>
    <x v="31"/>
    <s v="2015-Q2"/>
    <n v="2015"/>
    <x v="9"/>
    <s v="2015"/>
    <s v=" Apr"/>
    <m/>
    <x v="4"/>
    <x v="42"/>
    <s v="peor29132"/>
    <s v="Ancestry Library Edition  all databases"/>
    <n v="785"/>
  </r>
  <r>
    <e v="#VALUE!"/>
    <x v="32"/>
    <s v="2015-Q2"/>
    <n v="2015"/>
    <x v="9"/>
    <s v="2015"/>
    <s v=" Apr"/>
    <m/>
    <x v="4"/>
    <x v="43"/>
    <s v="phx_main"/>
    <s v="Ancestry Library Edition  all databases"/>
    <n v="12656"/>
  </r>
  <r>
    <e v="#REF!"/>
    <x v="33"/>
    <s v="2015-Q2"/>
    <n v="2015"/>
    <x v="9"/>
    <s v="2015"/>
    <s v=" Apr"/>
    <m/>
    <x v="13"/>
    <x v="44"/>
    <s v="azpcld"/>
    <s v="Ancestry Library Edition  all databases"/>
    <n v="6754"/>
  </r>
  <r>
    <n v="4"/>
    <x v="34"/>
    <s v="2015-Q2"/>
    <n v="2015"/>
    <x v="9"/>
    <s v="2015"/>
    <s v=" Apr"/>
    <m/>
    <x v="0"/>
    <x v="45"/>
    <s v="pinal_az"/>
    <s v="Ancestry Library Edition  all databases"/>
    <n v="707"/>
  </r>
  <r>
    <n v="54"/>
    <x v="35"/>
    <s v="2015-Q2"/>
    <n v="2015"/>
    <x v="9"/>
    <s v="2015"/>
    <s v=" Apr"/>
    <m/>
    <x v="3"/>
    <x v="46"/>
    <s v="azprescott"/>
    <s v="Ancestry Library Edition  all databases"/>
    <n v="1447"/>
  </r>
  <r>
    <n v="59"/>
    <x v="36"/>
    <s v="2015-Q2"/>
    <n v="2015"/>
    <x v="9"/>
    <s v="2015"/>
    <s v=" Apr"/>
    <m/>
    <x v="3"/>
    <x v="47"/>
    <s v="azprescottval"/>
    <s v="Ancestry Library Edition  all databases"/>
    <n v="611"/>
  </r>
  <r>
    <n v="40"/>
    <x v="1"/>
    <s v="2015-Q2"/>
    <n v="2015"/>
    <x v="9"/>
    <s v="2015"/>
    <s v=" Apr"/>
    <m/>
    <x v="1"/>
    <x v="48"/>
    <s v="azsprngr"/>
    <s v="Ancestry Library Edition  all databases"/>
    <n v="242"/>
  </r>
  <r>
    <n v="17"/>
    <x v="37"/>
    <s v="2015-Q2"/>
    <n v="2015"/>
    <x v="9"/>
    <s v="2015"/>
    <s v=" Apr"/>
    <m/>
    <x v="14"/>
    <x v="49"/>
    <s v="azsaffordgcl"/>
    <s v="Ancestry Library Edition  all databases"/>
    <n v="88"/>
  </r>
  <r>
    <n v="17"/>
    <x v="1"/>
    <s v="2015-Q2"/>
    <n v="2015"/>
    <x v="9"/>
    <s v="2015"/>
    <s v=" Apr"/>
    <m/>
    <x v="1"/>
    <x v="51"/>
    <s v="azsanders"/>
    <s v="Ancestry Library Edition  all databases"/>
    <n v="137"/>
  </r>
  <r>
    <n v="87"/>
    <x v="39"/>
    <s v="2015-Q2"/>
    <n v="2015"/>
    <x v="9"/>
    <s v="2015"/>
    <s v=" Apr"/>
    <m/>
    <x v="4"/>
    <x v="53"/>
    <s v="scottsdale_hq"/>
    <s v="Ancestry Library Edition  all databases"/>
    <n v="2316"/>
  </r>
  <r>
    <n v="28"/>
    <x v="41"/>
    <s v="2015-Q2"/>
    <n v="2015"/>
    <x v="9"/>
    <s v="2015"/>
    <s v=" Apr"/>
    <m/>
    <x v="7"/>
    <x v="56"/>
    <s v="azsierrav"/>
    <s v="Ancestry Library Edition  all databases"/>
    <n v="532"/>
  </r>
  <r>
    <n v="32"/>
    <x v="40"/>
    <s v="2015-Q2"/>
    <n v="2015"/>
    <x v="9"/>
    <s v="2015"/>
    <s v=" Apr"/>
    <m/>
    <x v="3"/>
    <x v="54"/>
    <s v="azsedona"/>
    <s v="Ancestry Library Edition  all databases"/>
    <n v="754"/>
  </r>
  <r>
    <n v="142"/>
    <x v="42"/>
    <s v="2015-Q2"/>
    <n v="2015"/>
    <x v="9"/>
    <s v="2015"/>
    <s v=" Apr"/>
    <m/>
    <x v="4"/>
    <x v="57"/>
    <s v="tempe_main"/>
    <s v="Ancestry Library Edition  all databases"/>
    <n v="1323"/>
  </r>
  <r>
    <n v="8"/>
    <x v="1"/>
    <s v="2015-Q2"/>
    <n v="2015"/>
    <x v="9"/>
    <s v="2015"/>
    <s v=" Apr"/>
    <m/>
    <x v="3"/>
    <x v="68"/>
    <s v="azwilhoit"/>
    <s v="Ancestry Library Edition  all databases"/>
    <n v="41"/>
  </r>
  <r>
    <e v="#N/A"/>
    <x v="1"/>
    <s v="2015-Q2"/>
    <n v="2015"/>
    <x v="9"/>
    <s v="2015"/>
    <s v=" Apr"/>
    <m/>
    <x v="15"/>
    <x v="63"/>
    <s v="azycldo"/>
    <s v="Ancestry Library Edition  all databases"/>
    <n v="3810"/>
  </r>
  <r>
    <n v="7"/>
    <x v="1"/>
    <s v="2015-Q2"/>
    <n v="2015"/>
    <x v="9"/>
    <s v="2015"/>
    <s v=" Apr"/>
    <m/>
    <x v="3"/>
    <x v="61"/>
    <s v="azyarnell"/>
    <s v="Ancestry Library Edition  all databases"/>
    <n v="5"/>
  </r>
  <r>
    <n v="91"/>
    <x v="45"/>
    <s v="2015-Q2"/>
    <n v="2015"/>
    <x v="9"/>
    <s v="2015"/>
    <s v=" Apr"/>
    <m/>
    <x v="3"/>
    <x v="62"/>
    <s v="azyavapai"/>
    <s v="Ancestry Library Edition  all databases"/>
    <n v="50"/>
  </r>
  <r>
    <n v="0"/>
    <x v="1"/>
    <s v="2015-Q2"/>
    <n v="2015"/>
    <x v="10"/>
    <s v="2015"/>
    <s v=" May"/>
    <m/>
    <x v="2"/>
    <x v="4"/>
    <s v="azstlib"/>
    <s v="Ancestry Library Edition  all databases"/>
    <n v="60583"/>
  </r>
  <r>
    <n v="19"/>
    <x v="1"/>
    <s v="2015-Q2"/>
    <n v="2015"/>
    <x v="10"/>
    <s v="2015"/>
    <s v=" May"/>
    <m/>
    <x v="1"/>
    <x v="1"/>
    <s v="azalpine"/>
    <s v="Ancestry Library Edition  all databases"/>
    <n v="72"/>
  </r>
  <r>
    <n v="111"/>
    <x v="2"/>
    <s v="2015-Q2"/>
    <n v="2015"/>
    <x v="10"/>
    <s v="2015"/>
    <s v=" May"/>
    <m/>
    <x v="0"/>
    <x v="2"/>
    <s v="azapachejct"/>
    <s v="Ancestry Library Edition  all databases"/>
    <n v="251"/>
  </r>
  <r>
    <n v="80"/>
    <x v="3"/>
    <s v="2015-Q2"/>
    <n v="2015"/>
    <x v="10"/>
    <s v="2015"/>
    <s v=" May"/>
    <m/>
    <x v="4"/>
    <x v="6"/>
    <s v="avondale_az"/>
    <s v="Ancestry Library Edition  all databases"/>
    <n v="157"/>
  </r>
  <r>
    <n v="21"/>
    <x v="4"/>
    <s v="2015-Q2"/>
    <n v="2015"/>
    <x v="10"/>
    <s v="2015"/>
    <s v=" May"/>
    <m/>
    <x v="4"/>
    <x v="9"/>
    <s v="buckeye_az"/>
    <s v="Ancestry Library Edition  all databases"/>
    <n v="3"/>
  </r>
  <r>
    <n v="34"/>
    <x v="6"/>
    <s v="2015-Q2"/>
    <n v="2015"/>
    <x v="10"/>
    <s v="2015"/>
    <s v=" May"/>
    <m/>
    <x v="0"/>
    <x v="11"/>
    <s v="azcasagrande"/>
    <s v="Ancestry Library Edition  all databases"/>
    <n v="16"/>
  </r>
  <r>
    <n v="109"/>
    <x v="7"/>
    <s v="2015-Q2"/>
    <n v="2015"/>
    <x v="10"/>
    <s v="2015"/>
    <s v=" May"/>
    <m/>
    <x v="4"/>
    <x v="12"/>
    <s v="chandler_main"/>
    <s v="Ancestry Library Edition  all databases"/>
    <n v="4596"/>
  </r>
  <r>
    <n v="25"/>
    <x v="9"/>
    <s v="2015-Q2"/>
    <n v="2015"/>
    <x v="10"/>
    <s v="2015"/>
    <s v=" May"/>
    <m/>
    <x v="7"/>
    <x v="14"/>
    <s v="azccldo"/>
    <s v="Ancestry Library Edition  all databases"/>
    <n v="46"/>
  </r>
  <r>
    <n v="27"/>
    <x v="10"/>
    <s v="2015-Q2"/>
    <n v="2015"/>
    <x v="10"/>
    <s v="2015"/>
    <s v=" May"/>
    <m/>
    <x v="0"/>
    <x v="17"/>
    <s v="azcollidge"/>
    <s v="Ancestry Library Edition  all databases"/>
    <n v="25"/>
  </r>
  <r>
    <n v="14"/>
    <x v="5"/>
    <s v="2015-Q2"/>
    <n v="2015"/>
    <x v="10"/>
    <s v="2015"/>
    <s v=" May"/>
    <m/>
    <x v="3"/>
    <x v="10"/>
    <s v="azcampverde"/>
    <s v="Ancestry Library Edition  all databases"/>
    <n v="6"/>
  </r>
  <r>
    <n v="23"/>
    <x v="11"/>
    <s v="2015-Q2"/>
    <n v="2015"/>
    <x v="10"/>
    <s v="2015"/>
    <s v=" May"/>
    <m/>
    <x v="3"/>
    <x v="18"/>
    <s v="azcottonwood"/>
    <s v="Ancestry Library Edition  all databases"/>
    <n v="124"/>
  </r>
  <r>
    <n v="5"/>
    <x v="13"/>
    <s v="2015-Q2"/>
    <n v="2015"/>
    <x v="10"/>
    <s v="2015"/>
    <s v=" May"/>
    <m/>
    <x v="6"/>
    <x v="21"/>
    <s v="azduncan"/>
    <s v="Ancestry Library Edition  all databases"/>
    <n v="98"/>
  </r>
  <r>
    <n v="23"/>
    <x v="12"/>
    <s v="2015-Q2"/>
    <n v="2015"/>
    <x v="10"/>
    <s v="2015"/>
    <s v=" May"/>
    <m/>
    <x v="4"/>
    <x v="20"/>
    <s v="desertfh_az"/>
    <s v="Ancestry Library Edition  all databases"/>
    <n v="404"/>
  </r>
  <r>
    <n v="78"/>
    <x v="15"/>
    <s v="2015-Q2"/>
    <n v="2015"/>
    <x v="10"/>
    <s v="2015"/>
    <s v=" May"/>
    <m/>
    <x v="8"/>
    <x v="23"/>
    <s v="azflagstaff"/>
    <s v="Ancestry Library Edition  all databases"/>
    <n v="266"/>
  </r>
  <r>
    <n v="51"/>
    <x v="16"/>
    <s v="2015-Q2"/>
    <n v="2015"/>
    <x v="10"/>
    <s v="2015"/>
    <s v=" May"/>
    <m/>
    <x v="0"/>
    <x v="24"/>
    <s v="azflorence"/>
    <s v="Ancestry Library Edition  all databases"/>
    <n v="57"/>
  </r>
  <r>
    <n v="0"/>
    <x v="17"/>
    <s v="2015-Q2"/>
    <n v="2015"/>
    <x v="10"/>
    <s v="2015"/>
    <s v=" May"/>
    <m/>
    <x v="9"/>
    <x v="25"/>
    <s v="azgcldo"/>
    <s v="Ancestry Library Edition  all databases"/>
    <n v="57"/>
  </r>
  <r>
    <n v="83"/>
    <x v="18"/>
    <s v="2015-Q2"/>
    <n v="2015"/>
    <x v="10"/>
    <s v="2015"/>
    <s v=" May"/>
    <m/>
    <x v="4"/>
    <x v="26"/>
    <s v="glendale_main"/>
    <s v="Ancestry Library Edition  all databases"/>
    <n v="1802"/>
  </r>
  <r>
    <n v="10"/>
    <x v="20"/>
    <s v="2015-Q2"/>
    <n v="2015"/>
    <x v="10"/>
    <s v="2015"/>
    <s v=" May"/>
    <m/>
    <x v="9"/>
    <x v="29"/>
    <s v="azhayden"/>
    <s v="Ancestry Library Edition  all databases"/>
    <n v="4"/>
  </r>
  <r>
    <n v="6"/>
    <x v="21"/>
    <s v="2015-Q2"/>
    <n v="2015"/>
    <x v="10"/>
    <s v="2015"/>
    <s v=" May"/>
    <m/>
    <x v="9"/>
    <x v="30"/>
    <s v="azpinestrawb"/>
    <s v="Ancestry Library Edition  all databases"/>
    <n v="6"/>
  </r>
  <r>
    <s v="N/A"/>
    <x v="4"/>
    <s v="2015-Q2"/>
    <n v="2015"/>
    <x v="10"/>
    <s v="2015"/>
    <s v=" May"/>
    <m/>
    <x v="0"/>
    <x v="66"/>
    <s v="irahayes_az"/>
    <s v="Ancestry Library Edition  all databases"/>
    <n v="1065"/>
  </r>
  <r>
    <n v="17"/>
    <x v="47"/>
    <s v="2015-Q2"/>
    <n v="2015"/>
    <x v="10"/>
    <s v="2015"/>
    <s v=" May"/>
    <m/>
    <x v="0"/>
    <x v="71"/>
    <s v="azmammoth"/>
    <s v="Ancestry Library Edition  all databases"/>
    <n v="44"/>
  </r>
  <r>
    <n v="396"/>
    <x v="24"/>
    <s v="2015-Q2"/>
    <n v="2015"/>
    <x v="10"/>
    <s v="2015"/>
    <s v=" May"/>
    <m/>
    <x v="4"/>
    <x v="33"/>
    <s v="maricopa_main"/>
    <s v="Ancestry Library Edition  all databases"/>
    <n v="12875"/>
  </r>
  <r>
    <n v="147"/>
    <x v="25"/>
    <s v="2015-Q2"/>
    <n v="2015"/>
    <x v="10"/>
    <s v="2015"/>
    <s v=" May"/>
    <m/>
    <x v="4"/>
    <x v="35"/>
    <s v="mesa86532"/>
    <s v="Ancestry Library Edition  all databases"/>
    <n v="5084"/>
  </r>
  <r>
    <n v="239"/>
    <x v="26"/>
    <s v="2015-Q2"/>
    <n v="2015"/>
    <x v="10"/>
    <s v="2015"/>
    <s v=" May"/>
    <m/>
    <x v="10"/>
    <x v="36"/>
    <s v="azmohave"/>
    <s v="Ancestry Library Edition  all databases"/>
    <n v="1906"/>
  </r>
  <r>
    <n v="45"/>
    <x v="27"/>
    <s v="2015-Q2"/>
    <n v="2015"/>
    <x v="10"/>
    <s v="2015"/>
    <s v=" May"/>
    <m/>
    <x v="11"/>
    <x v="37"/>
    <s v="azncldo"/>
    <s v="Ancestry Library Edition  all databases"/>
    <n v="701"/>
  </r>
  <r>
    <n v="9"/>
    <x v="1"/>
    <s v="2015-Q2"/>
    <n v="2015"/>
    <x v="10"/>
    <s v="2015"/>
    <s v=" May"/>
    <m/>
    <x v="0"/>
    <x v="38"/>
    <s v="azoracle"/>
    <s v="Ancestry Library Edition  all databases"/>
    <n v="13"/>
  </r>
  <r>
    <n v="14"/>
    <x v="30"/>
    <s v="2015-Q2"/>
    <n v="2015"/>
    <x v="10"/>
    <s v="2015"/>
    <s v=" May"/>
    <m/>
    <x v="9"/>
    <x v="41"/>
    <s v="azpayson"/>
    <s v="Ancestry Library Edition  all databases"/>
    <n v="152"/>
  </r>
  <r>
    <n v="38"/>
    <x v="31"/>
    <s v="2015-Q2"/>
    <n v="2015"/>
    <x v="10"/>
    <s v="2015"/>
    <s v=" May"/>
    <m/>
    <x v="4"/>
    <x v="42"/>
    <s v="peor29132"/>
    <s v="Ancestry Library Edition  all databases"/>
    <n v="2885"/>
  </r>
  <r>
    <e v="#VALUE!"/>
    <x v="32"/>
    <s v="2015-Q2"/>
    <n v="2015"/>
    <x v="10"/>
    <s v="2015"/>
    <s v=" May"/>
    <m/>
    <x v="4"/>
    <x v="43"/>
    <s v="phx_main"/>
    <s v="Ancestry Library Edition  all databases"/>
    <n v="12515"/>
  </r>
  <r>
    <e v="#REF!"/>
    <x v="33"/>
    <s v="2015-Q2"/>
    <n v="2015"/>
    <x v="10"/>
    <s v="2015"/>
    <s v=" May"/>
    <m/>
    <x v="13"/>
    <x v="44"/>
    <s v="azpcld"/>
    <s v="Ancestry Library Edition  all databases"/>
    <n v="6948"/>
  </r>
  <r>
    <n v="4"/>
    <x v="34"/>
    <s v="2015-Q2"/>
    <n v="2015"/>
    <x v="10"/>
    <s v="2015"/>
    <s v=" May"/>
    <m/>
    <x v="0"/>
    <x v="45"/>
    <s v="pinal_az"/>
    <s v="Ancestry Library Edition  all databases"/>
    <n v="216"/>
  </r>
  <r>
    <n v="54"/>
    <x v="35"/>
    <s v="2015-Q2"/>
    <n v="2015"/>
    <x v="10"/>
    <s v="2015"/>
    <s v=" May"/>
    <m/>
    <x v="3"/>
    <x v="46"/>
    <s v="azprescott"/>
    <s v="Ancestry Library Edition  all databases"/>
    <n v="1216"/>
  </r>
  <r>
    <n v="59"/>
    <x v="36"/>
    <s v="2015-Q2"/>
    <n v="2015"/>
    <x v="10"/>
    <s v="2015"/>
    <s v=" May"/>
    <m/>
    <x v="3"/>
    <x v="47"/>
    <s v="azprescottval"/>
    <s v="Ancestry Library Edition  all databases"/>
    <n v="80"/>
  </r>
  <r>
    <n v="40"/>
    <x v="1"/>
    <s v="2015-Q2"/>
    <n v="2015"/>
    <x v="10"/>
    <s v="2015"/>
    <s v=" May"/>
    <m/>
    <x v="1"/>
    <x v="48"/>
    <s v="azsprngr"/>
    <s v="Ancestry Library Edition  all databases"/>
    <n v="136"/>
  </r>
  <r>
    <n v="17"/>
    <x v="37"/>
    <s v="2015-Q2"/>
    <n v="2015"/>
    <x v="10"/>
    <s v="2015"/>
    <s v=" May"/>
    <m/>
    <x v="14"/>
    <x v="49"/>
    <s v="azsaffordgcl"/>
    <s v="Ancestry Library Edition  all databases"/>
    <n v="11"/>
  </r>
  <r>
    <n v="17"/>
    <x v="1"/>
    <s v="2015-Q2"/>
    <n v="2015"/>
    <x v="10"/>
    <s v="2015"/>
    <s v=" May"/>
    <m/>
    <x v="1"/>
    <x v="51"/>
    <s v="azsanders"/>
    <s v="Ancestry Library Edition  all databases"/>
    <n v="27"/>
  </r>
  <r>
    <n v="38"/>
    <x v="38"/>
    <s v="2015-Q2"/>
    <n v="2015"/>
    <x v="10"/>
    <s v="2015"/>
    <s v=" May"/>
    <m/>
    <x v="12"/>
    <x v="52"/>
    <s v="aznogales"/>
    <s v="Ancestry Library Edition  all databases"/>
    <n v="100"/>
  </r>
  <r>
    <n v="87"/>
    <x v="39"/>
    <s v="2015-Q2"/>
    <n v="2015"/>
    <x v="10"/>
    <s v="2015"/>
    <s v=" May"/>
    <m/>
    <x v="4"/>
    <x v="53"/>
    <s v="scottsdale_hq"/>
    <s v="Ancestry Library Edition  all databases"/>
    <n v="2068"/>
  </r>
  <r>
    <n v="28"/>
    <x v="41"/>
    <s v="2015-Q2"/>
    <n v="2015"/>
    <x v="10"/>
    <s v="2015"/>
    <s v=" May"/>
    <m/>
    <x v="7"/>
    <x v="56"/>
    <s v="azsierrav"/>
    <s v="Ancestry Library Edition  all databases"/>
    <n v="687"/>
  </r>
  <r>
    <n v="32"/>
    <x v="40"/>
    <s v="2015-Q2"/>
    <n v="2015"/>
    <x v="10"/>
    <s v="2015"/>
    <s v=" May"/>
    <m/>
    <x v="3"/>
    <x v="54"/>
    <s v="azsedona"/>
    <s v="Ancestry Library Edition  all databases"/>
    <n v="977"/>
  </r>
  <r>
    <n v="5"/>
    <x v="1"/>
    <s v="2015-Q2"/>
    <n v="2015"/>
    <x v="10"/>
    <s v="2015"/>
    <s v=" May"/>
    <m/>
    <x v="3"/>
    <x v="55"/>
    <s v="azseligman"/>
    <s v="Ancestry Library Edition  all databases"/>
    <n v="90"/>
  </r>
  <r>
    <n v="142"/>
    <x v="42"/>
    <s v="2015-Q2"/>
    <n v="2015"/>
    <x v="10"/>
    <s v="2015"/>
    <s v=" May"/>
    <m/>
    <x v="4"/>
    <x v="57"/>
    <s v="tempe_main"/>
    <s v="Ancestry Library Edition  all databases"/>
    <n v="341"/>
  </r>
  <r>
    <n v="12"/>
    <x v="43"/>
    <s v="2015-Q2"/>
    <n v="2015"/>
    <x v="10"/>
    <s v="2015"/>
    <s v=" May"/>
    <m/>
    <x v="4"/>
    <x v="58"/>
    <s v="toll30426"/>
    <s v="Ancestry Library Edition  all databases"/>
    <n v="46"/>
  </r>
  <r>
    <e v="#N/A"/>
    <x v="1"/>
    <s v="2015-Q2"/>
    <n v="2015"/>
    <x v="10"/>
    <s v="2015"/>
    <s v=" May"/>
    <m/>
    <x v="15"/>
    <x v="63"/>
    <s v="azycldo"/>
    <s v="Ancestry Library Edition  all databases"/>
    <n v="2351"/>
  </r>
  <r>
    <n v="7"/>
    <x v="1"/>
    <s v="2015-Q2"/>
    <n v="2015"/>
    <x v="10"/>
    <s v="2015"/>
    <s v=" May"/>
    <m/>
    <x v="3"/>
    <x v="61"/>
    <s v="azyarnell"/>
    <s v="Ancestry Library Edition  all databases"/>
    <n v="4"/>
  </r>
  <r>
    <n v="91"/>
    <x v="45"/>
    <s v="2015-Q2"/>
    <n v="2015"/>
    <x v="10"/>
    <s v="2015"/>
    <s v=" May"/>
    <m/>
    <x v="3"/>
    <x v="62"/>
    <s v="azyavapai"/>
    <s v="Ancestry Library Edition  all databases"/>
    <n v="13"/>
  </r>
  <r>
    <n v="0"/>
    <x v="1"/>
    <s v="2015-Q2"/>
    <n v="2015"/>
    <x v="11"/>
    <s v="2015"/>
    <s v=" Jun"/>
    <m/>
    <x v="2"/>
    <x v="4"/>
    <s v="azstlib"/>
    <s v="Ancestry Library Edition  all databases"/>
    <n v="50285"/>
  </r>
  <r>
    <n v="111"/>
    <x v="2"/>
    <s v="2015-Q2"/>
    <n v="2015"/>
    <x v="11"/>
    <s v="2015"/>
    <s v=" Jun"/>
    <m/>
    <x v="0"/>
    <x v="2"/>
    <s v="azapachejct"/>
    <s v="Ancestry Library Edition  all databases"/>
    <n v="696"/>
  </r>
  <r>
    <n v="80"/>
    <x v="3"/>
    <s v="2015-Q2"/>
    <n v="2015"/>
    <x v="11"/>
    <s v="2015"/>
    <s v=" Jun"/>
    <m/>
    <x v="4"/>
    <x v="6"/>
    <s v="avondale_az"/>
    <s v="Ancestry Library Edition  all databases"/>
    <n v="693"/>
  </r>
  <r>
    <n v="12"/>
    <x v="1"/>
    <s v="2015-Q2"/>
    <n v="2015"/>
    <x v="11"/>
    <s v="2015"/>
    <s v=" Jun"/>
    <m/>
    <x v="3"/>
    <x v="7"/>
    <s v="azblackcyn"/>
    <s v="Ancestry Library Edition  all databases"/>
    <n v="4"/>
  </r>
  <r>
    <n v="109"/>
    <x v="7"/>
    <s v="2015-Q2"/>
    <n v="2015"/>
    <x v="11"/>
    <s v="2015"/>
    <s v=" Jun"/>
    <m/>
    <x v="4"/>
    <x v="12"/>
    <s v="chandler_main"/>
    <s v="Ancestry Library Edition  all databases"/>
    <n v="4981"/>
  </r>
  <r>
    <n v="25"/>
    <x v="9"/>
    <s v="2015-Q2"/>
    <n v="2015"/>
    <x v="11"/>
    <s v="2015"/>
    <s v=" Jun"/>
    <m/>
    <x v="7"/>
    <x v="14"/>
    <s v="azccldo"/>
    <s v="Ancestry Library Edition  all databases"/>
    <n v="91"/>
  </r>
  <r>
    <n v="14"/>
    <x v="5"/>
    <s v="2015-Q2"/>
    <n v="2015"/>
    <x v="11"/>
    <s v="2015"/>
    <s v=" Jun"/>
    <m/>
    <x v="3"/>
    <x v="10"/>
    <s v="azcampverde"/>
    <s v="Ancestry Library Edition  all databases"/>
    <n v="166"/>
  </r>
  <r>
    <n v="23"/>
    <x v="11"/>
    <s v="2015-Q2"/>
    <n v="2015"/>
    <x v="11"/>
    <s v="2015"/>
    <s v=" Jun"/>
    <m/>
    <x v="3"/>
    <x v="18"/>
    <s v="azcottonwood"/>
    <s v="Ancestry Library Edition  all databases"/>
    <n v="25"/>
  </r>
  <r>
    <n v="23"/>
    <x v="12"/>
    <s v="2015-Q2"/>
    <n v="2015"/>
    <x v="11"/>
    <s v="2015"/>
    <s v=" Jun"/>
    <m/>
    <x v="4"/>
    <x v="20"/>
    <s v="desertfh_az"/>
    <s v="Ancestry Library Edition  all databases"/>
    <n v="100"/>
  </r>
  <r>
    <n v="20"/>
    <x v="14"/>
    <s v="2015-Q2"/>
    <n v="2015"/>
    <x v="11"/>
    <s v="2015"/>
    <s v=" Jun"/>
    <m/>
    <x v="0"/>
    <x v="22"/>
    <s v="azeloy"/>
    <s v="Ancestry Library Edition  all databases"/>
    <n v="16"/>
  </r>
  <r>
    <n v="78"/>
    <x v="15"/>
    <s v="2015-Q2"/>
    <n v="2015"/>
    <x v="11"/>
    <s v="2015"/>
    <s v=" Jun"/>
    <m/>
    <x v="8"/>
    <x v="23"/>
    <s v="azflagstaff"/>
    <s v="Ancestry Library Edition  all databases"/>
    <n v="230"/>
  </r>
  <r>
    <n v="51"/>
    <x v="16"/>
    <s v="2015-Q2"/>
    <n v="2015"/>
    <x v="11"/>
    <s v="2015"/>
    <s v=" Jun"/>
    <m/>
    <x v="0"/>
    <x v="24"/>
    <s v="azflorence"/>
    <s v="Ancestry Library Edition  all databases"/>
    <n v="217"/>
  </r>
  <r>
    <n v="83"/>
    <x v="18"/>
    <s v="2015-Q2"/>
    <n v="2015"/>
    <x v="11"/>
    <s v="2015"/>
    <s v=" Jun"/>
    <m/>
    <x v="4"/>
    <x v="26"/>
    <s v="glendale_main"/>
    <s v="Ancestry Library Edition  all databases"/>
    <n v="1023"/>
  </r>
  <r>
    <n v="10"/>
    <x v="19"/>
    <s v="2015-Q2"/>
    <n v="2015"/>
    <x v="11"/>
    <s v="2015"/>
    <s v=" Jun"/>
    <m/>
    <x v="9"/>
    <x v="27"/>
    <s v="azglobe"/>
    <s v="Ancestry Library Edition  all databases"/>
    <n v="134"/>
  </r>
  <r>
    <n v="10"/>
    <x v="20"/>
    <s v="2015-Q2"/>
    <n v="2015"/>
    <x v="11"/>
    <s v="2015"/>
    <s v=" Jun"/>
    <m/>
    <x v="9"/>
    <x v="29"/>
    <s v="azhayden"/>
    <s v="Ancestry Library Edition  all databases"/>
    <n v="1"/>
  </r>
  <r>
    <s v="N/A"/>
    <x v="4"/>
    <s v="2015-Q2"/>
    <n v="2015"/>
    <x v="11"/>
    <s v="2015"/>
    <s v=" Jun"/>
    <m/>
    <x v="0"/>
    <x v="66"/>
    <s v="irahayes_az"/>
    <s v="Ancestry Library Edition  all databases"/>
    <n v="1046"/>
  </r>
  <r>
    <n v="20"/>
    <x v="23"/>
    <s v="2015-Q2"/>
    <n v="2015"/>
    <x v="11"/>
    <s v="2015"/>
    <s v=" Jun"/>
    <m/>
    <x v="0"/>
    <x v="32"/>
    <s v="azmaricopacom"/>
    <s v="Ancestry Library Edition  all databases"/>
    <n v="168"/>
  </r>
  <r>
    <n v="396"/>
    <x v="24"/>
    <s v="2015-Q2"/>
    <n v="2015"/>
    <x v="11"/>
    <s v="2015"/>
    <s v=" Jun"/>
    <m/>
    <x v="4"/>
    <x v="33"/>
    <s v="maricopa_main"/>
    <s v="Ancestry Library Edition  all databases"/>
    <n v="10160"/>
  </r>
  <r>
    <n v="147"/>
    <x v="25"/>
    <s v="2015-Q2"/>
    <n v="2015"/>
    <x v="11"/>
    <s v="2015"/>
    <s v=" Jun"/>
    <m/>
    <x v="4"/>
    <x v="35"/>
    <s v="mesa86532"/>
    <s v="Ancestry Library Edition  all databases"/>
    <n v="3060"/>
  </r>
  <r>
    <n v="239"/>
    <x v="26"/>
    <s v="2015-Q2"/>
    <n v="2015"/>
    <x v="11"/>
    <s v="2015"/>
    <s v=" Jun"/>
    <m/>
    <x v="10"/>
    <x v="36"/>
    <s v="azmohave"/>
    <s v="Ancestry Library Edition  all databases"/>
    <n v="2516"/>
  </r>
  <r>
    <n v="45"/>
    <x v="27"/>
    <s v="2015-Q2"/>
    <n v="2015"/>
    <x v="11"/>
    <s v="2015"/>
    <s v=" Jun"/>
    <m/>
    <x v="11"/>
    <x v="37"/>
    <s v="azncldo"/>
    <s v="Ancestry Library Edition  all databases"/>
    <n v="975"/>
  </r>
  <r>
    <n v="14"/>
    <x v="30"/>
    <s v="2015-Q2"/>
    <n v="2015"/>
    <x v="11"/>
    <s v="2015"/>
    <s v=" Jun"/>
    <m/>
    <x v="9"/>
    <x v="41"/>
    <s v="azpayson"/>
    <s v="Ancestry Library Edition  all databases"/>
    <n v="50"/>
  </r>
  <r>
    <n v="38"/>
    <x v="31"/>
    <s v="2015-Q2"/>
    <n v="2015"/>
    <x v="11"/>
    <s v="2015"/>
    <s v=" Jun"/>
    <m/>
    <x v="4"/>
    <x v="42"/>
    <s v="peor29132"/>
    <s v="Ancestry Library Edition  all databases"/>
    <n v="2461"/>
  </r>
  <r>
    <e v="#VALUE!"/>
    <x v="32"/>
    <s v="2015-Q2"/>
    <n v="2015"/>
    <x v="11"/>
    <s v="2015"/>
    <s v=" Jun"/>
    <m/>
    <x v="4"/>
    <x v="43"/>
    <s v="phx_main"/>
    <s v="Ancestry Library Edition  all databases"/>
    <n v="8052"/>
  </r>
  <r>
    <e v="#REF!"/>
    <x v="33"/>
    <s v="2015-Q2"/>
    <n v="2015"/>
    <x v="11"/>
    <s v="2015"/>
    <s v=" Jun"/>
    <m/>
    <x v="13"/>
    <x v="44"/>
    <s v="azpcld"/>
    <s v="Ancestry Library Edition  all databases"/>
    <n v="4724"/>
  </r>
  <r>
    <n v="4"/>
    <x v="34"/>
    <s v="2015-Q2"/>
    <n v="2015"/>
    <x v="11"/>
    <s v="2015"/>
    <s v=" Jun"/>
    <m/>
    <x v="0"/>
    <x v="45"/>
    <s v="pinal_az"/>
    <s v="Ancestry Library Edition  all databases"/>
    <n v="634"/>
  </r>
  <r>
    <n v="54"/>
    <x v="35"/>
    <s v="2015-Q2"/>
    <n v="2015"/>
    <x v="11"/>
    <s v="2015"/>
    <s v=" Jun"/>
    <m/>
    <x v="3"/>
    <x v="46"/>
    <s v="azprescott"/>
    <s v="Ancestry Library Edition  all databases"/>
    <n v="1595"/>
  </r>
  <r>
    <n v="59"/>
    <x v="36"/>
    <s v="2015-Q2"/>
    <n v="2015"/>
    <x v="11"/>
    <s v="2015"/>
    <s v=" Jun"/>
    <m/>
    <x v="3"/>
    <x v="47"/>
    <s v="azprescottval"/>
    <s v="Ancestry Library Edition  all databases"/>
    <n v="153"/>
  </r>
  <r>
    <n v="40"/>
    <x v="1"/>
    <s v="2015-Q2"/>
    <n v="2015"/>
    <x v="11"/>
    <s v="2015"/>
    <s v=" Jun"/>
    <m/>
    <x v="1"/>
    <x v="48"/>
    <s v="azsprngr"/>
    <s v="Ancestry Library Edition  all databases"/>
    <n v="160"/>
  </r>
  <r>
    <n v="23"/>
    <x v="1"/>
    <s v="2015-Q2"/>
    <n v="2015"/>
    <x v="11"/>
    <s v="2015"/>
    <s v=" Jun"/>
    <m/>
    <x v="0"/>
    <x v="50"/>
    <s v="azsanmanuel"/>
    <s v="Ancestry Library Edition  all databases"/>
    <n v="70"/>
  </r>
  <r>
    <n v="87"/>
    <x v="39"/>
    <s v="2015-Q2"/>
    <n v="2015"/>
    <x v="11"/>
    <s v="2015"/>
    <s v=" Jun"/>
    <m/>
    <x v="4"/>
    <x v="53"/>
    <s v="scottsdale_hq"/>
    <s v="Ancestry Library Edition  all databases"/>
    <n v="1982"/>
  </r>
  <r>
    <n v="28"/>
    <x v="41"/>
    <s v="2015-Q2"/>
    <n v="2015"/>
    <x v="11"/>
    <s v="2015"/>
    <s v=" Jun"/>
    <m/>
    <x v="7"/>
    <x v="56"/>
    <s v="azsierrav"/>
    <s v="Ancestry Library Edition  all databases"/>
    <n v="223"/>
  </r>
  <r>
    <n v="32"/>
    <x v="40"/>
    <s v="2015-Q2"/>
    <n v="2015"/>
    <x v="11"/>
    <s v="2015"/>
    <s v=" Jun"/>
    <m/>
    <x v="3"/>
    <x v="54"/>
    <s v="azsedona"/>
    <s v="Ancestry Library Edition  all databases"/>
    <n v="756"/>
  </r>
  <r>
    <n v="142"/>
    <x v="42"/>
    <s v="2015-Q2"/>
    <n v="2015"/>
    <x v="11"/>
    <s v="2015"/>
    <s v=" Jun"/>
    <m/>
    <x v="4"/>
    <x v="57"/>
    <s v="tempe_main"/>
    <s v="Ancestry Library Edition  all databases"/>
    <n v="673"/>
  </r>
  <r>
    <e v="#N/A"/>
    <x v="1"/>
    <s v="2015-Q2"/>
    <n v="2015"/>
    <x v="11"/>
    <s v="2015"/>
    <s v=" Jun"/>
    <m/>
    <x v="15"/>
    <x v="63"/>
    <s v="azycldo"/>
    <s v="Ancestry Library Edition  all databases"/>
    <n v="2392"/>
  </r>
  <r>
    <n v="7"/>
    <x v="1"/>
    <s v="2015-Q2"/>
    <n v="2015"/>
    <x v="11"/>
    <s v="2015"/>
    <s v=" Jun"/>
    <m/>
    <x v="3"/>
    <x v="61"/>
    <s v="azyarnell"/>
    <s v="Ancestry Library Edition  all databases"/>
    <n v="10"/>
  </r>
  <r>
    <n v="0"/>
    <x v="1"/>
    <s v="2015-Q3"/>
    <n v="2016"/>
    <x v="12"/>
    <s v="2015"/>
    <s v=" Jul"/>
    <m/>
    <x v="2"/>
    <x v="4"/>
    <s v="azstlib"/>
    <s v="Ancestry Library Edition  all databases"/>
    <n v="51880"/>
  </r>
  <r>
    <n v="19"/>
    <x v="1"/>
    <s v="2015-Q3"/>
    <n v="2016"/>
    <x v="12"/>
    <s v="2015"/>
    <s v=" Jul"/>
    <m/>
    <x v="1"/>
    <x v="1"/>
    <s v="azalpine"/>
    <s v="Ancestry Library Edition  all databases"/>
    <n v="263"/>
  </r>
  <r>
    <n v="111"/>
    <x v="2"/>
    <s v="2015-Q3"/>
    <n v="2016"/>
    <x v="12"/>
    <s v="2015"/>
    <s v=" Jul"/>
    <m/>
    <x v="0"/>
    <x v="2"/>
    <s v="azapachejct"/>
    <s v="Ancestry Library Edition  all databases"/>
    <n v="412"/>
  </r>
  <r>
    <n v="10"/>
    <x v="1"/>
    <s v="2015-Q3"/>
    <n v="2016"/>
    <x v="12"/>
    <s v="2015"/>
    <s v=" Jul"/>
    <m/>
    <x v="3"/>
    <x v="5"/>
    <s v="azashfork"/>
    <s v="Ancestry Library Edition  all databases"/>
    <n v="15"/>
  </r>
  <r>
    <n v="80"/>
    <x v="3"/>
    <s v="2015-Q3"/>
    <n v="2016"/>
    <x v="12"/>
    <s v="2015"/>
    <s v=" Jul"/>
    <m/>
    <x v="4"/>
    <x v="6"/>
    <s v="avondale_az"/>
    <s v="Ancestry Library Edition  all databases"/>
    <n v="363"/>
  </r>
  <r>
    <n v="16"/>
    <x v="1"/>
    <s v="2015-Q3"/>
    <n v="2016"/>
    <x v="12"/>
    <s v="2015"/>
    <s v=" Jul"/>
    <m/>
    <x v="5"/>
    <x v="8"/>
    <s v="azbouse"/>
    <s v="Ancestry Library Edition  all databases"/>
    <n v="37"/>
  </r>
  <r>
    <n v="21"/>
    <x v="4"/>
    <s v="2015-Q3"/>
    <n v="2016"/>
    <x v="12"/>
    <s v="2015"/>
    <s v=" Jul"/>
    <m/>
    <x v="4"/>
    <x v="9"/>
    <s v="buckeye_az"/>
    <s v="Ancestry Library Edition  all databases"/>
    <n v="92"/>
  </r>
  <r>
    <n v="34"/>
    <x v="6"/>
    <s v="2015-Q3"/>
    <n v="2016"/>
    <x v="12"/>
    <s v="2015"/>
    <s v=" Jul"/>
    <m/>
    <x v="0"/>
    <x v="11"/>
    <s v="azcasagrande"/>
    <s v="Ancestry Library Edition  all databases"/>
    <n v="91"/>
  </r>
  <r>
    <n v="109"/>
    <x v="7"/>
    <s v="2015-Q3"/>
    <n v="2016"/>
    <x v="12"/>
    <s v="2015"/>
    <s v=" Jul"/>
    <m/>
    <x v="4"/>
    <x v="12"/>
    <s v="chandler_main"/>
    <s v="Ancestry Library Edition  all databases"/>
    <n v="2060"/>
  </r>
  <r>
    <n v="25"/>
    <x v="9"/>
    <s v="2015-Q3"/>
    <n v="2016"/>
    <x v="12"/>
    <s v="2015"/>
    <s v=" Jul"/>
    <m/>
    <x v="7"/>
    <x v="14"/>
    <s v="azccldo"/>
    <s v="Ancestry Library Edition  all databases"/>
    <n v="169"/>
  </r>
  <r>
    <n v="14"/>
    <x v="5"/>
    <s v="2015-Q3"/>
    <n v="2016"/>
    <x v="12"/>
    <s v="2015"/>
    <s v=" Jul"/>
    <m/>
    <x v="3"/>
    <x v="10"/>
    <s v="azcampverde"/>
    <s v="Ancestry Library Edition  all databases"/>
    <n v="146"/>
  </r>
  <r>
    <n v="23"/>
    <x v="11"/>
    <s v="2015-Q3"/>
    <n v="2016"/>
    <x v="12"/>
    <s v="2015"/>
    <s v=" Jul"/>
    <m/>
    <x v="3"/>
    <x v="18"/>
    <s v="azcottonwood"/>
    <s v="Ancestry Library Edition  all databases"/>
    <n v="353"/>
  </r>
  <r>
    <n v="23"/>
    <x v="12"/>
    <s v="2015-Q3"/>
    <n v="2016"/>
    <x v="12"/>
    <s v="2015"/>
    <s v=" Jul"/>
    <m/>
    <x v="4"/>
    <x v="20"/>
    <s v="desertfh_az"/>
    <s v="Ancestry Library Edition  all databases"/>
    <n v="72"/>
  </r>
  <r>
    <n v="11"/>
    <x v="1"/>
    <s v="2015-Q3"/>
    <n v="2016"/>
    <x v="12"/>
    <s v="2015"/>
    <s v=" Jul"/>
    <m/>
    <x v="3"/>
    <x v="65"/>
    <s v="dewey_az"/>
    <s v="Ancestry Library Edition  all databases"/>
    <n v="13"/>
  </r>
  <r>
    <n v="78"/>
    <x v="15"/>
    <s v="2015-Q3"/>
    <n v="2016"/>
    <x v="12"/>
    <s v="2015"/>
    <s v=" Jul"/>
    <m/>
    <x v="8"/>
    <x v="23"/>
    <s v="azflagstaff"/>
    <s v="Ancestry Library Edition  all databases"/>
    <n v="476"/>
  </r>
  <r>
    <n v="51"/>
    <x v="16"/>
    <s v="2015-Q3"/>
    <n v="2016"/>
    <x v="12"/>
    <s v="2015"/>
    <s v=" Jul"/>
    <m/>
    <x v="0"/>
    <x v="24"/>
    <s v="azflorence"/>
    <s v="Ancestry Library Edition  all databases"/>
    <n v="38"/>
  </r>
  <r>
    <n v="0"/>
    <x v="17"/>
    <s v="2015-Q3"/>
    <n v="2016"/>
    <x v="12"/>
    <s v="2015"/>
    <s v=" Jul"/>
    <m/>
    <x v="9"/>
    <x v="25"/>
    <s v="azgcldo"/>
    <s v="Ancestry Library Edition  all databases"/>
    <n v="87"/>
  </r>
  <r>
    <n v="83"/>
    <x v="18"/>
    <s v="2015-Q3"/>
    <n v="2016"/>
    <x v="12"/>
    <s v="2015"/>
    <s v=" Jul"/>
    <m/>
    <x v="4"/>
    <x v="26"/>
    <s v="glendale_main"/>
    <s v="Ancestry Library Edition  all databases"/>
    <n v="1215"/>
  </r>
  <r>
    <n v="10"/>
    <x v="19"/>
    <s v="2015-Q3"/>
    <n v="2016"/>
    <x v="12"/>
    <s v="2015"/>
    <s v=" Jul"/>
    <m/>
    <x v="9"/>
    <x v="27"/>
    <s v="azglobe"/>
    <s v="Ancestry Library Edition  all databases"/>
    <n v="40"/>
  </r>
  <r>
    <s v="N/A"/>
    <x v="4"/>
    <s v="2015-Q3"/>
    <n v="2016"/>
    <x v="12"/>
    <s v="2015"/>
    <s v=" Jul"/>
    <m/>
    <x v="0"/>
    <x v="66"/>
    <s v="irahayes_az"/>
    <s v="Ancestry Library Edition  all databases"/>
    <n v="1078"/>
  </r>
  <r>
    <n v="396"/>
    <x v="24"/>
    <s v="2015-Q3"/>
    <n v="2016"/>
    <x v="12"/>
    <s v="2015"/>
    <s v=" Jul"/>
    <m/>
    <x v="4"/>
    <x v="33"/>
    <s v="maricopa_main"/>
    <s v="Ancestry Library Edition  all databases"/>
    <n v="13660"/>
  </r>
  <r>
    <n v="147"/>
    <x v="25"/>
    <s v="2015-Q3"/>
    <n v="2016"/>
    <x v="12"/>
    <s v="2015"/>
    <s v=" Jul"/>
    <m/>
    <x v="4"/>
    <x v="35"/>
    <s v="mesa86532"/>
    <s v="Ancestry Library Edition  all databases"/>
    <n v="3072"/>
  </r>
  <r>
    <n v="10"/>
    <x v="49"/>
    <s v="2015-Q3"/>
    <n v="2016"/>
    <x v="12"/>
    <s v="2015"/>
    <s v=" Jul"/>
    <m/>
    <x v="9"/>
    <x v="73"/>
    <s v="azmiami"/>
    <s v="Ancestry Library Edition  all databases"/>
    <n v="31"/>
  </r>
  <r>
    <n v="239"/>
    <x v="26"/>
    <s v="2015-Q3"/>
    <n v="2016"/>
    <x v="12"/>
    <s v="2015"/>
    <s v=" Jul"/>
    <m/>
    <x v="10"/>
    <x v="36"/>
    <s v="azmohave"/>
    <s v="Ancestry Library Edition  all databases"/>
    <n v="1795"/>
  </r>
  <r>
    <n v="6"/>
    <x v="50"/>
    <s v="2015-Q3"/>
    <n v="2016"/>
    <x v="12"/>
    <s v="2015"/>
    <s v=" Jul"/>
    <m/>
    <x v="6"/>
    <x v="74"/>
    <s v="azmorenci"/>
    <s v="Ancestry Library Edition  all databases"/>
    <n v="139"/>
  </r>
  <r>
    <n v="8"/>
    <x v="1"/>
    <s v="2015-Q3"/>
    <n v="2016"/>
    <x v="12"/>
    <s v="2015"/>
    <s v=" Jul"/>
    <m/>
    <x v="3"/>
    <x v="34"/>
    <s v="azmayer"/>
    <s v="Ancestry Library Edition  all databases"/>
    <n v="6"/>
  </r>
  <r>
    <n v="45"/>
    <x v="27"/>
    <s v="2015-Q3"/>
    <n v="2016"/>
    <x v="12"/>
    <s v="2015"/>
    <s v=" Jul"/>
    <m/>
    <x v="11"/>
    <x v="37"/>
    <s v="azncldo"/>
    <s v="Ancestry Library Edition  all databases"/>
    <n v="780"/>
  </r>
  <r>
    <n v="20"/>
    <x v="28"/>
    <s v="2015-Q3"/>
    <n v="2016"/>
    <x v="12"/>
    <s v="2015"/>
    <s v=" Jul"/>
    <m/>
    <x v="5"/>
    <x v="39"/>
    <s v="azparker"/>
    <s v="Ancestry Library Edition  all databases"/>
    <n v="83"/>
  </r>
  <r>
    <n v="38"/>
    <x v="31"/>
    <s v="2015-Q3"/>
    <n v="2016"/>
    <x v="12"/>
    <s v="2015"/>
    <s v=" Jul"/>
    <m/>
    <x v="4"/>
    <x v="42"/>
    <s v="peor29132"/>
    <s v="Ancestry Library Edition  all databases"/>
    <n v="2077"/>
  </r>
  <r>
    <e v="#VALUE!"/>
    <x v="32"/>
    <s v="2015-Q3"/>
    <n v="2016"/>
    <x v="12"/>
    <s v="2015"/>
    <s v=" Jul"/>
    <m/>
    <x v="4"/>
    <x v="43"/>
    <s v="phx_main"/>
    <s v="Ancestry Library Edition  all databases"/>
    <n v="7201"/>
  </r>
  <r>
    <e v="#REF!"/>
    <x v="33"/>
    <s v="2015-Q3"/>
    <n v="2016"/>
    <x v="12"/>
    <s v="2015"/>
    <s v=" Jul"/>
    <m/>
    <x v="13"/>
    <x v="44"/>
    <s v="azpcld"/>
    <s v="Ancestry Library Edition  all databases"/>
    <n v="5007"/>
  </r>
  <r>
    <n v="4"/>
    <x v="34"/>
    <s v="2015-Q3"/>
    <n v="2016"/>
    <x v="12"/>
    <s v="2015"/>
    <s v=" Jul"/>
    <m/>
    <x v="0"/>
    <x v="45"/>
    <s v="pinal_az"/>
    <s v="Ancestry Library Edition  all databases"/>
    <n v="659"/>
  </r>
  <r>
    <n v="54"/>
    <x v="35"/>
    <s v="2015-Q3"/>
    <n v="2016"/>
    <x v="12"/>
    <s v="2015"/>
    <s v=" Jul"/>
    <m/>
    <x v="3"/>
    <x v="46"/>
    <s v="azprescott"/>
    <s v="Ancestry Library Edition  all databases"/>
    <n v="1843"/>
  </r>
  <r>
    <n v="59"/>
    <x v="36"/>
    <s v="2015-Q3"/>
    <n v="2016"/>
    <x v="12"/>
    <s v="2015"/>
    <s v=" Jul"/>
    <m/>
    <x v="3"/>
    <x v="47"/>
    <s v="azprescottval"/>
    <s v="Ancestry Library Edition  all databases"/>
    <n v="338"/>
  </r>
  <r>
    <n v="40"/>
    <x v="1"/>
    <s v="2015-Q3"/>
    <n v="2016"/>
    <x v="12"/>
    <s v="2015"/>
    <s v=" Jul"/>
    <m/>
    <x v="1"/>
    <x v="48"/>
    <s v="azsprngr"/>
    <s v="Ancestry Library Edition  all databases"/>
    <n v="235"/>
  </r>
  <r>
    <n v="17"/>
    <x v="37"/>
    <s v="2015-Q3"/>
    <n v="2016"/>
    <x v="12"/>
    <s v="2015"/>
    <s v=" Jul"/>
    <m/>
    <x v="14"/>
    <x v="49"/>
    <s v="azsaffordgcl"/>
    <s v="Ancestry Library Edition  all databases"/>
    <n v="6"/>
  </r>
  <r>
    <n v="23"/>
    <x v="1"/>
    <s v="2015-Q3"/>
    <n v="2016"/>
    <x v="12"/>
    <s v="2015"/>
    <s v=" Jul"/>
    <m/>
    <x v="0"/>
    <x v="50"/>
    <s v="azsanmanuel"/>
    <s v="Ancestry Library Edition  all databases"/>
    <n v="28"/>
  </r>
  <r>
    <n v="38"/>
    <x v="38"/>
    <s v="2015-Q3"/>
    <n v="2016"/>
    <x v="12"/>
    <s v="2015"/>
    <s v=" Jul"/>
    <m/>
    <x v="12"/>
    <x v="52"/>
    <s v="aznogales"/>
    <s v="Ancestry Library Edition  all databases"/>
    <n v="8"/>
  </r>
  <r>
    <n v="87"/>
    <x v="39"/>
    <s v="2015-Q3"/>
    <n v="2016"/>
    <x v="12"/>
    <s v="2015"/>
    <s v=" Jul"/>
    <m/>
    <x v="4"/>
    <x v="53"/>
    <s v="scottsdale_hq"/>
    <s v="Ancestry Library Edition  all databases"/>
    <n v="2104"/>
  </r>
  <r>
    <n v="28"/>
    <x v="41"/>
    <s v="2015-Q3"/>
    <n v="2016"/>
    <x v="12"/>
    <s v="2015"/>
    <s v=" Jul"/>
    <m/>
    <x v="7"/>
    <x v="56"/>
    <s v="azsierrav"/>
    <s v="Ancestry Library Edition  all databases"/>
    <n v="510"/>
  </r>
  <r>
    <n v="32"/>
    <x v="40"/>
    <s v="2015-Q3"/>
    <n v="2016"/>
    <x v="12"/>
    <s v="2015"/>
    <s v=" Jul"/>
    <m/>
    <x v="3"/>
    <x v="54"/>
    <s v="azsedona"/>
    <s v="Ancestry Library Edition  all databases"/>
    <n v="323"/>
  </r>
  <r>
    <n v="142"/>
    <x v="42"/>
    <s v="2015-Q3"/>
    <n v="2016"/>
    <x v="12"/>
    <s v="2015"/>
    <s v=" Jul"/>
    <m/>
    <x v="4"/>
    <x v="57"/>
    <s v="tempe_main"/>
    <s v="Ancestry Library Edition  all databases"/>
    <n v="1089"/>
  </r>
  <r>
    <n v="8"/>
    <x v="44"/>
    <s v="2015-Q3"/>
    <n v="2016"/>
    <x v="12"/>
    <s v="2015"/>
    <s v=" Jul"/>
    <m/>
    <x v="9"/>
    <x v="59"/>
    <s v="aztontobasin"/>
    <s v="Ancestry Library Edition  all databases"/>
    <n v="211"/>
  </r>
  <r>
    <n v="8"/>
    <x v="1"/>
    <s v="2015-Q3"/>
    <n v="2016"/>
    <x v="12"/>
    <s v="2015"/>
    <s v=" Jul"/>
    <m/>
    <x v="3"/>
    <x v="68"/>
    <s v="azwilhoit"/>
    <s v="Ancestry Library Edition  all databases"/>
    <n v="28"/>
  </r>
  <r>
    <e v="#N/A"/>
    <x v="1"/>
    <s v="2015-Q3"/>
    <n v="2016"/>
    <x v="12"/>
    <s v="2015"/>
    <s v=" Jul"/>
    <m/>
    <x v="15"/>
    <x v="63"/>
    <s v="azycldo"/>
    <s v="Ancestry Library Edition  all databases"/>
    <n v="3285"/>
  </r>
  <r>
    <n v="7"/>
    <x v="1"/>
    <s v="2015-Q3"/>
    <n v="2016"/>
    <x v="12"/>
    <s v="2015"/>
    <s v=" Jul"/>
    <m/>
    <x v="3"/>
    <x v="61"/>
    <s v="azyarnell"/>
    <s v="Ancestry Library Edition  all databases"/>
    <n v="247"/>
  </r>
  <r>
    <n v="0"/>
    <x v="1"/>
    <s v="2015-Q3"/>
    <n v="2016"/>
    <x v="13"/>
    <s v="2015"/>
    <s v=" Aug"/>
    <m/>
    <x v="2"/>
    <x v="4"/>
    <s v="azstlib"/>
    <s v="Ancestry Library Edition  all databases"/>
    <n v="61134"/>
  </r>
  <r>
    <n v="19"/>
    <x v="1"/>
    <s v="2015-Q3"/>
    <n v="2016"/>
    <x v="13"/>
    <s v="2015"/>
    <s v=" Aug"/>
    <m/>
    <x v="1"/>
    <x v="1"/>
    <s v="azalpine"/>
    <s v="Ancestry Library Edition  all databases"/>
    <n v="777"/>
  </r>
  <r>
    <n v="111"/>
    <x v="2"/>
    <s v="2015-Q3"/>
    <n v="2016"/>
    <x v="13"/>
    <s v="2015"/>
    <s v=" Aug"/>
    <m/>
    <x v="0"/>
    <x v="2"/>
    <s v="azapachejct"/>
    <s v="Ancestry Library Edition  all databases"/>
    <n v="801"/>
  </r>
  <r>
    <n v="80"/>
    <x v="3"/>
    <s v="2015-Q3"/>
    <n v="2016"/>
    <x v="13"/>
    <s v="2015"/>
    <s v=" Aug"/>
    <m/>
    <x v="4"/>
    <x v="6"/>
    <s v="avondale_az"/>
    <s v="Ancestry Library Edition  all databases"/>
    <n v="605"/>
  </r>
  <r>
    <n v="16"/>
    <x v="1"/>
    <s v="2015-Q3"/>
    <n v="2016"/>
    <x v="13"/>
    <s v="2015"/>
    <s v=" Aug"/>
    <m/>
    <x v="5"/>
    <x v="8"/>
    <s v="azbouse"/>
    <s v="Ancestry Library Edition  all databases"/>
    <n v="73"/>
  </r>
  <r>
    <n v="21"/>
    <x v="4"/>
    <s v="2015-Q3"/>
    <n v="2016"/>
    <x v="13"/>
    <s v="2015"/>
    <s v=" Aug"/>
    <m/>
    <x v="4"/>
    <x v="9"/>
    <s v="buckeye_az"/>
    <s v="Ancestry Library Edition  all databases"/>
    <n v="44"/>
  </r>
  <r>
    <n v="5"/>
    <x v="1"/>
    <s v="2015-Q3"/>
    <n v="2016"/>
    <x v="13"/>
    <s v="2015"/>
    <s v=" Aug"/>
    <m/>
    <x v="3"/>
    <x v="75"/>
    <s v="beaver_az"/>
    <s v="Ancestry Library Edition  all databases"/>
    <n v="155"/>
  </r>
  <r>
    <n v="34"/>
    <x v="6"/>
    <s v="2015-Q3"/>
    <n v="2016"/>
    <x v="13"/>
    <s v="2015"/>
    <s v=" Aug"/>
    <m/>
    <x v="0"/>
    <x v="11"/>
    <s v="azcasagrande"/>
    <s v="Ancestry Library Edition  all databases"/>
    <n v="299"/>
  </r>
  <r>
    <n v="109"/>
    <x v="7"/>
    <s v="2015-Q3"/>
    <n v="2016"/>
    <x v="13"/>
    <s v="2015"/>
    <s v=" Aug"/>
    <m/>
    <x v="4"/>
    <x v="12"/>
    <s v="chandler_main"/>
    <s v="Ancestry Library Edition  all databases"/>
    <n v="2128"/>
  </r>
  <r>
    <n v="25"/>
    <x v="9"/>
    <s v="2015-Q3"/>
    <n v="2016"/>
    <x v="13"/>
    <s v="2015"/>
    <s v=" Aug"/>
    <m/>
    <x v="7"/>
    <x v="14"/>
    <s v="azccldo"/>
    <s v="Ancestry Library Edition  all databases"/>
    <n v="11"/>
  </r>
  <r>
    <n v="14"/>
    <x v="5"/>
    <s v="2015-Q3"/>
    <n v="2016"/>
    <x v="13"/>
    <s v="2015"/>
    <s v=" Aug"/>
    <m/>
    <x v="3"/>
    <x v="10"/>
    <s v="azcampverde"/>
    <s v="Ancestry Library Edition  all databases"/>
    <n v="282"/>
  </r>
  <r>
    <n v="23"/>
    <x v="11"/>
    <s v="2015-Q3"/>
    <n v="2016"/>
    <x v="13"/>
    <s v="2015"/>
    <s v=" Aug"/>
    <m/>
    <x v="3"/>
    <x v="18"/>
    <s v="azcottonwood"/>
    <s v="Ancestry Library Edition  all databases"/>
    <n v="372"/>
  </r>
  <r>
    <n v="5"/>
    <x v="13"/>
    <s v="2015-Q3"/>
    <n v="2016"/>
    <x v="13"/>
    <s v="2015"/>
    <s v=" Aug"/>
    <m/>
    <x v="6"/>
    <x v="21"/>
    <s v="azduncan"/>
    <s v="Ancestry Library Edition  all databases"/>
    <n v="90"/>
  </r>
  <r>
    <n v="23"/>
    <x v="12"/>
    <s v="2015-Q3"/>
    <n v="2016"/>
    <x v="13"/>
    <s v="2015"/>
    <s v=" Aug"/>
    <m/>
    <x v="4"/>
    <x v="20"/>
    <s v="desertfh_az"/>
    <s v="Ancestry Library Edition  all databases"/>
    <n v="35"/>
  </r>
  <r>
    <n v="78"/>
    <x v="15"/>
    <s v="2015-Q3"/>
    <n v="2016"/>
    <x v="13"/>
    <s v="2015"/>
    <s v=" Aug"/>
    <m/>
    <x v="8"/>
    <x v="23"/>
    <s v="azflagstaff"/>
    <s v="Ancestry Library Edition  all databases"/>
    <n v="796"/>
  </r>
  <r>
    <n v="51"/>
    <x v="16"/>
    <s v="2015-Q3"/>
    <n v="2016"/>
    <x v="13"/>
    <s v="2015"/>
    <s v=" Aug"/>
    <m/>
    <x v="0"/>
    <x v="24"/>
    <s v="azflorence"/>
    <s v="Ancestry Library Edition  all databases"/>
    <n v="70"/>
  </r>
  <r>
    <n v="22"/>
    <x v="51"/>
    <s v="2015-Q3"/>
    <n v="2016"/>
    <x v="13"/>
    <s v="2015"/>
    <s v=" Aug"/>
    <m/>
    <x v="4"/>
    <x v="76"/>
    <s v="mcdowell_az"/>
    <s v="Ancestry Library Edition  all databases"/>
    <n v="8"/>
  </r>
  <r>
    <n v="83"/>
    <x v="18"/>
    <s v="2015-Q3"/>
    <n v="2016"/>
    <x v="13"/>
    <s v="2015"/>
    <s v=" Aug"/>
    <m/>
    <x v="4"/>
    <x v="26"/>
    <s v="glendale_main"/>
    <s v="Ancestry Library Edition  all databases"/>
    <n v="1917"/>
  </r>
  <r>
    <n v="10"/>
    <x v="19"/>
    <s v="2015-Q3"/>
    <n v="2016"/>
    <x v="13"/>
    <s v="2015"/>
    <s v=" Aug"/>
    <m/>
    <x v="9"/>
    <x v="27"/>
    <s v="azglobe"/>
    <s v="Ancestry Library Edition  all databases"/>
    <n v="56"/>
  </r>
  <r>
    <s v="N/A"/>
    <x v="4"/>
    <s v="2015-Q3"/>
    <n v="2016"/>
    <x v="13"/>
    <s v="2015"/>
    <s v=" Aug"/>
    <m/>
    <x v="0"/>
    <x v="66"/>
    <s v="irahayes_az"/>
    <s v="Ancestry Library Edition  all databases"/>
    <n v="981"/>
  </r>
  <r>
    <n v="20"/>
    <x v="23"/>
    <s v="2015-Q3"/>
    <n v="2016"/>
    <x v="13"/>
    <s v="2015"/>
    <s v=" Aug"/>
    <m/>
    <x v="0"/>
    <x v="32"/>
    <s v="azmaricopacom"/>
    <s v="Ancestry Library Edition  all databases"/>
    <n v="265"/>
  </r>
  <r>
    <n v="396"/>
    <x v="24"/>
    <s v="2015-Q3"/>
    <n v="2016"/>
    <x v="13"/>
    <s v="2015"/>
    <s v=" Aug"/>
    <m/>
    <x v="4"/>
    <x v="33"/>
    <s v="maricopa_main"/>
    <s v="Ancestry Library Edition  all databases"/>
    <n v="12266"/>
  </r>
  <r>
    <n v="147"/>
    <x v="25"/>
    <s v="2015-Q3"/>
    <n v="2016"/>
    <x v="13"/>
    <s v="2015"/>
    <s v=" Aug"/>
    <m/>
    <x v="4"/>
    <x v="35"/>
    <s v="mesa86532"/>
    <s v="Ancestry Library Edition  all databases"/>
    <n v="3836"/>
  </r>
  <r>
    <n v="239"/>
    <x v="26"/>
    <s v="2015-Q3"/>
    <n v="2016"/>
    <x v="13"/>
    <s v="2015"/>
    <s v=" Aug"/>
    <m/>
    <x v="10"/>
    <x v="36"/>
    <s v="azmohave"/>
    <s v="Ancestry Library Edition  all databases"/>
    <n v="1315"/>
  </r>
  <r>
    <n v="6"/>
    <x v="50"/>
    <s v="2015-Q3"/>
    <n v="2016"/>
    <x v="13"/>
    <s v="2015"/>
    <s v=" Aug"/>
    <m/>
    <x v="6"/>
    <x v="74"/>
    <s v="azmorenci"/>
    <s v="Ancestry Library Edition  all databases"/>
    <n v="110"/>
  </r>
  <r>
    <n v="45"/>
    <x v="27"/>
    <s v="2015-Q3"/>
    <n v="2016"/>
    <x v="13"/>
    <s v="2015"/>
    <s v=" Aug"/>
    <m/>
    <x v="11"/>
    <x v="37"/>
    <s v="azncldo"/>
    <s v="Ancestry Library Edition  all databases"/>
    <n v="2645"/>
  </r>
  <r>
    <n v="20"/>
    <x v="28"/>
    <s v="2015-Q3"/>
    <n v="2016"/>
    <x v="13"/>
    <s v="2015"/>
    <s v=" Aug"/>
    <m/>
    <x v="5"/>
    <x v="39"/>
    <s v="azparker"/>
    <s v="Ancestry Library Edition  all databases"/>
    <n v="27"/>
  </r>
  <r>
    <n v="14"/>
    <x v="30"/>
    <s v="2015-Q3"/>
    <n v="2016"/>
    <x v="13"/>
    <s v="2015"/>
    <s v=" Aug"/>
    <m/>
    <x v="9"/>
    <x v="41"/>
    <s v="azpayson"/>
    <s v="Ancestry Library Edition  all databases"/>
    <n v="55"/>
  </r>
  <r>
    <n v="38"/>
    <x v="31"/>
    <s v="2015-Q3"/>
    <n v="2016"/>
    <x v="13"/>
    <s v="2015"/>
    <s v=" Aug"/>
    <m/>
    <x v="4"/>
    <x v="42"/>
    <s v="peor29132"/>
    <s v="Ancestry Library Edition  all databases"/>
    <n v="2834"/>
  </r>
  <r>
    <e v="#VALUE!"/>
    <x v="32"/>
    <s v="2015-Q3"/>
    <n v="2016"/>
    <x v="13"/>
    <s v="2015"/>
    <s v=" Aug"/>
    <m/>
    <x v="4"/>
    <x v="43"/>
    <s v="phx_main"/>
    <s v="Ancestry Library Edition  all databases"/>
    <n v="8196"/>
  </r>
  <r>
    <e v="#REF!"/>
    <x v="33"/>
    <s v="2015-Q3"/>
    <n v="2016"/>
    <x v="13"/>
    <s v="2015"/>
    <s v=" Aug"/>
    <m/>
    <x v="13"/>
    <x v="44"/>
    <s v="azpcld"/>
    <s v="Ancestry Library Edition  all databases"/>
    <n v="6789"/>
  </r>
  <r>
    <n v="4"/>
    <x v="34"/>
    <s v="2015-Q3"/>
    <n v="2016"/>
    <x v="13"/>
    <s v="2015"/>
    <s v=" Aug"/>
    <m/>
    <x v="0"/>
    <x v="45"/>
    <s v="pinal_az"/>
    <s v="Ancestry Library Edition  all databases"/>
    <n v="336"/>
  </r>
  <r>
    <n v="54"/>
    <x v="35"/>
    <s v="2015-Q3"/>
    <n v="2016"/>
    <x v="13"/>
    <s v="2015"/>
    <s v=" Aug"/>
    <m/>
    <x v="3"/>
    <x v="46"/>
    <s v="azprescott"/>
    <s v="Ancestry Library Edition  all databases"/>
    <n v="1418"/>
  </r>
  <r>
    <n v="59"/>
    <x v="36"/>
    <s v="2015-Q3"/>
    <n v="2016"/>
    <x v="13"/>
    <s v="2015"/>
    <s v=" Aug"/>
    <m/>
    <x v="3"/>
    <x v="47"/>
    <s v="azprescottval"/>
    <s v="Ancestry Library Edition  all databases"/>
    <n v="448"/>
  </r>
  <r>
    <n v="40"/>
    <x v="1"/>
    <s v="2015-Q3"/>
    <n v="2016"/>
    <x v="13"/>
    <s v="2015"/>
    <s v=" Aug"/>
    <m/>
    <x v="1"/>
    <x v="48"/>
    <s v="azsprngr"/>
    <s v="Ancestry Library Edition  all databases"/>
    <n v="181"/>
  </r>
  <r>
    <n v="17"/>
    <x v="37"/>
    <s v="2015-Q3"/>
    <n v="2016"/>
    <x v="13"/>
    <s v="2015"/>
    <s v=" Aug"/>
    <m/>
    <x v="14"/>
    <x v="49"/>
    <s v="azsaffordgcl"/>
    <s v="Ancestry Library Edition  all databases"/>
    <n v="52"/>
  </r>
  <r>
    <n v="23"/>
    <x v="1"/>
    <s v="2015-Q3"/>
    <n v="2016"/>
    <x v="13"/>
    <s v="2015"/>
    <s v=" Aug"/>
    <m/>
    <x v="0"/>
    <x v="50"/>
    <s v="azsanmanuel"/>
    <s v="Ancestry Library Edition  all databases"/>
    <n v="41"/>
  </r>
  <r>
    <n v="38"/>
    <x v="38"/>
    <s v="2015-Q3"/>
    <n v="2016"/>
    <x v="13"/>
    <s v="2015"/>
    <s v=" Aug"/>
    <m/>
    <x v="12"/>
    <x v="52"/>
    <s v="aznogales"/>
    <s v="Ancestry Library Edition  all databases"/>
    <n v="153"/>
  </r>
  <r>
    <n v="87"/>
    <x v="39"/>
    <s v="2015-Q3"/>
    <n v="2016"/>
    <x v="13"/>
    <s v="2015"/>
    <s v=" Aug"/>
    <m/>
    <x v="4"/>
    <x v="53"/>
    <s v="scottsdale_hq"/>
    <s v="Ancestry Library Edition  all databases"/>
    <n v="2025"/>
  </r>
  <r>
    <n v="28"/>
    <x v="41"/>
    <s v="2015-Q3"/>
    <n v="2016"/>
    <x v="13"/>
    <s v="2015"/>
    <s v=" Aug"/>
    <m/>
    <x v="7"/>
    <x v="56"/>
    <s v="azsierrav"/>
    <s v="Ancestry Library Edition  all databases"/>
    <n v="467"/>
  </r>
  <r>
    <n v="32"/>
    <x v="40"/>
    <s v="2015-Q3"/>
    <n v="2016"/>
    <x v="13"/>
    <s v="2015"/>
    <s v=" Aug"/>
    <m/>
    <x v="3"/>
    <x v="54"/>
    <s v="azsedona"/>
    <s v="Ancestry Library Edition  all databases"/>
    <n v="651"/>
  </r>
  <r>
    <n v="142"/>
    <x v="42"/>
    <s v="2015-Q3"/>
    <n v="2016"/>
    <x v="13"/>
    <s v="2015"/>
    <s v=" Aug"/>
    <m/>
    <x v="4"/>
    <x v="57"/>
    <s v="tempe_main"/>
    <s v="Ancestry Library Edition  all databases"/>
    <n v="804"/>
  </r>
  <r>
    <n v="8"/>
    <x v="44"/>
    <s v="2015-Q3"/>
    <n v="2016"/>
    <x v="13"/>
    <s v="2015"/>
    <s v=" Aug"/>
    <m/>
    <x v="9"/>
    <x v="59"/>
    <s v="aztontobasin"/>
    <s v="Ancestry Library Edition  all databases"/>
    <n v="304"/>
  </r>
  <r>
    <e v="#N/A"/>
    <x v="1"/>
    <s v="2015-Q3"/>
    <n v="2016"/>
    <x v="13"/>
    <s v="2015"/>
    <s v=" Aug"/>
    <m/>
    <x v="15"/>
    <x v="63"/>
    <s v="azycldo"/>
    <s v="Ancestry Library Edition  all databases"/>
    <n v="5639"/>
  </r>
  <r>
    <n v="7"/>
    <x v="1"/>
    <s v="2015-Q3"/>
    <n v="2016"/>
    <x v="13"/>
    <s v="2015"/>
    <s v=" Aug"/>
    <m/>
    <x v="3"/>
    <x v="61"/>
    <s v="azyarnell"/>
    <s v="Ancestry Library Edition  all databases"/>
    <n v="28"/>
  </r>
  <r>
    <n v="91"/>
    <x v="45"/>
    <s v="2015-Q3"/>
    <n v="2016"/>
    <x v="13"/>
    <s v="2015"/>
    <s v=" Aug"/>
    <m/>
    <x v="3"/>
    <x v="62"/>
    <s v="azyavapai"/>
    <s v="Ancestry Library Edition  all databases"/>
    <n v="90"/>
  </r>
  <r>
    <n v="0"/>
    <x v="1"/>
    <s v="2015-Q3"/>
    <n v="2016"/>
    <x v="14"/>
    <s v="2015"/>
    <s v=" Sep"/>
    <m/>
    <x v="2"/>
    <x v="4"/>
    <s v="azstlib"/>
    <s v="Ancestry Library Edition  all databases"/>
    <n v="50147"/>
  </r>
  <r>
    <n v="19"/>
    <x v="1"/>
    <s v="2015-Q3"/>
    <n v="2016"/>
    <x v="14"/>
    <s v="2015"/>
    <s v=" Sep"/>
    <m/>
    <x v="1"/>
    <x v="1"/>
    <s v="azalpine"/>
    <s v="Ancestry Library Edition  all databases"/>
    <n v="54"/>
  </r>
  <r>
    <n v="111"/>
    <x v="2"/>
    <s v="2015-Q3"/>
    <n v="2016"/>
    <x v="14"/>
    <s v="2015"/>
    <s v=" Sep"/>
    <m/>
    <x v="0"/>
    <x v="2"/>
    <s v="azapachejct"/>
    <s v="Ancestry Library Edition  all databases"/>
    <n v="681"/>
  </r>
  <r>
    <n v="80"/>
    <x v="3"/>
    <s v="2015-Q3"/>
    <n v="2016"/>
    <x v="14"/>
    <s v="2015"/>
    <s v=" Sep"/>
    <m/>
    <x v="4"/>
    <x v="6"/>
    <s v="avondale_az"/>
    <s v="Ancestry Library Edition  all databases"/>
    <n v="421"/>
  </r>
  <r>
    <n v="16"/>
    <x v="1"/>
    <s v="2015-Q3"/>
    <n v="2016"/>
    <x v="14"/>
    <s v="2015"/>
    <s v=" Sep"/>
    <m/>
    <x v="5"/>
    <x v="8"/>
    <s v="azbouse"/>
    <s v="Ancestry Library Edition  all databases"/>
    <n v="3"/>
  </r>
  <r>
    <n v="21"/>
    <x v="4"/>
    <s v="2015-Q3"/>
    <n v="2016"/>
    <x v="14"/>
    <s v="2015"/>
    <s v=" Sep"/>
    <m/>
    <x v="4"/>
    <x v="9"/>
    <s v="buckeye_az"/>
    <s v="Ancestry Library Edition  all databases"/>
    <n v="2"/>
  </r>
  <r>
    <n v="5"/>
    <x v="1"/>
    <s v="2015-Q3"/>
    <n v="2016"/>
    <x v="14"/>
    <s v="2015"/>
    <s v=" Sep"/>
    <m/>
    <x v="3"/>
    <x v="75"/>
    <s v="beaver_az"/>
    <s v="Ancestry Library Edition  all databases"/>
    <n v="133"/>
  </r>
  <r>
    <n v="34"/>
    <x v="6"/>
    <s v="2015-Q3"/>
    <n v="2016"/>
    <x v="14"/>
    <s v="2015"/>
    <s v=" Sep"/>
    <m/>
    <x v="0"/>
    <x v="11"/>
    <s v="azcasagrande"/>
    <s v="Ancestry Library Edition  all databases"/>
    <n v="257"/>
  </r>
  <r>
    <n v="109"/>
    <x v="7"/>
    <s v="2015-Q3"/>
    <n v="2016"/>
    <x v="14"/>
    <s v="2015"/>
    <s v=" Sep"/>
    <m/>
    <x v="4"/>
    <x v="12"/>
    <s v="chandler_main"/>
    <s v="Ancestry Library Edition  all databases"/>
    <n v="1904"/>
  </r>
  <r>
    <n v="25"/>
    <x v="9"/>
    <s v="2015-Q3"/>
    <n v="2016"/>
    <x v="14"/>
    <s v="2015"/>
    <s v=" Sep"/>
    <m/>
    <x v="7"/>
    <x v="14"/>
    <s v="azccldo"/>
    <s v="Ancestry Library Edition  all databases"/>
    <n v="51"/>
  </r>
  <r>
    <n v="12"/>
    <x v="1"/>
    <s v="2015-Q3"/>
    <n v="2016"/>
    <x v="14"/>
    <s v="2015"/>
    <s v=" Sep"/>
    <m/>
    <x v="1"/>
    <x v="15"/>
    <s v="azconcho"/>
    <s v="Ancestry Library Edition  all databases"/>
    <n v="133"/>
  </r>
  <r>
    <n v="14"/>
    <x v="5"/>
    <s v="2015-Q3"/>
    <n v="2016"/>
    <x v="14"/>
    <s v="2015"/>
    <s v=" Sep"/>
    <m/>
    <x v="3"/>
    <x v="10"/>
    <s v="azcampverde"/>
    <s v="Ancestry Library Edition  all databases"/>
    <n v="629"/>
  </r>
  <r>
    <n v="23"/>
    <x v="11"/>
    <s v="2015-Q3"/>
    <n v="2016"/>
    <x v="14"/>
    <s v="2015"/>
    <s v=" Sep"/>
    <m/>
    <x v="3"/>
    <x v="18"/>
    <s v="azcottonwood"/>
    <s v="Ancestry Library Edition  all databases"/>
    <n v="236"/>
  </r>
  <r>
    <n v="23"/>
    <x v="12"/>
    <s v="2015-Q3"/>
    <n v="2016"/>
    <x v="14"/>
    <s v="2015"/>
    <s v=" Sep"/>
    <m/>
    <x v="4"/>
    <x v="20"/>
    <s v="desertfh_az"/>
    <s v="Ancestry Library Edition  all databases"/>
    <n v="22"/>
  </r>
  <r>
    <n v="78"/>
    <x v="15"/>
    <s v="2015-Q3"/>
    <n v="2016"/>
    <x v="14"/>
    <s v="2015"/>
    <s v=" Sep"/>
    <m/>
    <x v="8"/>
    <x v="23"/>
    <s v="azflagstaff"/>
    <s v="Ancestry Library Edition  all databases"/>
    <n v="158"/>
  </r>
  <r>
    <n v="83"/>
    <x v="18"/>
    <s v="2015-Q3"/>
    <n v="2016"/>
    <x v="14"/>
    <s v="2015"/>
    <s v=" Sep"/>
    <m/>
    <x v="4"/>
    <x v="26"/>
    <s v="glendale_main"/>
    <s v="Ancestry Library Edition  all databases"/>
    <n v="956"/>
  </r>
  <r>
    <n v="10"/>
    <x v="19"/>
    <s v="2015-Q3"/>
    <n v="2016"/>
    <x v="14"/>
    <s v="2015"/>
    <s v=" Sep"/>
    <m/>
    <x v="9"/>
    <x v="27"/>
    <s v="azglobe"/>
    <s v="Ancestry Library Edition  all databases"/>
    <n v="13"/>
  </r>
  <r>
    <n v="4"/>
    <x v="1"/>
    <s v="2015-Q3"/>
    <n v="2016"/>
    <x v="14"/>
    <s v="2015"/>
    <s v=" Sep"/>
    <m/>
    <x v="1"/>
    <x v="28"/>
    <s v="azgreer"/>
    <s v="Ancestry Library Edition  all databases"/>
    <n v="37"/>
  </r>
  <r>
    <s v="N/A"/>
    <x v="4"/>
    <s v="2015-Q3"/>
    <n v="2016"/>
    <x v="14"/>
    <s v="2015"/>
    <s v=" Sep"/>
    <m/>
    <x v="0"/>
    <x v="66"/>
    <s v="irahayes_az"/>
    <s v="Ancestry Library Edition  all databases"/>
    <n v="1558"/>
  </r>
  <r>
    <n v="20"/>
    <x v="23"/>
    <s v="2015-Q3"/>
    <n v="2016"/>
    <x v="14"/>
    <s v="2015"/>
    <s v=" Sep"/>
    <m/>
    <x v="0"/>
    <x v="32"/>
    <s v="azmaricopacom"/>
    <s v="Ancestry Library Edition  all databases"/>
    <n v="146"/>
  </r>
  <r>
    <n v="396"/>
    <x v="24"/>
    <s v="2015-Q3"/>
    <n v="2016"/>
    <x v="14"/>
    <s v="2015"/>
    <s v=" Sep"/>
    <m/>
    <x v="4"/>
    <x v="33"/>
    <s v="maricopa_main"/>
    <s v="Ancestry Library Edition  all databases"/>
    <n v="10853"/>
  </r>
  <r>
    <n v="147"/>
    <x v="25"/>
    <s v="2015-Q3"/>
    <n v="2016"/>
    <x v="14"/>
    <s v="2015"/>
    <s v=" Sep"/>
    <m/>
    <x v="4"/>
    <x v="35"/>
    <s v="mesa86532"/>
    <s v="Ancestry Library Edition  all databases"/>
    <n v="3359"/>
  </r>
  <r>
    <n v="239"/>
    <x v="26"/>
    <s v="2015-Q3"/>
    <n v="2016"/>
    <x v="14"/>
    <s v="2015"/>
    <s v=" Sep"/>
    <m/>
    <x v="10"/>
    <x v="36"/>
    <s v="azmohave"/>
    <s v="Ancestry Library Edition  all databases"/>
    <n v="1877"/>
  </r>
  <r>
    <n v="6"/>
    <x v="50"/>
    <s v="2015-Q3"/>
    <n v="2016"/>
    <x v="14"/>
    <s v="2015"/>
    <s v=" Sep"/>
    <m/>
    <x v="6"/>
    <x v="74"/>
    <s v="azmorenci"/>
    <s v="Ancestry Library Edition  all databases"/>
    <n v="221"/>
  </r>
  <r>
    <n v="45"/>
    <x v="27"/>
    <s v="2015-Q3"/>
    <n v="2016"/>
    <x v="14"/>
    <s v="2015"/>
    <s v=" Sep"/>
    <m/>
    <x v="11"/>
    <x v="37"/>
    <s v="azncldo"/>
    <s v="Ancestry Library Edition  all databases"/>
    <n v="1069"/>
  </r>
  <r>
    <n v="9"/>
    <x v="1"/>
    <s v="2015-Q3"/>
    <n v="2016"/>
    <x v="14"/>
    <s v="2015"/>
    <s v=" Sep"/>
    <m/>
    <x v="0"/>
    <x v="38"/>
    <s v="azoracle"/>
    <s v="Ancestry Library Edition  all databases"/>
    <n v="504"/>
  </r>
  <r>
    <n v="14"/>
    <x v="30"/>
    <s v="2015-Q3"/>
    <n v="2016"/>
    <x v="14"/>
    <s v="2015"/>
    <s v=" Sep"/>
    <m/>
    <x v="9"/>
    <x v="41"/>
    <s v="azpayson"/>
    <s v="Ancestry Library Edition  all databases"/>
    <n v="77"/>
  </r>
  <r>
    <n v="38"/>
    <x v="31"/>
    <s v="2015-Q3"/>
    <n v="2016"/>
    <x v="14"/>
    <s v="2015"/>
    <s v=" Sep"/>
    <m/>
    <x v="4"/>
    <x v="42"/>
    <s v="peor29132"/>
    <s v="Ancestry Library Edition  all databases"/>
    <n v="2184"/>
  </r>
  <r>
    <e v="#VALUE!"/>
    <x v="32"/>
    <s v="2015-Q3"/>
    <n v="2016"/>
    <x v="14"/>
    <s v="2015"/>
    <s v=" Sep"/>
    <m/>
    <x v="4"/>
    <x v="43"/>
    <s v="phx_main"/>
    <s v="Ancestry Library Edition  all databases"/>
    <n v="6160"/>
  </r>
  <r>
    <e v="#REF!"/>
    <x v="33"/>
    <s v="2015-Q3"/>
    <n v="2016"/>
    <x v="14"/>
    <s v="2015"/>
    <s v=" Sep"/>
    <m/>
    <x v="13"/>
    <x v="44"/>
    <s v="azpcld"/>
    <s v="Ancestry Library Edition  all databases"/>
    <n v="7416"/>
  </r>
  <r>
    <n v="4"/>
    <x v="34"/>
    <s v="2015-Q3"/>
    <n v="2016"/>
    <x v="14"/>
    <s v="2015"/>
    <s v=" Sep"/>
    <m/>
    <x v="0"/>
    <x v="45"/>
    <s v="pinal_az"/>
    <s v="Ancestry Library Edition  all databases"/>
    <n v="156"/>
  </r>
  <r>
    <n v="54"/>
    <x v="35"/>
    <s v="2015-Q3"/>
    <n v="2016"/>
    <x v="14"/>
    <s v="2015"/>
    <s v=" Sep"/>
    <m/>
    <x v="3"/>
    <x v="46"/>
    <s v="azprescott"/>
    <s v="Ancestry Library Edition  all databases"/>
    <n v="774"/>
  </r>
  <r>
    <n v="59"/>
    <x v="36"/>
    <s v="2015-Q3"/>
    <n v="2016"/>
    <x v="14"/>
    <s v="2015"/>
    <s v=" Sep"/>
    <m/>
    <x v="3"/>
    <x v="47"/>
    <s v="azprescottval"/>
    <s v="Ancestry Library Edition  all databases"/>
    <n v="191"/>
  </r>
  <r>
    <n v="40"/>
    <x v="1"/>
    <s v="2015-Q3"/>
    <n v="2016"/>
    <x v="14"/>
    <s v="2015"/>
    <s v=" Sep"/>
    <m/>
    <x v="1"/>
    <x v="48"/>
    <s v="azsprngr"/>
    <s v="Ancestry Library Edition  all databases"/>
    <n v="178"/>
  </r>
  <r>
    <n v="23"/>
    <x v="1"/>
    <s v="2015-Q3"/>
    <n v="2016"/>
    <x v="14"/>
    <s v="2015"/>
    <s v=" Sep"/>
    <m/>
    <x v="0"/>
    <x v="50"/>
    <s v="azsanmanuel"/>
    <s v="Ancestry Library Edition  all databases"/>
    <n v="62"/>
  </r>
  <r>
    <n v="87"/>
    <x v="39"/>
    <s v="2015-Q3"/>
    <n v="2016"/>
    <x v="14"/>
    <s v="2015"/>
    <s v=" Sep"/>
    <m/>
    <x v="4"/>
    <x v="53"/>
    <s v="scottsdale_hq"/>
    <s v="Ancestry Library Edition  all databases"/>
    <n v="1624"/>
  </r>
  <r>
    <n v="28"/>
    <x v="41"/>
    <s v="2015-Q3"/>
    <n v="2016"/>
    <x v="14"/>
    <s v="2015"/>
    <s v=" Sep"/>
    <m/>
    <x v="7"/>
    <x v="56"/>
    <s v="azsierrav"/>
    <s v="Ancestry Library Edition  all databases"/>
    <n v="561"/>
  </r>
  <r>
    <n v="32"/>
    <x v="40"/>
    <s v="2015-Q3"/>
    <n v="2016"/>
    <x v="14"/>
    <s v="2015"/>
    <s v=" Sep"/>
    <m/>
    <x v="3"/>
    <x v="54"/>
    <s v="azsedona"/>
    <s v="Ancestry Library Edition  all databases"/>
    <n v="487"/>
  </r>
  <r>
    <n v="142"/>
    <x v="42"/>
    <s v="2015-Q3"/>
    <n v="2016"/>
    <x v="14"/>
    <s v="2015"/>
    <s v=" Sep"/>
    <m/>
    <x v="4"/>
    <x v="57"/>
    <s v="tempe_main"/>
    <s v="Ancestry Library Edition  all databases"/>
    <n v="306"/>
  </r>
  <r>
    <n v="8"/>
    <x v="44"/>
    <s v="2015-Q3"/>
    <n v="2016"/>
    <x v="14"/>
    <s v="2015"/>
    <s v=" Sep"/>
    <m/>
    <x v="9"/>
    <x v="59"/>
    <s v="aztontobasin"/>
    <s v="Ancestry Library Edition  all databases"/>
    <n v="623"/>
  </r>
  <r>
    <n v="8"/>
    <x v="1"/>
    <s v="2015-Q3"/>
    <n v="2016"/>
    <x v="14"/>
    <s v="2015"/>
    <s v=" Sep"/>
    <m/>
    <x v="3"/>
    <x v="68"/>
    <s v="azwilhoit"/>
    <s v="Ancestry Library Edition  all databases"/>
    <n v="65"/>
  </r>
  <r>
    <e v="#N/A"/>
    <x v="1"/>
    <s v="2015-Q3"/>
    <n v="2016"/>
    <x v="14"/>
    <s v="2015"/>
    <s v=" Sep"/>
    <m/>
    <x v="15"/>
    <x v="63"/>
    <s v="azycldo"/>
    <s v="Ancestry Library Edition  all databases"/>
    <n v="3004"/>
  </r>
  <r>
    <n v="7"/>
    <x v="1"/>
    <s v="2015-Q3"/>
    <n v="2016"/>
    <x v="14"/>
    <s v="2015"/>
    <s v=" Sep"/>
    <m/>
    <x v="3"/>
    <x v="61"/>
    <s v="azyarnell"/>
    <s v="Ancestry Library Edition  all databases"/>
    <n v="20"/>
  </r>
  <r>
    <n v="0"/>
    <x v="1"/>
    <s v="2015-Q4"/>
    <n v="2016"/>
    <x v="15"/>
    <s v="2015"/>
    <s v=" Oct"/>
    <m/>
    <x v="2"/>
    <x v="4"/>
    <s v="azstlib"/>
    <s v="Ancestry Library Edition  all databases"/>
    <n v="53605"/>
  </r>
  <r>
    <n v="19"/>
    <x v="1"/>
    <s v="2015-Q4"/>
    <n v="2016"/>
    <x v="15"/>
    <s v="2015"/>
    <s v=" Oct"/>
    <m/>
    <x v="1"/>
    <x v="1"/>
    <s v="azalpine"/>
    <s v="Ancestry Library Edition  all databases"/>
    <n v="145"/>
  </r>
  <r>
    <n v="111"/>
    <x v="2"/>
    <s v="2015-Q4"/>
    <n v="2016"/>
    <x v="15"/>
    <s v="2015"/>
    <s v=" Oct"/>
    <m/>
    <x v="0"/>
    <x v="2"/>
    <s v="azapachejct"/>
    <s v="Ancestry Library Edition  all databases"/>
    <n v="547"/>
  </r>
  <r>
    <n v="80"/>
    <x v="3"/>
    <s v="2015-Q4"/>
    <n v="2016"/>
    <x v="15"/>
    <s v="2015"/>
    <s v=" Oct"/>
    <m/>
    <x v="4"/>
    <x v="6"/>
    <s v="avondale_az"/>
    <s v="Ancestry Library Edition  all databases"/>
    <n v="995"/>
  </r>
  <r>
    <n v="16"/>
    <x v="1"/>
    <s v="2015-Q4"/>
    <n v="2016"/>
    <x v="15"/>
    <s v="2015"/>
    <s v=" Oct"/>
    <m/>
    <x v="5"/>
    <x v="8"/>
    <s v="azbouse"/>
    <s v="Ancestry Library Edition  all databases"/>
    <n v="17"/>
  </r>
  <r>
    <n v="21"/>
    <x v="4"/>
    <s v="2015-Q4"/>
    <n v="2016"/>
    <x v="15"/>
    <s v="2015"/>
    <s v=" Oct"/>
    <m/>
    <x v="4"/>
    <x v="9"/>
    <s v="buckeye_az"/>
    <s v="Ancestry Library Edition  all databases"/>
    <n v="163"/>
  </r>
  <r>
    <n v="5"/>
    <x v="1"/>
    <s v="2015-Q4"/>
    <n v="2016"/>
    <x v="15"/>
    <s v="2015"/>
    <s v=" Oct"/>
    <m/>
    <x v="3"/>
    <x v="75"/>
    <s v="beaver_az"/>
    <s v="Ancestry Library Edition  all databases"/>
    <n v="214"/>
  </r>
  <r>
    <n v="34"/>
    <x v="6"/>
    <s v="2015-Q4"/>
    <n v="2016"/>
    <x v="15"/>
    <s v="2015"/>
    <s v=" Oct"/>
    <m/>
    <x v="0"/>
    <x v="11"/>
    <s v="azcasagrande"/>
    <s v="Ancestry Library Edition  all databases"/>
    <n v="155"/>
  </r>
  <r>
    <n v="109"/>
    <x v="7"/>
    <s v="2015-Q4"/>
    <n v="2016"/>
    <x v="15"/>
    <s v="2015"/>
    <s v=" Oct"/>
    <m/>
    <x v="4"/>
    <x v="12"/>
    <s v="chandler_main"/>
    <s v="Ancestry Library Edition  all databases"/>
    <n v="2262"/>
  </r>
  <r>
    <n v="25"/>
    <x v="9"/>
    <s v="2015-Q4"/>
    <n v="2016"/>
    <x v="15"/>
    <s v="2015"/>
    <s v=" Oct"/>
    <m/>
    <x v="7"/>
    <x v="14"/>
    <s v="azccldo"/>
    <s v="Ancestry Library Edition  all databases"/>
    <n v="184"/>
  </r>
  <r>
    <n v="12"/>
    <x v="1"/>
    <s v="2015-Q4"/>
    <n v="2016"/>
    <x v="15"/>
    <s v="2015"/>
    <s v=" Oct"/>
    <m/>
    <x v="1"/>
    <x v="15"/>
    <s v="azconcho"/>
    <s v="Ancestry Library Edition  all databases"/>
    <n v="29"/>
  </r>
  <r>
    <n v="27"/>
    <x v="10"/>
    <s v="2015-Q4"/>
    <n v="2016"/>
    <x v="15"/>
    <s v="2015"/>
    <s v=" Oct"/>
    <m/>
    <x v="0"/>
    <x v="17"/>
    <s v="azcollidge"/>
    <s v="Ancestry Library Edition  all databases"/>
    <n v="335"/>
  </r>
  <r>
    <n v="14"/>
    <x v="5"/>
    <s v="2015-Q4"/>
    <n v="2016"/>
    <x v="15"/>
    <s v="2015"/>
    <s v=" Oct"/>
    <m/>
    <x v="3"/>
    <x v="10"/>
    <s v="azcampverde"/>
    <s v="Ancestry Library Edition  all databases"/>
    <n v="487"/>
  </r>
  <r>
    <n v="23"/>
    <x v="11"/>
    <s v="2015-Q4"/>
    <n v="2016"/>
    <x v="15"/>
    <s v="2015"/>
    <s v=" Oct"/>
    <m/>
    <x v="3"/>
    <x v="18"/>
    <s v="azcottonwood"/>
    <s v="Ancestry Library Edition  all databases"/>
    <n v="296"/>
  </r>
  <r>
    <n v="23"/>
    <x v="12"/>
    <s v="2015-Q4"/>
    <n v="2016"/>
    <x v="15"/>
    <s v="2015"/>
    <s v=" Oct"/>
    <m/>
    <x v="4"/>
    <x v="20"/>
    <s v="desertfh_az"/>
    <s v="Ancestry Library Edition  all databases"/>
    <n v="75"/>
  </r>
  <r>
    <n v="20"/>
    <x v="14"/>
    <s v="2015-Q4"/>
    <n v="2016"/>
    <x v="15"/>
    <s v="2015"/>
    <s v=" Oct"/>
    <m/>
    <x v="0"/>
    <x v="22"/>
    <s v="azeloy"/>
    <s v="Ancestry Library Edition  all databases"/>
    <n v="56"/>
  </r>
  <r>
    <n v="78"/>
    <x v="15"/>
    <s v="2015-Q4"/>
    <n v="2016"/>
    <x v="15"/>
    <s v="2015"/>
    <s v=" Oct"/>
    <m/>
    <x v="8"/>
    <x v="23"/>
    <s v="azflagstaff"/>
    <s v="Ancestry Library Edition  all databases"/>
    <n v="760"/>
  </r>
  <r>
    <n v="83"/>
    <x v="18"/>
    <s v="2015-Q4"/>
    <n v="2016"/>
    <x v="15"/>
    <s v="2015"/>
    <s v=" Oct"/>
    <m/>
    <x v="4"/>
    <x v="26"/>
    <s v="glendale_main"/>
    <s v="Ancestry Library Edition  all databases"/>
    <n v="309"/>
  </r>
  <r>
    <n v="10"/>
    <x v="20"/>
    <s v="2015-Q4"/>
    <n v="2016"/>
    <x v="15"/>
    <s v="2015"/>
    <s v=" Oct"/>
    <m/>
    <x v="9"/>
    <x v="29"/>
    <s v="azhayden"/>
    <s v="Ancestry Library Edition  all databases"/>
    <n v="11"/>
  </r>
  <r>
    <s v="N/A"/>
    <x v="4"/>
    <s v="2015-Q4"/>
    <n v="2016"/>
    <x v="15"/>
    <s v="2015"/>
    <s v=" Oct"/>
    <m/>
    <x v="0"/>
    <x v="66"/>
    <s v="irahayes_az"/>
    <s v="Ancestry Library Edition  all databases"/>
    <n v="1353"/>
  </r>
  <r>
    <n v="20"/>
    <x v="23"/>
    <s v="2015-Q4"/>
    <n v="2016"/>
    <x v="15"/>
    <s v="2015"/>
    <s v=" Oct"/>
    <m/>
    <x v="0"/>
    <x v="32"/>
    <s v="azmaricopacom"/>
    <s v="Ancestry Library Edition  all databases"/>
    <n v="194"/>
  </r>
  <r>
    <n v="396"/>
    <x v="24"/>
    <s v="2015-Q4"/>
    <n v="2016"/>
    <x v="15"/>
    <s v="2015"/>
    <s v=" Oct"/>
    <m/>
    <x v="4"/>
    <x v="33"/>
    <s v="maricopa_main"/>
    <s v="Ancestry Library Edition  all databases"/>
    <n v="11123"/>
  </r>
  <r>
    <n v="147"/>
    <x v="25"/>
    <s v="2015-Q4"/>
    <n v="2016"/>
    <x v="15"/>
    <s v="2015"/>
    <s v=" Oct"/>
    <m/>
    <x v="4"/>
    <x v="35"/>
    <s v="mesa86532"/>
    <s v="Ancestry Library Edition  all databases"/>
    <n v="5364"/>
  </r>
  <r>
    <n v="10"/>
    <x v="49"/>
    <s v="2015-Q4"/>
    <n v="2016"/>
    <x v="15"/>
    <s v="2015"/>
    <s v=" Oct"/>
    <m/>
    <x v="9"/>
    <x v="73"/>
    <s v="azmiami"/>
    <s v="Ancestry Library Edition  all databases"/>
    <n v="1"/>
  </r>
  <r>
    <n v="239"/>
    <x v="26"/>
    <s v="2015-Q4"/>
    <n v="2016"/>
    <x v="15"/>
    <s v="2015"/>
    <s v=" Oct"/>
    <m/>
    <x v="10"/>
    <x v="36"/>
    <s v="azmohave"/>
    <s v="Ancestry Library Edition  all databases"/>
    <n v="2353"/>
  </r>
  <r>
    <n v="6"/>
    <x v="50"/>
    <s v="2015-Q4"/>
    <n v="2016"/>
    <x v="15"/>
    <s v="2015"/>
    <s v=" Oct"/>
    <m/>
    <x v="6"/>
    <x v="74"/>
    <s v="azmorenci"/>
    <s v="Ancestry Library Edition  all databases"/>
    <n v="1"/>
  </r>
  <r>
    <n v="45"/>
    <x v="27"/>
    <s v="2015-Q4"/>
    <n v="2016"/>
    <x v="15"/>
    <s v="2015"/>
    <s v=" Oct"/>
    <m/>
    <x v="11"/>
    <x v="37"/>
    <s v="azncldo"/>
    <s v="Ancestry Library Edition  all databases"/>
    <n v="1634"/>
  </r>
  <r>
    <n v="9"/>
    <x v="1"/>
    <s v="2015-Q4"/>
    <n v="2016"/>
    <x v="15"/>
    <s v="2015"/>
    <s v=" Oct"/>
    <m/>
    <x v="0"/>
    <x v="38"/>
    <s v="azoracle"/>
    <s v="Ancestry Library Edition  all databases"/>
    <n v="10"/>
  </r>
  <r>
    <n v="14"/>
    <x v="30"/>
    <s v="2015-Q4"/>
    <n v="2016"/>
    <x v="15"/>
    <s v="2015"/>
    <s v=" Oct"/>
    <m/>
    <x v="9"/>
    <x v="41"/>
    <s v="azpayson"/>
    <s v="Ancestry Library Edition  all databases"/>
    <n v="23"/>
  </r>
  <r>
    <n v="38"/>
    <x v="31"/>
    <s v="2015-Q4"/>
    <n v="2016"/>
    <x v="15"/>
    <s v="2015"/>
    <s v=" Oct"/>
    <m/>
    <x v="4"/>
    <x v="42"/>
    <s v="peor29132"/>
    <s v="Ancestry Library Edition  all databases"/>
    <n v="893"/>
  </r>
  <r>
    <e v="#VALUE!"/>
    <x v="32"/>
    <s v="2015-Q4"/>
    <n v="2016"/>
    <x v="15"/>
    <s v="2015"/>
    <s v=" Oct"/>
    <m/>
    <x v="4"/>
    <x v="43"/>
    <s v="phx_main"/>
    <s v="Ancestry Library Edition  all databases"/>
    <n v="5477"/>
  </r>
  <r>
    <e v="#REF!"/>
    <x v="33"/>
    <s v="2015-Q4"/>
    <n v="2016"/>
    <x v="15"/>
    <s v="2015"/>
    <s v=" Oct"/>
    <m/>
    <x v="13"/>
    <x v="44"/>
    <s v="azpcld"/>
    <s v="Ancestry Library Edition  all databases"/>
    <n v="9428"/>
  </r>
  <r>
    <n v="4"/>
    <x v="34"/>
    <s v="2015-Q4"/>
    <n v="2016"/>
    <x v="15"/>
    <s v="2015"/>
    <s v=" Oct"/>
    <m/>
    <x v="0"/>
    <x v="45"/>
    <s v="pinal_az"/>
    <s v="Ancestry Library Edition  all databases"/>
    <n v="957"/>
  </r>
  <r>
    <n v="54"/>
    <x v="35"/>
    <s v="2015-Q4"/>
    <n v="2016"/>
    <x v="15"/>
    <s v="2015"/>
    <s v=" Oct"/>
    <m/>
    <x v="3"/>
    <x v="46"/>
    <s v="azprescott"/>
    <s v="Ancestry Library Edition  all databases"/>
    <n v="1237"/>
  </r>
  <r>
    <n v="59"/>
    <x v="36"/>
    <s v="2015-Q4"/>
    <n v="2016"/>
    <x v="15"/>
    <s v="2015"/>
    <s v=" Oct"/>
    <m/>
    <x v="3"/>
    <x v="47"/>
    <s v="azprescottval"/>
    <s v="Ancestry Library Edition  all databases"/>
    <n v="512"/>
  </r>
  <r>
    <n v="40"/>
    <x v="1"/>
    <s v="2015-Q4"/>
    <n v="2016"/>
    <x v="15"/>
    <s v="2015"/>
    <s v=" Oct"/>
    <m/>
    <x v="1"/>
    <x v="48"/>
    <s v="azsprngr"/>
    <s v="Ancestry Library Edition  all databases"/>
    <n v="378"/>
  </r>
  <r>
    <n v="17"/>
    <x v="37"/>
    <s v="2015-Q4"/>
    <n v="2016"/>
    <x v="15"/>
    <s v="2015"/>
    <s v=" Oct"/>
    <m/>
    <x v="14"/>
    <x v="49"/>
    <s v="azsaffordgcl"/>
    <s v="Ancestry Library Edition  all databases"/>
    <n v="54"/>
  </r>
  <r>
    <n v="23"/>
    <x v="1"/>
    <s v="2015-Q4"/>
    <n v="2016"/>
    <x v="15"/>
    <s v="2015"/>
    <s v=" Oct"/>
    <m/>
    <x v="0"/>
    <x v="50"/>
    <s v="azsanmanuel"/>
    <s v="Ancestry Library Edition  all databases"/>
    <n v="90"/>
  </r>
  <r>
    <n v="87"/>
    <x v="39"/>
    <s v="2015-Q4"/>
    <n v="2016"/>
    <x v="15"/>
    <s v="2015"/>
    <s v=" Oct"/>
    <m/>
    <x v="4"/>
    <x v="53"/>
    <s v="scottsdale_hq"/>
    <s v="Ancestry Library Edition  all databases"/>
    <n v="1305"/>
  </r>
  <r>
    <n v="28"/>
    <x v="41"/>
    <s v="2015-Q4"/>
    <n v="2016"/>
    <x v="15"/>
    <s v="2015"/>
    <s v=" Oct"/>
    <m/>
    <x v="7"/>
    <x v="56"/>
    <s v="azsierrav"/>
    <s v="Ancestry Library Edition  all databases"/>
    <n v="396"/>
  </r>
  <r>
    <n v="32"/>
    <x v="40"/>
    <s v="2015-Q4"/>
    <n v="2016"/>
    <x v="15"/>
    <s v="2015"/>
    <s v=" Oct"/>
    <m/>
    <x v="3"/>
    <x v="54"/>
    <s v="azsedona"/>
    <s v="Ancestry Library Edition  all databases"/>
    <n v="17"/>
  </r>
  <r>
    <n v="142"/>
    <x v="42"/>
    <s v="2015-Q4"/>
    <n v="2016"/>
    <x v="15"/>
    <s v="2015"/>
    <s v=" Oct"/>
    <m/>
    <x v="4"/>
    <x v="57"/>
    <s v="tempe_main"/>
    <s v="Ancestry Library Edition  all databases"/>
    <n v="1001"/>
  </r>
  <r>
    <n v="8"/>
    <x v="44"/>
    <s v="2015-Q4"/>
    <n v="2016"/>
    <x v="15"/>
    <s v="2015"/>
    <s v=" Oct"/>
    <m/>
    <x v="9"/>
    <x v="59"/>
    <s v="aztontobasin"/>
    <s v="Ancestry Library Edition  all databases"/>
    <n v="22"/>
  </r>
  <r>
    <e v="#N/A"/>
    <x v="1"/>
    <s v="2015-Q4"/>
    <n v="2016"/>
    <x v="15"/>
    <s v="2015"/>
    <s v=" Oct"/>
    <m/>
    <x v="15"/>
    <x v="63"/>
    <s v="azycldo"/>
    <s v="Ancestry Library Edition  all databases"/>
    <n v="1704"/>
  </r>
  <r>
    <n v="7"/>
    <x v="1"/>
    <s v="2015-Q4"/>
    <n v="2016"/>
    <x v="15"/>
    <s v="2015"/>
    <s v=" Oct"/>
    <m/>
    <x v="3"/>
    <x v="61"/>
    <s v="azyarnell"/>
    <s v="Ancestry Library Edition  all databases"/>
    <n v="63"/>
  </r>
  <r>
    <n v="0"/>
    <x v="1"/>
    <s v="2015-Q4"/>
    <n v="2016"/>
    <x v="16"/>
    <s v="2015"/>
    <s v=" Nov"/>
    <m/>
    <x v="2"/>
    <x v="4"/>
    <s v="azstlib"/>
    <s v="Ancestry Library Edition  all databases"/>
    <n v="52302"/>
  </r>
  <r>
    <n v="111"/>
    <x v="2"/>
    <s v="2015-Q4"/>
    <n v="2016"/>
    <x v="16"/>
    <s v="2015"/>
    <s v=" Nov"/>
    <m/>
    <x v="0"/>
    <x v="2"/>
    <s v="azapachejct"/>
    <s v="Ancestry Library Edition  all databases"/>
    <n v="920"/>
  </r>
  <r>
    <n v="10"/>
    <x v="1"/>
    <s v="2015-Q4"/>
    <n v="2016"/>
    <x v="16"/>
    <s v="2015"/>
    <s v=" Nov"/>
    <m/>
    <x v="0"/>
    <x v="3"/>
    <s v="azarizonacity"/>
    <s v="Ancestry Library Edition  all databases"/>
    <n v="1"/>
  </r>
  <r>
    <n v="80"/>
    <x v="3"/>
    <s v="2015-Q4"/>
    <n v="2016"/>
    <x v="16"/>
    <s v="2015"/>
    <s v=" Nov"/>
    <m/>
    <x v="4"/>
    <x v="6"/>
    <s v="avondale_az"/>
    <s v="Ancestry Library Edition  all databases"/>
    <n v="154"/>
  </r>
  <r>
    <n v="16"/>
    <x v="1"/>
    <s v="2015-Q4"/>
    <n v="2016"/>
    <x v="16"/>
    <s v="2015"/>
    <s v=" Nov"/>
    <m/>
    <x v="5"/>
    <x v="8"/>
    <s v="azbouse"/>
    <s v="Ancestry Library Edition  all databases"/>
    <n v="25"/>
  </r>
  <r>
    <n v="21"/>
    <x v="4"/>
    <s v="2015-Q4"/>
    <n v="2016"/>
    <x v="16"/>
    <s v="2015"/>
    <s v=" Nov"/>
    <m/>
    <x v="4"/>
    <x v="9"/>
    <s v="buckeye_az"/>
    <s v="Ancestry Library Edition  all databases"/>
    <n v="10"/>
  </r>
  <r>
    <n v="5"/>
    <x v="1"/>
    <s v="2015-Q4"/>
    <n v="2016"/>
    <x v="16"/>
    <s v="2015"/>
    <s v=" Nov"/>
    <m/>
    <x v="3"/>
    <x v="75"/>
    <s v="beaver_az"/>
    <s v="Ancestry Library Edition  all databases"/>
    <n v="62"/>
  </r>
  <r>
    <n v="34"/>
    <x v="6"/>
    <s v="2015-Q4"/>
    <n v="2016"/>
    <x v="16"/>
    <s v="2015"/>
    <s v=" Nov"/>
    <m/>
    <x v="0"/>
    <x v="11"/>
    <s v="azcasagrande"/>
    <s v="Ancestry Library Edition  all databases"/>
    <n v="563"/>
  </r>
  <r>
    <n v="109"/>
    <x v="7"/>
    <s v="2015-Q4"/>
    <n v="2016"/>
    <x v="16"/>
    <s v="2015"/>
    <s v=" Nov"/>
    <m/>
    <x v="4"/>
    <x v="12"/>
    <s v="chandler_main"/>
    <s v="Ancestry Library Edition  all databases"/>
    <n v="1008"/>
  </r>
  <r>
    <n v="25"/>
    <x v="9"/>
    <s v="2015-Q4"/>
    <n v="2016"/>
    <x v="16"/>
    <s v="2015"/>
    <s v=" Nov"/>
    <m/>
    <x v="7"/>
    <x v="14"/>
    <s v="azccldo"/>
    <s v="Ancestry Library Edition  all databases"/>
    <n v="22"/>
  </r>
  <r>
    <n v="12"/>
    <x v="1"/>
    <s v="2015-Q4"/>
    <n v="2016"/>
    <x v="16"/>
    <s v="2015"/>
    <s v=" Nov"/>
    <m/>
    <x v="1"/>
    <x v="15"/>
    <s v="azconcho"/>
    <s v="Ancestry Library Edition  all databases"/>
    <n v="2"/>
  </r>
  <r>
    <n v="27"/>
    <x v="10"/>
    <s v="2015-Q4"/>
    <n v="2016"/>
    <x v="16"/>
    <s v="2015"/>
    <s v=" Nov"/>
    <m/>
    <x v="0"/>
    <x v="17"/>
    <s v="azcollidge"/>
    <s v="Ancestry Library Edition  all databases"/>
    <n v="404"/>
  </r>
  <r>
    <n v="14"/>
    <x v="5"/>
    <s v="2015-Q4"/>
    <n v="2016"/>
    <x v="16"/>
    <s v="2015"/>
    <s v=" Nov"/>
    <m/>
    <x v="3"/>
    <x v="10"/>
    <s v="azcampverde"/>
    <s v="Ancestry Library Edition  all databases"/>
    <n v="21"/>
  </r>
  <r>
    <n v="23"/>
    <x v="11"/>
    <s v="2015-Q4"/>
    <n v="2016"/>
    <x v="16"/>
    <s v="2015"/>
    <s v=" Nov"/>
    <m/>
    <x v="3"/>
    <x v="18"/>
    <s v="azcottonwood"/>
    <s v="Ancestry Library Edition  all databases"/>
    <n v="97"/>
  </r>
  <r>
    <n v="78"/>
    <x v="15"/>
    <s v="2015-Q4"/>
    <n v="2016"/>
    <x v="16"/>
    <s v="2015"/>
    <s v=" Nov"/>
    <m/>
    <x v="8"/>
    <x v="23"/>
    <s v="azflagstaff"/>
    <s v="Ancestry Library Edition  all databases"/>
    <n v="258"/>
  </r>
  <r>
    <n v="51"/>
    <x v="16"/>
    <s v="2015-Q4"/>
    <n v="2016"/>
    <x v="16"/>
    <s v="2015"/>
    <s v=" Nov"/>
    <m/>
    <x v="0"/>
    <x v="24"/>
    <s v="azflorence"/>
    <s v="Ancestry Library Edition  all databases"/>
    <n v="6"/>
  </r>
  <r>
    <n v="83"/>
    <x v="18"/>
    <s v="2015-Q4"/>
    <n v="2016"/>
    <x v="16"/>
    <s v="2015"/>
    <s v=" Nov"/>
    <m/>
    <x v="4"/>
    <x v="26"/>
    <s v="glendale_main"/>
    <s v="Ancestry Library Edition  all databases"/>
    <n v="640"/>
  </r>
  <r>
    <s v="N/A"/>
    <x v="4"/>
    <s v="2015-Q4"/>
    <n v="2016"/>
    <x v="16"/>
    <s v="2015"/>
    <s v=" Nov"/>
    <m/>
    <x v="0"/>
    <x v="66"/>
    <s v="irahayes_az"/>
    <s v="Ancestry Library Edition  all databases"/>
    <n v="1605"/>
  </r>
  <r>
    <n v="20"/>
    <x v="23"/>
    <s v="2015-Q4"/>
    <n v="2016"/>
    <x v="16"/>
    <s v="2015"/>
    <s v=" Nov"/>
    <m/>
    <x v="0"/>
    <x v="32"/>
    <s v="azmaricopacom"/>
    <s v="Ancestry Library Edition  all databases"/>
    <n v="105"/>
  </r>
  <r>
    <n v="396"/>
    <x v="24"/>
    <s v="2015-Q4"/>
    <n v="2016"/>
    <x v="16"/>
    <s v="2015"/>
    <s v=" Nov"/>
    <m/>
    <x v="4"/>
    <x v="33"/>
    <s v="maricopa_main"/>
    <s v="Ancestry Library Edition  all databases"/>
    <n v="12829"/>
  </r>
  <r>
    <n v="147"/>
    <x v="25"/>
    <s v="2015-Q4"/>
    <n v="2016"/>
    <x v="16"/>
    <s v="2015"/>
    <s v=" Nov"/>
    <m/>
    <x v="4"/>
    <x v="35"/>
    <s v="mesa86532"/>
    <s v="Ancestry Library Edition  all databases"/>
    <n v="3669"/>
  </r>
  <r>
    <n v="239"/>
    <x v="26"/>
    <s v="2015-Q4"/>
    <n v="2016"/>
    <x v="16"/>
    <s v="2015"/>
    <s v=" Nov"/>
    <m/>
    <x v="10"/>
    <x v="36"/>
    <s v="azmohave"/>
    <s v="Ancestry Library Edition  all databases"/>
    <n v="1620"/>
  </r>
  <r>
    <n v="6"/>
    <x v="50"/>
    <s v="2015-Q4"/>
    <n v="2016"/>
    <x v="16"/>
    <s v="2015"/>
    <s v=" Nov"/>
    <m/>
    <x v="6"/>
    <x v="74"/>
    <s v="azmorenci"/>
    <s v="Ancestry Library Edition  all databases"/>
    <n v="2"/>
  </r>
  <r>
    <n v="45"/>
    <x v="27"/>
    <s v="2015-Q4"/>
    <n v="2016"/>
    <x v="16"/>
    <s v="2015"/>
    <s v=" Nov"/>
    <m/>
    <x v="11"/>
    <x v="37"/>
    <s v="azncldo"/>
    <s v="Ancestry Library Edition  all databases"/>
    <n v="327"/>
  </r>
  <r>
    <n v="38"/>
    <x v="31"/>
    <s v="2015-Q4"/>
    <n v="2016"/>
    <x v="16"/>
    <s v="2015"/>
    <s v=" Nov"/>
    <m/>
    <x v="4"/>
    <x v="42"/>
    <s v="peor29132"/>
    <s v="Ancestry Library Edition  all databases"/>
    <n v="1443"/>
  </r>
  <r>
    <e v="#VALUE!"/>
    <x v="32"/>
    <s v="2015-Q4"/>
    <n v="2016"/>
    <x v="16"/>
    <s v="2015"/>
    <s v=" Nov"/>
    <m/>
    <x v="4"/>
    <x v="43"/>
    <s v="phx_main"/>
    <s v="Ancestry Library Edition  all databases"/>
    <n v="6097"/>
  </r>
  <r>
    <e v="#REF!"/>
    <x v="33"/>
    <s v="2015-Q4"/>
    <n v="2016"/>
    <x v="16"/>
    <s v="2015"/>
    <s v=" Nov"/>
    <m/>
    <x v="13"/>
    <x v="44"/>
    <s v="azpcld"/>
    <s v="Ancestry Library Edition  all databases"/>
    <n v="11567"/>
  </r>
  <r>
    <n v="4"/>
    <x v="34"/>
    <s v="2015-Q4"/>
    <n v="2016"/>
    <x v="16"/>
    <s v="2015"/>
    <s v=" Nov"/>
    <m/>
    <x v="0"/>
    <x v="45"/>
    <s v="pinal_az"/>
    <s v="Ancestry Library Edition  all databases"/>
    <n v="261"/>
  </r>
  <r>
    <n v="54"/>
    <x v="35"/>
    <s v="2015-Q4"/>
    <n v="2016"/>
    <x v="16"/>
    <s v="2015"/>
    <s v=" Nov"/>
    <m/>
    <x v="3"/>
    <x v="46"/>
    <s v="azprescott"/>
    <s v="Ancestry Library Edition  all databases"/>
    <n v="898"/>
  </r>
  <r>
    <n v="59"/>
    <x v="36"/>
    <s v="2015-Q4"/>
    <n v="2016"/>
    <x v="16"/>
    <s v="2015"/>
    <s v=" Nov"/>
    <m/>
    <x v="3"/>
    <x v="47"/>
    <s v="azprescottval"/>
    <s v="Ancestry Library Edition  all databases"/>
    <n v="170"/>
  </r>
  <r>
    <n v="40"/>
    <x v="1"/>
    <s v="2015-Q4"/>
    <n v="2016"/>
    <x v="16"/>
    <s v="2015"/>
    <s v=" Nov"/>
    <m/>
    <x v="1"/>
    <x v="48"/>
    <s v="azsprngr"/>
    <s v="Ancestry Library Edition  all databases"/>
    <n v="33"/>
  </r>
  <r>
    <n v="17"/>
    <x v="37"/>
    <s v="2015-Q4"/>
    <n v="2016"/>
    <x v="16"/>
    <s v="2015"/>
    <s v=" Nov"/>
    <m/>
    <x v="14"/>
    <x v="49"/>
    <s v="azsaffordgcl"/>
    <s v="Ancestry Library Edition  all databases"/>
    <n v="68"/>
  </r>
  <r>
    <n v="87"/>
    <x v="39"/>
    <s v="2015-Q4"/>
    <n v="2016"/>
    <x v="16"/>
    <s v="2015"/>
    <s v=" Nov"/>
    <m/>
    <x v="4"/>
    <x v="53"/>
    <s v="scottsdale_hq"/>
    <s v="Ancestry Library Edition  all databases"/>
    <n v="2164"/>
  </r>
  <r>
    <n v="28"/>
    <x v="41"/>
    <s v="2015-Q4"/>
    <n v="2016"/>
    <x v="16"/>
    <s v="2015"/>
    <s v=" Nov"/>
    <m/>
    <x v="7"/>
    <x v="56"/>
    <s v="azsierrav"/>
    <s v="Ancestry Library Edition  all databases"/>
    <n v="671"/>
  </r>
  <r>
    <n v="32"/>
    <x v="40"/>
    <s v="2015-Q4"/>
    <n v="2016"/>
    <x v="16"/>
    <s v="2015"/>
    <s v=" Nov"/>
    <m/>
    <x v="3"/>
    <x v="54"/>
    <s v="azsedona"/>
    <s v="Ancestry Library Edition  all databases"/>
    <n v="51"/>
  </r>
  <r>
    <n v="142"/>
    <x v="42"/>
    <s v="2015-Q4"/>
    <n v="2016"/>
    <x v="16"/>
    <s v="2015"/>
    <s v=" Nov"/>
    <m/>
    <x v="4"/>
    <x v="57"/>
    <s v="tempe_main"/>
    <s v="Ancestry Library Edition  all databases"/>
    <n v="1463"/>
  </r>
  <r>
    <n v="8"/>
    <x v="1"/>
    <s v="2015-Q4"/>
    <n v="2016"/>
    <x v="16"/>
    <s v="2015"/>
    <s v=" Nov"/>
    <m/>
    <x v="1"/>
    <x v="60"/>
    <s v="azvernon"/>
    <s v="Ancestry Library Edition  all databases"/>
    <n v="10"/>
  </r>
  <r>
    <e v="#N/A"/>
    <x v="1"/>
    <s v="2015-Q4"/>
    <n v="2016"/>
    <x v="16"/>
    <s v="2015"/>
    <s v=" Nov"/>
    <m/>
    <x v="15"/>
    <x v="63"/>
    <s v="azycldo"/>
    <s v="Ancestry Library Edition  all databases"/>
    <n v="1427"/>
  </r>
  <r>
    <n v="7"/>
    <x v="1"/>
    <s v="2015-Q4"/>
    <n v="2016"/>
    <x v="16"/>
    <s v="2015"/>
    <s v=" Nov"/>
    <m/>
    <x v="3"/>
    <x v="61"/>
    <s v="azyarnell"/>
    <s v="Ancestry Library Edition  all databases"/>
    <n v="176"/>
  </r>
  <r>
    <n v="91"/>
    <x v="45"/>
    <s v="2015-Q4"/>
    <n v="2016"/>
    <x v="16"/>
    <s v="2015"/>
    <s v=" Nov"/>
    <m/>
    <x v="3"/>
    <x v="62"/>
    <s v="azyavapai"/>
    <s v="Ancestry Library Edition  all databases"/>
    <n v="87"/>
  </r>
  <r>
    <n v="0"/>
    <x v="1"/>
    <s v="2015-Q4"/>
    <n v="2016"/>
    <x v="17"/>
    <s v="2015"/>
    <s v=" Dec"/>
    <m/>
    <x v="2"/>
    <x v="4"/>
    <s v="azstlib"/>
    <s v="Ancestry Library Edition  all databases"/>
    <n v="50491"/>
  </r>
  <r>
    <n v="19"/>
    <x v="1"/>
    <s v="2015-Q4"/>
    <n v="2016"/>
    <x v="17"/>
    <s v="2015"/>
    <s v=" Dec"/>
    <m/>
    <x v="1"/>
    <x v="1"/>
    <s v="azalpine"/>
    <s v="Ancestry Library Edition  all databases"/>
    <n v="56"/>
  </r>
  <r>
    <n v="111"/>
    <x v="2"/>
    <s v="2015-Q4"/>
    <n v="2016"/>
    <x v="17"/>
    <s v="2015"/>
    <s v=" Dec"/>
    <m/>
    <x v="0"/>
    <x v="2"/>
    <s v="azapachejct"/>
    <s v="Ancestry Library Edition  all databases"/>
    <n v="3028"/>
  </r>
  <r>
    <n v="80"/>
    <x v="3"/>
    <s v="2015-Q4"/>
    <n v="2016"/>
    <x v="17"/>
    <s v="2015"/>
    <s v=" Dec"/>
    <m/>
    <x v="4"/>
    <x v="6"/>
    <s v="avondale_az"/>
    <s v="Ancestry Library Edition  all databases"/>
    <n v="17"/>
  </r>
  <r>
    <n v="16"/>
    <x v="1"/>
    <s v="2015-Q4"/>
    <n v="2016"/>
    <x v="17"/>
    <s v="2015"/>
    <s v=" Dec"/>
    <m/>
    <x v="5"/>
    <x v="8"/>
    <s v="azbouse"/>
    <s v="Ancestry Library Edition  all databases"/>
    <n v="23"/>
  </r>
  <r>
    <n v="21"/>
    <x v="4"/>
    <s v="2015-Q4"/>
    <n v="2016"/>
    <x v="17"/>
    <s v="2015"/>
    <s v=" Dec"/>
    <m/>
    <x v="4"/>
    <x v="9"/>
    <s v="buckeye_az"/>
    <s v="Ancestry Library Edition  all databases"/>
    <n v="119"/>
  </r>
  <r>
    <n v="5"/>
    <x v="1"/>
    <s v="2015-Q4"/>
    <n v="2016"/>
    <x v="17"/>
    <s v="2015"/>
    <s v=" Dec"/>
    <m/>
    <x v="3"/>
    <x v="75"/>
    <s v="beaver_az"/>
    <s v="Ancestry Library Edition  all databases"/>
    <n v="10"/>
  </r>
  <r>
    <n v="34"/>
    <x v="6"/>
    <s v="2015-Q4"/>
    <n v="2016"/>
    <x v="17"/>
    <s v="2015"/>
    <s v=" Dec"/>
    <m/>
    <x v="0"/>
    <x v="11"/>
    <s v="azcasagrande"/>
    <s v="Ancestry Library Edition  all databases"/>
    <n v="155"/>
  </r>
  <r>
    <n v="109"/>
    <x v="7"/>
    <s v="2015-Q4"/>
    <n v="2016"/>
    <x v="17"/>
    <s v="2015"/>
    <s v=" Dec"/>
    <m/>
    <x v="4"/>
    <x v="12"/>
    <s v="chandler_main"/>
    <s v="Ancestry Library Edition  all databases"/>
    <n v="1764"/>
  </r>
  <r>
    <n v="25"/>
    <x v="9"/>
    <s v="2015-Q4"/>
    <n v="2016"/>
    <x v="17"/>
    <s v="2015"/>
    <s v=" Dec"/>
    <m/>
    <x v="7"/>
    <x v="14"/>
    <s v="azccldo"/>
    <s v="Ancestry Library Edition  all databases"/>
    <n v="329"/>
  </r>
  <r>
    <n v="12"/>
    <x v="1"/>
    <s v="2015-Q4"/>
    <n v="2016"/>
    <x v="17"/>
    <s v="2015"/>
    <s v=" Dec"/>
    <m/>
    <x v="1"/>
    <x v="15"/>
    <s v="azconcho"/>
    <s v="Ancestry Library Edition  all databases"/>
    <n v="186"/>
  </r>
  <r>
    <n v="27"/>
    <x v="10"/>
    <s v="2015-Q4"/>
    <n v="2016"/>
    <x v="17"/>
    <s v="2015"/>
    <s v=" Dec"/>
    <m/>
    <x v="0"/>
    <x v="17"/>
    <s v="azcollidge"/>
    <s v="Ancestry Library Edition  all databases"/>
    <n v="121"/>
  </r>
  <r>
    <n v="14"/>
    <x v="5"/>
    <s v="2015-Q4"/>
    <n v="2016"/>
    <x v="17"/>
    <s v="2015"/>
    <s v=" Dec"/>
    <m/>
    <x v="3"/>
    <x v="10"/>
    <s v="azcampverde"/>
    <s v="Ancestry Library Edition  all databases"/>
    <n v="70"/>
  </r>
  <r>
    <n v="8"/>
    <x v="1"/>
    <s v="2015-Q4"/>
    <n v="2016"/>
    <x v="17"/>
    <s v="2015"/>
    <s v=" Dec"/>
    <m/>
    <x v="3"/>
    <x v="64"/>
    <s v="azcordeslakes"/>
    <s v="Ancestry Library Edition  all databases"/>
    <n v="3"/>
  </r>
  <r>
    <n v="23"/>
    <x v="11"/>
    <s v="2015-Q4"/>
    <n v="2016"/>
    <x v="17"/>
    <s v="2015"/>
    <s v=" Dec"/>
    <m/>
    <x v="3"/>
    <x v="18"/>
    <s v="azcottonwood"/>
    <s v="Ancestry Library Edition  all databases"/>
    <n v="132"/>
  </r>
  <r>
    <n v="23"/>
    <x v="12"/>
    <s v="2015-Q4"/>
    <n v="2016"/>
    <x v="17"/>
    <s v="2015"/>
    <s v=" Dec"/>
    <m/>
    <x v="4"/>
    <x v="20"/>
    <s v="desertfh_az"/>
    <s v="Ancestry Library Edition  all databases"/>
    <n v="77"/>
  </r>
  <r>
    <n v="78"/>
    <x v="15"/>
    <s v="2015-Q4"/>
    <n v="2016"/>
    <x v="17"/>
    <s v="2015"/>
    <s v=" Dec"/>
    <m/>
    <x v="8"/>
    <x v="23"/>
    <s v="azflagstaff"/>
    <s v="Ancestry Library Edition  all databases"/>
    <n v="166"/>
  </r>
  <r>
    <n v="51"/>
    <x v="16"/>
    <s v="2015-Q4"/>
    <n v="2016"/>
    <x v="17"/>
    <s v="2015"/>
    <s v=" Dec"/>
    <m/>
    <x v="0"/>
    <x v="24"/>
    <s v="azflorence"/>
    <s v="Ancestry Library Edition  all databases"/>
    <n v="11"/>
  </r>
  <r>
    <n v="0"/>
    <x v="17"/>
    <s v="2015-Q4"/>
    <n v="2016"/>
    <x v="17"/>
    <s v="2015"/>
    <s v=" Dec"/>
    <m/>
    <x v="9"/>
    <x v="25"/>
    <s v="azgcldo"/>
    <s v="Ancestry Library Edition  all databases"/>
    <n v="66"/>
  </r>
  <r>
    <n v="83"/>
    <x v="18"/>
    <s v="2015-Q4"/>
    <n v="2016"/>
    <x v="17"/>
    <s v="2015"/>
    <s v=" Dec"/>
    <m/>
    <x v="4"/>
    <x v="26"/>
    <s v="glendale_main"/>
    <s v="Ancestry Library Edition  all databases"/>
    <n v="330"/>
  </r>
  <r>
    <s v="N/A"/>
    <x v="4"/>
    <s v="2015-Q4"/>
    <n v="2016"/>
    <x v="17"/>
    <s v="2015"/>
    <s v=" Dec"/>
    <m/>
    <x v="0"/>
    <x v="66"/>
    <s v="irahayes_az"/>
    <s v="Ancestry Library Edition  all databases"/>
    <n v="1465"/>
  </r>
  <r>
    <n v="20"/>
    <x v="23"/>
    <s v="2015-Q4"/>
    <n v="2016"/>
    <x v="17"/>
    <s v="2015"/>
    <s v=" Dec"/>
    <m/>
    <x v="0"/>
    <x v="32"/>
    <s v="azmaricopacom"/>
    <s v="Ancestry Library Edition  all databases"/>
    <n v="101"/>
  </r>
  <r>
    <n v="396"/>
    <x v="24"/>
    <s v="2015-Q4"/>
    <n v="2016"/>
    <x v="17"/>
    <s v="2015"/>
    <s v=" Dec"/>
    <m/>
    <x v="4"/>
    <x v="33"/>
    <s v="maricopa_main"/>
    <s v="Ancestry Library Edition  all databases"/>
    <n v="10209"/>
  </r>
  <r>
    <n v="147"/>
    <x v="25"/>
    <s v="2015-Q4"/>
    <n v="2016"/>
    <x v="17"/>
    <s v="2015"/>
    <s v=" Dec"/>
    <m/>
    <x v="4"/>
    <x v="35"/>
    <s v="mesa86532"/>
    <s v="Ancestry Library Edition  all databases"/>
    <n v="2824"/>
  </r>
  <r>
    <n v="239"/>
    <x v="26"/>
    <s v="2015-Q4"/>
    <n v="2016"/>
    <x v="17"/>
    <s v="2015"/>
    <s v=" Dec"/>
    <m/>
    <x v="10"/>
    <x v="36"/>
    <s v="azmohave"/>
    <s v="Ancestry Library Edition  all databases"/>
    <n v="4541"/>
  </r>
  <r>
    <n v="8"/>
    <x v="1"/>
    <s v="2015-Q4"/>
    <n v="2016"/>
    <x v="17"/>
    <s v="2015"/>
    <s v=" Dec"/>
    <m/>
    <x v="3"/>
    <x v="34"/>
    <s v="azmayer"/>
    <s v="Ancestry Library Edition  all databases"/>
    <n v="20"/>
  </r>
  <r>
    <n v="45"/>
    <x v="27"/>
    <s v="2015-Q4"/>
    <n v="2016"/>
    <x v="17"/>
    <s v="2015"/>
    <s v=" Dec"/>
    <m/>
    <x v="11"/>
    <x v="37"/>
    <s v="azncldo"/>
    <s v="Ancestry Library Edition  all databases"/>
    <n v="399"/>
  </r>
  <r>
    <n v="9"/>
    <x v="1"/>
    <s v="2015-Q4"/>
    <n v="2016"/>
    <x v="17"/>
    <s v="2015"/>
    <s v=" Dec"/>
    <m/>
    <x v="0"/>
    <x v="38"/>
    <s v="azoracle"/>
    <s v="Ancestry Library Edition  all databases"/>
    <n v="246"/>
  </r>
  <r>
    <n v="38"/>
    <x v="31"/>
    <s v="2015-Q4"/>
    <n v="2016"/>
    <x v="17"/>
    <s v="2015"/>
    <s v=" Dec"/>
    <m/>
    <x v="4"/>
    <x v="42"/>
    <s v="peor29132"/>
    <s v="Ancestry Library Edition  all databases"/>
    <n v="960"/>
  </r>
  <r>
    <e v="#VALUE!"/>
    <x v="32"/>
    <s v="2015-Q4"/>
    <n v="2016"/>
    <x v="17"/>
    <s v="2015"/>
    <s v=" Dec"/>
    <m/>
    <x v="4"/>
    <x v="43"/>
    <s v="phx_main"/>
    <s v="Ancestry Library Edition  all databases"/>
    <n v="7111"/>
  </r>
  <r>
    <e v="#REF!"/>
    <x v="33"/>
    <s v="2015-Q4"/>
    <n v="2016"/>
    <x v="17"/>
    <s v="2015"/>
    <s v=" Dec"/>
    <m/>
    <x v="13"/>
    <x v="44"/>
    <s v="azpcld"/>
    <s v="Ancestry Library Edition  all databases"/>
    <n v="8744"/>
  </r>
  <r>
    <n v="4"/>
    <x v="34"/>
    <s v="2015-Q4"/>
    <n v="2016"/>
    <x v="17"/>
    <s v="2015"/>
    <s v=" Dec"/>
    <m/>
    <x v="0"/>
    <x v="45"/>
    <s v="pinal_az"/>
    <s v="Ancestry Library Edition  all databases"/>
    <n v="344"/>
  </r>
  <r>
    <n v="54"/>
    <x v="35"/>
    <s v="2015-Q4"/>
    <n v="2016"/>
    <x v="17"/>
    <s v="2015"/>
    <s v=" Dec"/>
    <m/>
    <x v="3"/>
    <x v="46"/>
    <s v="azprescott"/>
    <s v="Ancestry Library Edition  all databases"/>
    <n v="394"/>
  </r>
  <r>
    <n v="59"/>
    <x v="36"/>
    <s v="2015-Q4"/>
    <n v="2016"/>
    <x v="17"/>
    <s v="2015"/>
    <s v=" Dec"/>
    <m/>
    <x v="3"/>
    <x v="47"/>
    <s v="azprescottval"/>
    <s v="Ancestry Library Edition  all databases"/>
    <n v="309"/>
  </r>
  <r>
    <n v="40"/>
    <x v="1"/>
    <s v="2015-Q4"/>
    <n v="2016"/>
    <x v="17"/>
    <s v="2015"/>
    <s v=" Dec"/>
    <m/>
    <x v="1"/>
    <x v="48"/>
    <s v="azsprngr"/>
    <s v="Ancestry Library Edition  all databases"/>
    <n v="242"/>
  </r>
  <r>
    <n v="17"/>
    <x v="1"/>
    <s v="2015-Q4"/>
    <n v="2016"/>
    <x v="17"/>
    <s v="2015"/>
    <s v=" Dec"/>
    <m/>
    <x v="1"/>
    <x v="51"/>
    <s v="azsanders"/>
    <s v="Ancestry Library Edition  all databases"/>
    <n v="5"/>
  </r>
  <r>
    <n v="38"/>
    <x v="38"/>
    <s v="2015-Q4"/>
    <n v="2016"/>
    <x v="17"/>
    <s v="2015"/>
    <s v=" Dec"/>
    <m/>
    <x v="12"/>
    <x v="52"/>
    <s v="aznogales"/>
    <s v="Ancestry Library Edition  all databases"/>
    <n v="7"/>
  </r>
  <r>
    <n v="87"/>
    <x v="39"/>
    <s v="2015-Q4"/>
    <n v="2016"/>
    <x v="17"/>
    <s v="2015"/>
    <s v=" Dec"/>
    <m/>
    <x v="4"/>
    <x v="53"/>
    <s v="scottsdale_hq"/>
    <s v="Ancestry Library Edition  all databases"/>
    <n v="1708"/>
  </r>
  <r>
    <n v="28"/>
    <x v="41"/>
    <s v="2015-Q4"/>
    <n v="2016"/>
    <x v="17"/>
    <s v="2015"/>
    <s v=" Dec"/>
    <m/>
    <x v="7"/>
    <x v="56"/>
    <s v="azsierrav"/>
    <s v="Ancestry Library Edition  all databases"/>
    <n v="1138"/>
  </r>
  <r>
    <n v="32"/>
    <x v="40"/>
    <s v="2015-Q4"/>
    <n v="2016"/>
    <x v="17"/>
    <s v="2015"/>
    <s v=" Dec"/>
    <m/>
    <x v="3"/>
    <x v="54"/>
    <s v="azsedona"/>
    <s v="Ancestry Library Edition  all databases"/>
    <n v="81"/>
  </r>
  <r>
    <n v="142"/>
    <x v="42"/>
    <s v="2015-Q4"/>
    <n v="2016"/>
    <x v="17"/>
    <s v="2015"/>
    <s v=" Dec"/>
    <m/>
    <x v="4"/>
    <x v="57"/>
    <s v="tempe_main"/>
    <s v="Ancestry Library Edition  all databases"/>
    <n v="530"/>
  </r>
  <r>
    <e v="#N/A"/>
    <x v="1"/>
    <s v="2015-Q4"/>
    <n v="2016"/>
    <x v="17"/>
    <s v="2015"/>
    <s v=" Dec"/>
    <m/>
    <x v="15"/>
    <x v="63"/>
    <s v="azycldo"/>
    <s v="Ancestry Library Edition  all databases"/>
    <n v="2299"/>
  </r>
  <r>
    <n v="7"/>
    <x v="1"/>
    <s v="2015-Q4"/>
    <n v="2016"/>
    <x v="17"/>
    <s v="2015"/>
    <s v=" Dec"/>
    <m/>
    <x v="3"/>
    <x v="61"/>
    <s v="azyarnell"/>
    <s v="Ancestry Library Edition  all databases"/>
    <n v="69"/>
  </r>
  <r>
    <n v="0"/>
    <x v="1"/>
    <s v="2016-Q1"/>
    <n v="2016"/>
    <x v="18"/>
    <s v="2016"/>
    <s v=" Jan"/>
    <m/>
    <x v="2"/>
    <x v="4"/>
    <s v="azstlib"/>
    <s v="Ancestry Library Edition  all databases"/>
    <n v="60071"/>
  </r>
  <r>
    <n v="111"/>
    <x v="2"/>
    <s v="2016-Q1"/>
    <n v="2016"/>
    <x v="18"/>
    <s v="2016"/>
    <s v=" Jan"/>
    <m/>
    <x v="0"/>
    <x v="2"/>
    <s v="azapachejct"/>
    <s v="Ancestry Library Edition  all databases"/>
    <n v="1656"/>
  </r>
  <r>
    <n v="80"/>
    <x v="3"/>
    <s v="2016-Q1"/>
    <n v="2016"/>
    <x v="18"/>
    <s v="2016"/>
    <s v=" Jan"/>
    <m/>
    <x v="4"/>
    <x v="6"/>
    <s v="avondale_az"/>
    <s v="Ancestry Library Edition  all databases"/>
    <n v="396"/>
  </r>
  <r>
    <n v="5"/>
    <x v="1"/>
    <s v="2016-Q1"/>
    <n v="2016"/>
    <x v="18"/>
    <s v="2016"/>
    <s v=" Jan"/>
    <m/>
    <x v="3"/>
    <x v="75"/>
    <s v="beaver_az"/>
    <s v="Ancestry Library Edition  all databases"/>
    <n v="14"/>
  </r>
  <r>
    <n v="34"/>
    <x v="6"/>
    <s v="2016-Q1"/>
    <n v="2016"/>
    <x v="18"/>
    <s v="2016"/>
    <s v=" Jan"/>
    <m/>
    <x v="0"/>
    <x v="11"/>
    <s v="azcasagrande"/>
    <s v="Ancestry Library Edition  all databases"/>
    <n v="548"/>
  </r>
  <r>
    <n v="109"/>
    <x v="7"/>
    <s v="2016-Q1"/>
    <n v="2016"/>
    <x v="18"/>
    <s v="2016"/>
    <s v=" Jan"/>
    <m/>
    <x v="4"/>
    <x v="12"/>
    <s v="chandler_main"/>
    <s v="Ancestry Library Edition  all databases"/>
    <n v="1597"/>
  </r>
  <r>
    <n v="25"/>
    <x v="9"/>
    <s v="2016-Q1"/>
    <n v="2016"/>
    <x v="18"/>
    <s v="2016"/>
    <s v=" Jan"/>
    <m/>
    <x v="7"/>
    <x v="14"/>
    <s v="azccldo"/>
    <s v="Ancestry Library Edition  all databases"/>
    <n v="718"/>
  </r>
  <r>
    <n v="27"/>
    <x v="10"/>
    <s v="2016-Q1"/>
    <n v="2016"/>
    <x v="18"/>
    <s v="2016"/>
    <s v=" Jan"/>
    <m/>
    <x v="0"/>
    <x v="17"/>
    <s v="azcollidge"/>
    <s v="Ancestry Library Edition  all databases"/>
    <n v="213"/>
  </r>
  <r>
    <n v="14"/>
    <x v="5"/>
    <s v="2016-Q1"/>
    <n v="2016"/>
    <x v="18"/>
    <s v="2016"/>
    <s v=" Jan"/>
    <m/>
    <x v="3"/>
    <x v="10"/>
    <s v="azcampverde"/>
    <s v="Ancestry Library Edition  all databases"/>
    <n v="257"/>
  </r>
  <r>
    <n v="8"/>
    <x v="1"/>
    <s v="2016-Q1"/>
    <n v="2016"/>
    <x v="18"/>
    <s v="2016"/>
    <s v=" Jan"/>
    <m/>
    <x v="3"/>
    <x v="64"/>
    <s v="azcordeslakes"/>
    <s v="Ancestry Library Edition  all databases"/>
    <n v="8"/>
  </r>
  <r>
    <n v="23"/>
    <x v="11"/>
    <s v="2016-Q1"/>
    <n v="2016"/>
    <x v="18"/>
    <s v="2016"/>
    <s v=" Jan"/>
    <m/>
    <x v="3"/>
    <x v="18"/>
    <s v="azcottonwood"/>
    <s v="Ancestry Library Edition  all databases"/>
    <n v="233"/>
  </r>
  <r>
    <n v="11"/>
    <x v="1"/>
    <s v="2016-Q1"/>
    <n v="2016"/>
    <x v="18"/>
    <s v="2016"/>
    <s v=" Jan"/>
    <m/>
    <x v="3"/>
    <x v="65"/>
    <s v="dewey_az"/>
    <s v="Ancestry Library Edition  all databases"/>
    <n v="5"/>
  </r>
  <r>
    <n v="78"/>
    <x v="15"/>
    <s v="2016-Q1"/>
    <n v="2016"/>
    <x v="18"/>
    <s v="2016"/>
    <s v=" Jan"/>
    <m/>
    <x v="8"/>
    <x v="23"/>
    <s v="azflagstaff"/>
    <s v="Ancestry Library Edition  all databases"/>
    <n v="402"/>
  </r>
  <r>
    <n v="83"/>
    <x v="18"/>
    <s v="2016-Q1"/>
    <n v="2016"/>
    <x v="18"/>
    <s v="2016"/>
    <s v=" Jan"/>
    <m/>
    <x v="4"/>
    <x v="26"/>
    <s v="glendale_main"/>
    <s v="Ancestry Library Edition  all databases"/>
    <n v="332"/>
  </r>
  <r>
    <n v="10"/>
    <x v="19"/>
    <s v="2016-Q1"/>
    <n v="2016"/>
    <x v="18"/>
    <s v="2016"/>
    <s v=" Jan"/>
    <m/>
    <x v="9"/>
    <x v="27"/>
    <s v="azglobe"/>
    <s v="Ancestry Library Edition  all databases"/>
    <n v="141"/>
  </r>
  <r>
    <n v="6"/>
    <x v="21"/>
    <s v="2016-Q1"/>
    <n v="2016"/>
    <x v="18"/>
    <s v="2016"/>
    <s v=" Jan"/>
    <m/>
    <x v="9"/>
    <x v="30"/>
    <s v="azpinestrawb"/>
    <s v="Ancestry Library Edition  all databases"/>
    <n v="6"/>
  </r>
  <r>
    <s v="N/A"/>
    <x v="4"/>
    <s v="2016-Q1"/>
    <n v="2016"/>
    <x v="18"/>
    <s v="2016"/>
    <s v=" Jan"/>
    <m/>
    <x v="0"/>
    <x v="66"/>
    <s v="irahayes_az"/>
    <s v="Ancestry Library Edition  all databases"/>
    <n v="1136"/>
  </r>
  <r>
    <n v="20"/>
    <x v="23"/>
    <s v="2016-Q1"/>
    <n v="2016"/>
    <x v="18"/>
    <s v="2016"/>
    <s v=" Jan"/>
    <m/>
    <x v="0"/>
    <x v="32"/>
    <s v="azmaricopacom"/>
    <s v="Ancestry Library Edition  all databases"/>
    <n v="59"/>
  </r>
  <r>
    <n v="396"/>
    <x v="24"/>
    <s v="2016-Q1"/>
    <n v="2016"/>
    <x v="18"/>
    <s v="2016"/>
    <s v=" Jan"/>
    <m/>
    <x v="4"/>
    <x v="33"/>
    <s v="maricopa_main"/>
    <s v="Ancestry Library Edition  all databases"/>
    <n v="17925"/>
  </r>
  <r>
    <n v="147"/>
    <x v="25"/>
    <s v="2016-Q1"/>
    <n v="2016"/>
    <x v="18"/>
    <s v="2016"/>
    <s v=" Jan"/>
    <m/>
    <x v="4"/>
    <x v="35"/>
    <s v="mesa86532"/>
    <s v="Ancestry Library Edition  all databases"/>
    <n v="2761"/>
  </r>
  <r>
    <n v="239"/>
    <x v="26"/>
    <s v="2016-Q1"/>
    <n v="2016"/>
    <x v="18"/>
    <s v="2016"/>
    <s v=" Jan"/>
    <m/>
    <x v="10"/>
    <x v="36"/>
    <s v="azmohave"/>
    <s v="Ancestry Library Edition  all databases"/>
    <n v="3240"/>
  </r>
  <r>
    <n v="0"/>
    <x v="1"/>
    <s v="2016-Q1"/>
    <n v="2016"/>
    <x v="18"/>
    <s v="2016"/>
    <s v=" Jan"/>
    <m/>
    <x v="6"/>
    <x v="67"/>
    <s v="more78132"/>
    <s v="Ancestry Library Edition  all databases"/>
    <n v="84"/>
  </r>
  <r>
    <n v="8"/>
    <x v="1"/>
    <s v="2016-Q1"/>
    <n v="2016"/>
    <x v="18"/>
    <s v="2016"/>
    <s v=" Jan"/>
    <m/>
    <x v="3"/>
    <x v="34"/>
    <s v="azmayer"/>
    <s v="Ancestry Library Edition  all databases"/>
    <n v="34"/>
  </r>
  <r>
    <n v="45"/>
    <x v="27"/>
    <s v="2016-Q1"/>
    <n v="2016"/>
    <x v="18"/>
    <s v="2016"/>
    <s v=" Jan"/>
    <m/>
    <x v="11"/>
    <x v="37"/>
    <s v="azncldo"/>
    <s v="Ancestry Library Edition  all databases"/>
    <n v="1060"/>
  </r>
  <r>
    <n v="9"/>
    <x v="1"/>
    <s v="2016-Q1"/>
    <n v="2016"/>
    <x v="18"/>
    <s v="2016"/>
    <s v=" Jan"/>
    <m/>
    <x v="0"/>
    <x v="38"/>
    <s v="azoracle"/>
    <s v="Ancestry Library Edition  all databases"/>
    <n v="148"/>
  </r>
  <r>
    <n v="20"/>
    <x v="28"/>
    <s v="2016-Q1"/>
    <n v="2016"/>
    <x v="18"/>
    <s v="2016"/>
    <s v=" Jan"/>
    <m/>
    <x v="5"/>
    <x v="39"/>
    <s v="azparker"/>
    <s v="Ancestry Library Edition  all databases"/>
    <n v="5"/>
  </r>
  <r>
    <n v="38"/>
    <x v="31"/>
    <s v="2016-Q1"/>
    <n v="2016"/>
    <x v="18"/>
    <s v="2016"/>
    <s v=" Jan"/>
    <m/>
    <x v="4"/>
    <x v="42"/>
    <s v="peor29132"/>
    <s v="Ancestry Library Edition  all databases"/>
    <n v="1254"/>
  </r>
  <r>
    <e v="#VALUE!"/>
    <x v="32"/>
    <s v="2016-Q1"/>
    <n v="2016"/>
    <x v="18"/>
    <s v="2016"/>
    <s v=" Jan"/>
    <m/>
    <x v="4"/>
    <x v="43"/>
    <s v="phx_main"/>
    <s v="Ancestry Library Edition  all databases"/>
    <n v="10999"/>
  </r>
  <r>
    <e v="#REF!"/>
    <x v="33"/>
    <s v="2016-Q1"/>
    <n v="2016"/>
    <x v="18"/>
    <s v="2016"/>
    <s v=" Jan"/>
    <m/>
    <x v="13"/>
    <x v="44"/>
    <s v="azpcld"/>
    <s v="Ancestry Library Edition  all databases"/>
    <n v="6932"/>
  </r>
  <r>
    <n v="4"/>
    <x v="34"/>
    <s v="2016-Q1"/>
    <n v="2016"/>
    <x v="18"/>
    <s v="2016"/>
    <s v=" Jan"/>
    <m/>
    <x v="0"/>
    <x v="45"/>
    <s v="pinal_az"/>
    <s v="Ancestry Library Edition  all databases"/>
    <n v="712"/>
  </r>
  <r>
    <n v="54"/>
    <x v="35"/>
    <s v="2016-Q1"/>
    <n v="2016"/>
    <x v="18"/>
    <s v="2016"/>
    <s v=" Jan"/>
    <m/>
    <x v="3"/>
    <x v="46"/>
    <s v="azprescott"/>
    <s v="Ancestry Library Edition  all databases"/>
    <n v="674"/>
  </r>
  <r>
    <n v="59"/>
    <x v="36"/>
    <s v="2016-Q1"/>
    <n v="2016"/>
    <x v="18"/>
    <s v="2016"/>
    <s v=" Jan"/>
    <m/>
    <x v="3"/>
    <x v="47"/>
    <s v="azprescottval"/>
    <s v="Ancestry Library Edition  all databases"/>
    <n v="231"/>
  </r>
  <r>
    <n v="40"/>
    <x v="1"/>
    <s v="2016-Q1"/>
    <n v="2016"/>
    <x v="18"/>
    <s v="2016"/>
    <s v=" Jan"/>
    <m/>
    <x v="1"/>
    <x v="48"/>
    <s v="azsprngr"/>
    <s v="Ancestry Library Edition  all databases"/>
    <n v="242"/>
  </r>
  <r>
    <n v="17"/>
    <x v="37"/>
    <s v="2016-Q1"/>
    <n v="2016"/>
    <x v="18"/>
    <s v="2016"/>
    <s v=" Jan"/>
    <m/>
    <x v="14"/>
    <x v="49"/>
    <s v="azsaffordgcl"/>
    <s v="Ancestry Library Edition  all databases"/>
    <n v="11"/>
  </r>
  <r>
    <n v="23"/>
    <x v="1"/>
    <s v="2016-Q1"/>
    <n v="2016"/>
    <x v="18"/>
    <s v="2016"/>
    <s v=" Jan"/>
    <m/>
    <x v="0"/>
    <x v="50"/>
    <s v="azsanmanuel"/>
    <s v="Ancestry Library Edition  all databases"/>
    <n v="33"/>
  </r>
  <r>
    <n v="87"/>
    <x v="39"/>
    <s v="2016-Q1"/>
    <n v="2016"/>
    <x v="18"/>
    <s v="2016"/>
    <s v=" Jan"/>
    <m/>
    <x v="4"/>
    <x v="53"/>
    <s v="scottsdale_hq"/>
    <s v="Ancestry Library Edition  all databases"/>
    <n v="2444"/>
  </r>
  <r>
    <n v="28"/>
    <x v="41"/>
    <s v="2016-Q1"/>
    <n v="2016"/>
    <x v="18"/>
    <s v="2016"/>
    <s v=" Jan"/>
    <m/>
    <x v="7"/>
    <x v="56"/>
    <s v="azsierrav"/>
    <s v="Ancestry Library Edition  all databases"/>
    <n v="588"/>
  </r>
  <r>
    <n v="32"/>
    <x v="40"/>
    <s v="2016-Q1"/>
    <n v="2016"/>
    <x v="18"/>
    <s v="2016"/>
    <s v=" Jan"/>
    <m/>
    <x v="3"/>
    <x v="54"/>
    <s v="azsedona"/>
    <s v="Ancestry Library Edition  all databases"/>
    <n v="156"/>
  </r>
  <r>
    <n v="142"/>
    <x v="42"/>
    <s v="2016-Q1"/>
    <n v="2016"/>
    <x v="18"/>
    <s v="2016"/>
    <s v=" Jan"/>
    <m/>
    <x v="4"/>
    <x v="57"/>
    <s v="tempe_main"/>
    <s v="Ancestry Library Edition  all databases"/>
    <n v="393"/>
  </r>
  <r>
    <n v="8"/>
    <x v="1"/>
    <s v="2016-Q1"/>
    <n v="2016"/>
    <x v="18"/>
    <s v="2016"/>
    <s v=" Jan"/>
    <m/>
    <x v="1"/>
    <x v="60"/>
    <s v="azvernon"/>
    <s v="Ancestry Library Edition  all databases"/>
    <n v="7"/>
  </r>
  <r>
    <e v="#N/A"/>
    <x v="1"/>
    <s v="2016-Q1"/>
    <n v="2016"/>
    <x v="18"/>
    <s v="2016"/>
    <s v=" Jan"/>
    <m/>
    <x v="15"/>
    <x v="63"/>
    <s v="azycldo"/>
    <s v="Ancestry Library Edition  all databases"/>
    <n v="1648"/>
  </r>
  <r>
    <n v="0"/>
    <x v="1"/>
    <s v="2016-Q1"/>
    <n v="2016"/>
    <x v="19"/>
    <s v="2016"/>
    <s v=" Feb"/>
    <m/>
    <x v="2"/>
    <x v="4"/>
    <s v="azstlib"/>
    <s v="Ancestry Library Edition  all databases"/>
    <n v="59047"/>
  </r>
  <r>
    <n v="19"/>
    <x v="1"/>
    <s v="2016-Q1"/>
    <n v="2016"/>
    <x v="19"/>
    <s v="2016"/>
    <s v=" Feb"/>
    <m/>
    <x v="1"/>
    <x v="1"/>
    <s v="azalpine"/>
    <s v="Ancestry Library Edition  all databases"/>
    <n v="4"/>
  </r>
  <r>
    <n v="111"/>
    <x v="2"/>
    <s v="2016-Q1"/>
    <n v="2016"/>
    <x v="19"/>
    <s v="2016"/>
    <s v=" Feb"/>
    <m/>
    <x v="0"/>
    <x v="2"/>
    <s v="azapachejct"/>
    <s v="Ancestry Library Edition  all databases"/>
    <n v="1155"/>
  </r>
  <r>
    <n v="10"/>
    <x v="1"/>
    <s v="2016-Q1"/>
    <n v="2016"/>
    <x v="19"/>
    <s v="2016"/>
    <s v=" Feb"/>
    <m/>
    <x v="0"/>
    <x v="3"/>
    <s v="azarizonacity"/>
    <s v="Ancestry Library Edition  all databases"/>
    <n v="189"/>
  </r>
  <r>
    <n v="80"/>
    <x v="3"/>
    <s v="2016-Q1"/>
    <n v="2016"/>
    <x v="19"/>
    <s v="2016"/>
    <s v=" Feb"/>
    <m/>
    <x v="4"/>
    <x v="6"/>
    <s v="avondale_az"/>
    <s v="Ancestry Library Edition  all databases"/>
    <n v="36"/>
  </r>
  <r>
    <n v="16"/>
    <x v="1"/>
    <s v="2016-Q1"/>
    <n v="2016"/>
    <x v="19"/>
    <s v="2016"/>
    <s v=" Feb"/>
    <m/>
    <x v="5"/>
    <x v="8"/>
    <s v="azbouse"/>
    <s v="Ancestry Library Edition  all databases"/>
    <n v="113"/>
  </r>
  <r>
    <n v="21"/>
    <x v="4"/>
    <s v="2016-Q1"/>
    <n v="2016"/>
    <x v="19"/>
    <s v="2016"/>
    <s v=" Feb"/>
    <m/>
    <x v="4"/>
    <x v="9"/>
    <s v="buckeye_az"/>
    <s v="Ancestry Library Edition  all databases"/>
    <n v="113"/>
  </r>
  <r>
    <n v="5"/>
    <x v="1"/>
    <s v="2016-Q1"/>
    <n v="2016"/>
    <x v="19"/>
    <s v="2016"/>
    <s v=" Feb"/>
    <m/>
    <x v="3"/>
    <x v="75"/>
    <s v="beaver_az"/>
    <s v="Ancestry Library Edition  all databases"/>
    <n v="32"/>
  </r>
  <r>
    <n v="34"/>
    <x v="6"/>
    <s v="2016-Q1"/>
    <n v="2016"/>
    <x v="19"/>
    <s v="2016"/>
    <s v=" Feb"/>
    <m/>
    <x v="0"/>
    <x v="11"/>
    <s v="azcasagrande"/>
    <s v="Ancestry Library Edition  all databases"/>
    <n v="1416"/>
  </r>
  <r>
    <n v="109"/>
    <x v="7"/>
    <s v="2016-Q1"/>
    <n v="2016"/>
    <x v="19"/>
    <s v="2016"/>
    <s v=" Feb"/>
    <m/>
    <x v="4"/>
    <x v="12"/>
    <s v="chandler_main"/>
    <s v="Ancestry Library Edition  all databases"/>
    <n v="1719"/>
  </r>
  <r>
    <n v="25"/>
    <x v="9"/>
    <s v="2016-Q1"/>
    <n v="2016"/>
    <x v="19"/>
    <s v="2016"/>
    <s v=" Feb"/>
    <m/>
    <x v="7"/>
    <x v="14"/>
    <s v="azccldo"/>
    <s v="Ancestry Library Edition  all databases"/>
    <n v="349"/>
  </r>
  <r>
    <n v="27"/>
    <x v="10"/>
    <s v="2016-Q1"/>
    <n v="2016"/>
    <x v="19"/>
    <s v="2016"/>
    <s v=" Feb"/>
    <m/>
    <x v="0"/>
    <x v="17"/>
    <s v="azcollidge"/>
    <s v="Ancestry Library Edition  all databases"/>
    <n v="333"/>
  </r>
  <r>
    <n v="14"/>
    <x v="5"/>
    <s v="2016-Q1"/>
    <n v="2016"/>
    <x v="19"/>
    <s v="2016"/>
    <s v=" Feb"/>
    <m/>
    <x v="3"/>
    <x v="10"/>
    <s v="azcampverde"/>
    <s v="Ancestry Library Edition  all databases"/>
    <n v="33"/>
  </r>
  <r>
    <n v="10"/>
    <x v="46"/>
    <s v="2016-Q1"/>
    <n v="2016"/>
    <x v="19"/>
    <s v="2016"/>
    <s v=" Feb"/>
    <m/>
    <x v="3"/>
    <x v="70"/>
    <s v="azchinovalley"/>
    <s v="Ancestry Library Edition  all databases"/>
    <n v="11"/>
  </r>
  <r>
    <n v="8"/>
    <x v="1"/>
    <s v="2016-Q1"/>
    <n v="2016"/>
    <x v="19"/>
    <s v="2016"/>
    <s v=" Feb"/>
    <m/>
    <x v="3"/>
    <x v="16"/>
    <s v="azcongress"/>
    <s v="Ancestry Library Edition  all databases"/>
    <n v="15"/>
  </r>
  <r>
    <n v="23"/>
    <x v="11"/>
    <s v="2016-Q1"/>
    <n v="2016"/>
    <x v="19"/>
    <s v="2016"/>
    <s v=" Feb"/>
    <m/>
    <x v="3"/>
    <x v="18"/>
    <s v="azcottonwood"/>
    <s v="Ancestry Library Edition  all databases"/>
    <n v="50"/>
  </r>
  <r>
    <n v="23"/>
    <x v="12"/>
    <s v="2016-Q1"/>
    <n v="2016"/>
    <x v="19"/>
    <s v="2016"/>
    <s v=" Feb"/>
    <m/>
    <x v="4"/>
    <x v="20"/>
    <s v="desertfh_az"/>
    <s v="Ancestry Library Edition  all databases"/>
    <n v="64"/>
  </r>
  <r>
    <n v="11"/>
    <x v="1"/>
    <s v="2016-Q1"/>
    <n v="2016"/>
    <x v="19"/>
    <s v="2016"/>
    <s v=" Feb"/>
    <m/>
    <x v="3"/>
    <x v="65"/>
    <s v="dewey_az"/>
    <s v="Ancestry Library Edition  all databases"/>
    <n v="172"/>
  </r>
  <r>
    <n v="78"/>
    <x v="15"/>
    <s v="2016-Q1"/>
    <n v="2016"/>
    <x v="19"/>
    <s v="2016"/>
    <s v=" Feb"/>
    <m/>
    <x v="8"/>
    <x v="23"/>
    <s v="azflagstaff"/>
    <s v="Ancestry Library Edition  all databases"/>
    <n v="291"/>
  </r>
  <r>
    <n v="83"/>
    <x v="18"/>
    <s v="2016-Q1"/>
    <n v="2016"/>
    <x v="19"/>
    <s v="2016"/>
    <s v=" Feb"/>
    <m/>
    <x v="4"/>
    <x v="26"/>
    <s v="glendale_main"/>
    <s v="Ancestry Library Edition  all databases"/>
    <n v="3048"/>
  </r>
  <r>
    <s v="N/A"/>
    <x v="4"/>
    <s v="2016-Q1"/>
    <n v="2016"/>
    <x v="19"/>
    <s v="2016"/>
    <s v=" Feb"/>
    <m/>
    <x v="0"/>
    <x v="66"/>
    <s v="irahayes_az"/>
    <s v="Ancestry Library Edition  all databases"/>
    <n v="1887"/>
  </r>
  <r>
    <n v="20"/>
    <x v="23"/>
    <s v="2016-Q1"/>
    <n v="2016"/>
    <x v="19"/>
    <s v="2016"/>
    <s v=" Feb"/>
    <m/>
    <x v="0"/>
    <x v="32"/>
    <s v="azmaricopacom"/>
    <s v="Ancestry Library Edition  all databases"/>
    <n v="39"/>
  </r>
  <r>
    <n v="396"/>
    <x v="24"/>
    <s v="2016-Q1"/>
    <n v="2016"/>
    <x v="19"/>
    <s v="2016"/>
    <s v=" Feb"/>
    <m/>
    <x v="4"/>
    <x v="33"/>
    <s v="maricopa_main"/>
    <s v="Ancestry Library Edition  all databases"/>
    <n v="12703"/>
  </r>
  <r>
    <n v="147"/>
    <x v="25"/>
    <s v="2016-Q1"/>
    <n v="2016"/>
    <x v="19"/>
    <s v="2016"/>
    <s v=" Feb"/>
    <m/>
    <x v="4"/>
    <x v="35"/>
    <s v="mesa86532"/>
    <s v="Ancestry Library Edition  all databases"/>
    <n v="2080"/>
  </r>
  <r>
    <n v="239"/>
    <x v="26"/>
    <s v="2016-Q1"/>
    <n v="2016"/>
    <x v="19"/>
    <s v="2016"/>
    <s v=" Feb"/>
    <m/>
    <x v="10"/>
    <x v="36"/>
    <s v="azmohave"/>
    <s v="Ancestry Library Edition  all databases"/>
    <n v="2874"/>
  </r>
  <r>
    <n v="0"/>
    <x v="1"/>
    <s v="2016-Q1"/>
    <n v="2016"/>
    <x v="19"/>
    <s v="2016"/>
    <s v=" Feb"/>
    <m/>
    <x v="6"/>
    <x v="67"/>
    <s v="more78132"/>
    <s v="Ancestry Library Edition  all databases"/>
    <n v="3"/>
  </r>
  <r>
    <n v="45"/>
    <x v="27"/>
    <s v="2016-Q1"/>
    <n v="2016"/>
    <x v="19"/>
    <s v="2016"/>
    <s v=" Feb"/>
    <m/>
    <x v="11"/>
    <x v="37"/>
    <s v="azncldo"/>
    <s v="Ancestry Library Edition  all databases"/>
    <n v="1199"/>
  </r>
  <r>
    <n v="9"/>
    <x v="1"/>
    <s v="2016-Q1"/>
    <n v="2016"/>
    <x v="19"/>
    <s v="2016"/>
    <s v=" Feb"/>
    <m/>
    <x v="0"/>
    <x v="38"/>
    <s v="azoracle"/>
    <s v="Ancestry Library Edition  all databases"/>
    <n v="85"/>
  </r>
  <r>
    <n v="14"/>
    <x v="30"/>
    <s v="2016-Q1"/>
    <n v="2016"/>
    <x v="19"/>
    <s v="2016"/>
    <s v=" Feb"/>
    <m/>
    <x v="9"/>
    <x v="41"/>
    <s v="azpayson"/>
    <s v="Ancestry Library Edition  all databases"/>
    <n v="9"/>
  </r>
  <r>
    <n v="38"/>
    <x v="31"/>
    <s v="2016-Q1"/>
    <n v="2016"/>
    <x v="19"/>
    <s v="2016"/>
    <s v=" Feb"/>
    <m/>
    <x v="4"/>
    <x v="42"/>
    <s v="peor29132"/>
    <s v="Ancestry Library Edition  all databases"/>
    <n v="1121"/>
  </r>
  <r>
    <e v="#VALUE!"/>
    <x v="32"/>
    <s v="2016-Q1"/>
    <n v="2016"/>
    <x v="19"/>
    <s v="2016"/>
    <s v=" Feb"/>
    <m/>
    <x v="4"/>
    <x v="43"/>
    <s v="phx_main"/>
    <s v="Ancestry Library Edition  all databases"/>
    <n v="10511"/>
  </r>
  <r>
    <e v="#REF!"/>
    <x v="33"/>
    <s v="2016-Q1"/>
    <n v="2016"/>
    <x v="19"/>
    <s v="2016"/>
    <s v=" Feb"/>
    <m/>
    <x v="13"/>
    <x v="44"/>
    <s v="azpcld"/>
    <s v="Ancestry Library Edition  all databases"/>
    <n v="6439"/>
  </r>
  <r>
    <n v="4"/>
    <x v="34"/>
    <s v="2016-Q1"/>
    <n v="2016"/>
    <x v="19"/>
    <s v="2016"/>
    <s v=" Feb"/>
    <m/>
    <x v="0"/>
    <x v="45"/>
    <s v="pinal_az"/>
    <s v="Ancestry Library Edition  all databases"/>
    <n v="578"/>
  </r>
  <r>
    <n v="54"/>
    <x v="35"/>
    <s v="2016-Q1"/>
    <n v="2016"/>
    <x v="19"/>
    <s v="2016"/>
    <s v=" Feb"/>
    <m/>
    <x v="3"/>
    <x v="46"/>
    <s v="azprescott"/>
    <s v="Ancestry Library Edition  all databases"/>
    <n v="1562"/>
  </r>
  <r>
    <n v="59"/>
    <x v="36"/>
    <s v="2016-Q1"/>
    <n v="2016"/>
    <x v="19"/>
    <s v="2016"/>
    <s v=" Feb"/>
    <m/>
    <x v="3"/>
    <x v="47"/>
    <s v="azprescottval"/>
    <s v="Ancestry Library Edition  all databases"/>
    <n v="173"/>
  </r>
  <r>
    <n v="40"/>
    <x v="1"/>
    <s v="2016-Q1"/>
    <n v="2016"/>
    <x v="19"/>
    <s v="2016"/>
    <s v=" Feb"/>
    <m/>
    <x v="1"/>
    <x v="48"/>
    <s v="azsprngr"/>
    <s v="Ancestry Library Edition  all databases"/>
    <n v="213"/>
  </r>
  <r>
    <n v="17"/>
    <x v="37"/>
    <s v="2016-Q1"/>
    <n v="2016"/>
    <x v="19"/>
    <s v="2016"/>
    <s v=" Feb"/>
    <m/>
    <x v="14"/>
    <x v="49"/>
    <s v="azsaffordgcl"/>
    <s v="Ancestry Library Edition  all databases"/>
    <n v="78"/>
  </r>
  <r>
    <n v="23"/>
    <x v="1"/>
    <s v="2016-Q1"/>
    <n v="2016"/>
    <x v="19"/>
    <s v="2016"/>
    <s v=" Feb"/>
    <m/>
    <x v="0"/>
    <x v="50"/>
    <s v="azsanmanuel"/>
    <s v="Ancestry Library Edition  all databases"/>
    <n v="42"/>
  </r>
  <r>
    <n v="87"/>
    <x v="39"/>
    <s v="2016-Q1"/>
    <n v="2016"/>
    <x v="19"/>
    <s v="2016"/>
    <s v=" Feb"/>
    <m/>
    <x v="4"/>
    <x v="53"/>
    <s v="scottsdale_hq"/>
    <s v="Ancestry Library Edition  all databases"/>
    <n v="2765"/>
  </r>
  <r>
    <n v="28"/>
    <x v="41"/>
    <s v="2016-Q1"/>
    <n v="2016"/>
    <x v="19"/>
    <s v="2016"/>
    <s v=" Feb"/>
    <m/>
    <x v="7"/>
    <x v="56"/>
    <s v="azsierrav"/>
    <s v="Ancestry Library Edition  all databases"/>
    <n v="218"/>
  </r>
  <r>
    <n v="32"/>
    <x v="40"/>
    <s v="2016-Q1"/>
    <n v="2016"/>
    <x v="19"/>
    <s v="2016"/>
    <s v=" Feb"/>
    <m/>
    <x v="3"/>
    <x v="54"/>
    <s v="azsedona"/>
    <s v="Ancestry Library Edition  all databases"/>
    <n v="93"/>
  </r>
  <r>
    <n v="142"/>
    <x v="42"/>
    <s v="2016-Q1"/>
    <n v="2016"/>
    <x v="19"/>
    <s v="2016"/>
    <s v=" Feb"/>
    <m/>
    <x v="4"/>
    <x v="57"/>
    <s v="tempe_main"/>
    <s v="Ancestry Library Edition  all databases"/>
    <n v="1435"/>
  </r>
  <r>
    <n v="8"/>
    <x v="44"/>
    <s v="2016-Q1"/>
    <n v="2016"/>
    <x v="19"/>
    <s v="2016"/>
    <s v=" Feb"/>
    <m/>
    <x v="9"/>
    <x v="59"/>
    <s v="aztontobasin"/>
    <s v="Ancestry Library Edition  all databases"/>
    <n v="72"/>
  </r>
  <r>
    <n v="8"/>
    <x v="1"/>
    <s v="2016-Q1"/>
    <n v="2016"/>
    <x v="19"/>
    <s v="2016"/>
    <s v=" Feb"/>
    <m/>
    <x v="3"/>
    <x v="68"/>
    <s v="azwilhoit"/>
    <s v="Ancestry Library Edition  all databases"/>
    <n v="68"/>
  </r>
  <r>
    <e v="#N/A"/>
    <x v="1"/>
    <s v="2016-Q1"/>
    <n v="2016"/>
    <x v="19"/>
    <s v="2016"/>
    <s v=" Feb"/>
    <m/>
    <x v="15"/>
    <x v="63"/>
    <s v="azycldo"/>
    <s v="Ancestry Library Edition  all databases"/>
    <n v="2869"/>
  </r>
  <r>
    <n v="91"/>
    <x v="45"/>
    <s v="2016-Q1"/>
    <n v="2016"/>
    <x v="19"/>
    <s v="2016"/>
    <s v=" Feb"/>
    <m/>
    <x v="3"/>
    <x v="62"/>
    <s v="azyavapai"/>
    <s v="Ancestry Library Edition  all databases"/>
    <n v="7"/>
  </r>
  <r>
    <n v="0"/>
    <x v="1"/>
    <s v="2016-Q1"/>
    <n v="2016"/>
    <x v="20"/>
    <s v="2016"/>
    <s v=" Mar"/>
    <m/>
    <x v="2"/>
    <x v="4"/>
    <s v="azstlib"/>
    <s v="Ancestry Library Edition  all databases"/>
    <n v="62542"/>
  </r>
  <r>
    <n v="19"/>
    <x v="1"/>
    <s v="2016-Q1"/>
    <n v="2016"/>
    <x v="20"/>
    <s v="2016"/>
    <s v=" Mar"/>
    <m/>
    <x v="1"/>
    <x v="1"/>
    <s v="azalpine"/>
    <s v="Ancestry Library Edition  all databases"/>
    <n v="60"/>
  </r>
  <r>
    <n v="111"/>
    <x v="2"/>
    <s v="2016-Q1"/>
    <n v="2016"/>
    <x v="20"/>
    <s v="2016"/>
    <s v=" Mar"/>
    <m/>
    <x v="0"/>
    <x v="2"/>
    <s v="azapachejct"/>
    <s v="Ancestry Library Edition  all databases"/>
    <n v="2253"/>
  </r>
  <r>
    <n v="10"/>
    <x v="1"/>
    <s v="2016-Q1"/>
    <n v="2016"/>
    <x v="20"/>
    <s v="2016"/>
    <s v=" Mar"/>
    <m/>
    <x v="0"/>
    <x v="3"/>
    <s v="azarizonacity"/>
    <s v="Ancestry Library Edition  all databases"/>
    <n v="428"/>
  </r>
  <r>
    <n v="10"/>
    <x v="1"/>
    <s v="2016-Q1"/>
    <n v="2016"/>
    <x v="20"/>
    <s v="2016"/>
    <s v=" Mar"/>
    <m/>
    <x v="3"/>
    <x v="5"/>
    <s v="azashfork"/>
    <s v="Ancestry Library Edition  all databases"/>
    <n v="28"/>
  </r>
  <r>
    <n v="80"/>
    <x v="3"/>
    <s v="2016-Q1"/>
    <n v="2016"/>
    <x v="20"/>
    <s v="2016"/>
    <s v=" Mar"/>
    <m/>
    <x v="4"/>
    <x v="6"/>
    <s v="avondale_az"/>
    <s v="Ancestry Library Edition  all databases"/>
    <n v="401"/>
  </r>
  <r>
    <n v="16"/>
    <x v="1"/>
    <s v="2016-Q1"/>
    <n v="2016"/>
    <x v="20"/>
    <s v="2016"/>
    <s v=" Mar"/>
    <m/>
    <x v="5"/>
    <x v="8"/>
    <s v="azbouse"/>
    <s v="Ancestry Library Edition  all databases"/>
    <n v="269"/>
  </r>
  <r>
    <n v="21"/>
    <x v="4"/>
    <s v="2016-Q1"/>
    <n v="2016"/>
    <x v="20"/>
    <s v="2016"/>
    <s v=" Mar"/>
    <m/>
    <x v="4"/>
    <x v="9"/>
    <s v="buckeye_az"/>
    <s v="Ancestry Library Edition  all databases"/>
    <n v="20"/>
  </r>
  <r>
    <n v="5"/>
    <x v="1"/>
    <s v="2016-Q1"/>
    <n v="2016"/>
    <x v="20"/>
    <s v="2016"/>
    <s v=" Mar"/>
    <m/>
    <x v="3"/>
    <x v="75"/>
    <s v="beaver_az"/>
    <s v="Ancestry Library Edition  all databases"/>
    <n v="76"/>
  </r>
  <r>
    <n v="12"/>
    <x v="1"/>
    <s v="2016-Q1"/>
    <n v="2016"/>
    <x v="20"/>
    <s v="2016"/>
    <s v=" Mar"/>
    <m/>
    <x v="3"/>
    <x v="7"/>
    <s v="azblackcyn"/>
    <s v="Ancestry Library Edition  all databases"/>
    <n v="5"/>
  </r>
  <r>
    <n v="34"/>
    <x v="6"/>
    <s v="2016-Q1"/>
    <n v="2016"/>
    <x v="20"/>
    <s v="2016"/>
    <s v=" Mar"/>
    <m/>
    <x v="0"/>
    <x v="11"/>
    <s v="azcasagrande"/>
    <s v="Ancestry Library Edition  all databases"/>
    <n v="269"/>
  </r>
  <r>
    <n v="109"/>
    <x v="7"/>
    <s v="2016-Q1"/>
    <n v="2016"/>
    <x v="20"/>
    <s v="2016"/>
    <s v=" Mar"/>
    <m/>
    <x v="4"/>
    <x v="12"/>
    <s v="chandler_main"/>
    <s v="Ancestry Library Edition  all databases"/>
    <n v="2416"/>
  </r>
  <r>
    <n v="25"/>
    <x v="9"/>
    <s v="2016-Q1"/>
    <n v="2016"/>
    <x v="20"/>
    <s v="2016"/>
    <s v=" Mar"/>
    <m/>
    <x v="7"/>
    <x v="14"/>
    <s v="azccldo"/>
    <s v="Ancestry Library Edition  all databases"/>
    <n v="616"/>
  </r>
  <r>
    <n v="27"/>
    <x v="10"/>
    <s v="2016-Q1"/>
    <n v="2016"/>
    <x v="20"/>
    <s v="2016"/>
    <s v=" Mar"/>
    <m/>
    <x v="0"/>
    <x v="17"/>
    <s v="azcollidge"/>
    <s v="Ancestry Library Edition  all databases"/>
    <n v="6"/>
  </r>
  <r>
    <n v="10"/>
    <x v="46"/>
    <s v="2016-Q1"/>
    <n v="2016"/>
    <x v="20"/>
    <s v="2016"/>
    <s v=" Mar"/>
    <m/>
    <x v="3"/>
    <x v="70"/>
    <s v="azchinovalley"/>
    <s v="Ancestry Library Edition  all databases"/>
    <n v="144"/>
  </r>
  <r>
    <n v="8"/>
    <x v="1"/>
    <s v="2016-Q1"/>
    <n v="2016"/>
    <x v="20"/>
    <s v="2016"/>
    <s v=" Mar"/>
    <m/>
    <x v="3"/>
    <x v="64"/>
    <s v="azcordeslakes"/>
    <s v="Ancestry Library Edition  all databases"/>
    <n v="129"/>
  </r>
  <r>
    <n v="23"/>
    <x v="11"/>
    <s v="2016-Q1"/>
    <n v="2016"/>
    <x v="20"/>
    <s v="2016"/>
    <s v=" Mar"/>
    <m/>
    <x v="3"/>
    <x v="18"/>
    <s v="azcottonwood"/>
    <s v="Ancestry Library Edition  all databases"/>
    <n v="568"/>
  </r>
  <r>
    <n v="5"/>
    <x v="13"/>
    <s v="2016-Q1"/>
    <n v="2016"/>
    <x v="20"/>
    <s v="2016"/>
    <s v=" Mar"/>
    <m/>
    <x v="6"/>
    <x v="21"/>
    <s v="azduncan"/>
    <s v="Ancestry Library Edition  all databases"/>
    <n v="22"/>
  </r>
  <r>
    <n v="23"/>
    <x v="12"/>
    <s v="2016-Q1"/>
    <n v="2016"/>
    <x v="20"/>
    <s v="2016"/>
    <s v=" Mar"/>
    <m/>
    <x v="4"/>
    <x v="20"/>
    <s v="desertfh_az"/>
    <s v="Ancestry Library Edition  all databases"/>
    <n v="212"/>
  </r>
  <r>
    <n v="11"/>
    <x v="1"/>
    <s v="2016-Q1"/>
    <n v="2016"/>
    <x v="20"/>
    <s v="2016"/>
    <s v=" Mar"/>
    <m/>
    <x v="3"/>
    <x v="65"/>
    <s v="dewey_az"/>
    <s v="Ancestry Library Edition  all databases"/>
    <n v="19"/>
  </r>
  <r>
    <n v="78"/>
    <x v="15"/>
    <s v="2016-Q1"/>
    <n v="2016"/>
    <x v="20"/>
    <s v="2016"/>
    <s v=" Mar"/>
    <m/>
    <x v="8"/>
    <x v="23"/>
    <s v="azflagstaff"/>
    <s v="Ancestry Library Edition  all databases"/>
    <n v="515"/>
  </r>
  <r>
    <n v="22"/>
    <x v="51"/>
    <s v="2016-Q1"/>
    <n v="2016"/>
    <x v="20"/>
    <s v="2016"/>
    <s v=" Mar"/>
    <m/>
    <x v="4"/>
    <x v="76"/>
    <s v="mcdowell_az"/>
    <s v="Ancestry Library Edition  all databases"/>
    <n v="164"/>
  </r>
  <r>
    <n v="0"/>
    <x v="17"/>
    <s v="2016-Q1"/>
    <n v="2016"/>
    <x v="20"/>
    <s v="2016"/>
    <s v=" Mar"/>
    <m/>
    <x v="9"/>
    <x v="25"/>
    <s v="azgcldo"/>
    <s v="Ancestry Library Edition  all databases"/>
    <n v="31"/>
  </r>
  <r>
    <n v="83"/>
    <x v="18"/>
    <s v="2016-Q1"/>
    <n v="2016"/>
    <x v="20"/>
    <s v="2016"/>
    <s v=" Mar"/>
    <m/>
    <x v="4"/>
    <x v="26"/>
    <s v="glendale_main"/>
    <s v="Ancestry Library Edition  all databases"/>
    <n v="1692"/>
  </r>
  <r>
    <n v="10"/>
    <x v="19"/>
    <s v="2016-Q1"/>
    <n v="2016"/>
    <x v="20"/>
    <s v="2016"/>
    <s v=" Mar"/>
    <m/>
    <x v="9"/>
    <x v="27"/>
    <s v="azglobe"/>
    <s v="Ancestry Library Edition  all databases"/>
    <n v="103"/>
  </r>
  <r>
    <s v="N/A"/>
    <x v="4"/>
    <s v="2016-Q1"/>
    <n v="2016"/>
    <x v="20"/>
    <s v="2016"/>
    <s v=" Mar"/>
    <m/>
    <x v="0"/>
    <x v="66"/>
    <s v="irahayes_az"/>
    <s v="Ancestry Library Edition  all databases"/>
    <n v="2169"/>
  </r>
  <r>
    <n v="20"/>
    <x v="23"/>
    <s v="2016-Q1"/>
    <n v="2016"/>
    <x v="20"/>
    <s v="2016"/>
    <s v=" Mar"/>
    <m/>
    <x v="0"/>
    <x v="32"/>
    <s v="azmaricopacom"/>
    <s v="Ancestry Library Edition  all databases"/>
    <n v="23"/>
  </r>
  <r>
    <n v="396"/>
    <x v="24"/>
    <s v="2016-Q1"/>
    <n v="2016"/>
    <x v="20"/>
    <s v="2016"/>
    <s v=" Mar"/>
    <m/>
    <x v="4"/>
    <x v="33"/>
    <s v="maricopa_main"/>
    <s v="Ancestry Library Edition  all databases"/>
    <n v="17911"/>
  </r>
  <r>
    <n v="147"/>
    <x v="25"/>
    <s v="2016-Q1"/>
    <n v="2016"/>
    <x v="20"/>
    <s v="2016"/>
    <s v=" Mar"/>
    <m/>
    <x v="4"/>
    <x v="35"/>
    <s v="mesa86532"/>
    <s v="Ancestry Library Edition  all databases"/>
    <n v="2126"/>
  </r>
  <r>
    <n v="239"/>
    <x v="26"/>
    <s v="2016-Q1"/>
    <n v="2016"/>
    <x v="20"/>
    <s v="2016"/>
    <s v=" Mar"/>
    <m/>
    <x v="10"/>
    <x v="36"/>
    <s v="azmohave"/>
    <s v="Ancestry Library Edition  all databases"/>
    <n v="3257"/>
  </r>
  <r>
    <n v="45"/>
    <x v="27"/>
    <s v="2016-Q1"/>
    <n v="2016"/>
    <x v="20"/>
    <s v="2016"/>
    <s v=" Mar"/>
    <m/>
    <x v="11"/>
    <x v="37"/>
    <s v="azncldo"/>
    <s v="Ancestry Library Edition  all databases"/>
    <n v="1254"/>
  </r>
  <r>
    <n v="9"/>
    <x v="1"/>
    <s v="2016-Q1"/>
    <n v="2016"/>
    <x v="20"/>
    <s v="2016"/>
    <s v=" Mar"/>
    <m/>
    <x v="0"/>
    <x v="38"/>
    <s v="azoracle"/>
    <s v="Ancestry Library Edition  all databases"/>
    <n v="8"/>
  </r>
  <r>
    <n v="14"/>
    <x v="30"/>
    <s v="2016-Q1"/>
    <n v="2016"/>
    <x v="20"/>
    <s v="2016"/>
    <s v=" Mar"/>
    <m/>
    <x v="9"/>
    <x v="41"/>
    <s v="azpayson"/>
    <s v="Ancestry Library Edition  all databases"/>
    <n v="119"/>
  </r>
  <r>
    <n v="38"/>
    <x v="31"/>
    <s v="2016-Q1"/>
    <n v="2016"/>
    <x v="20"/>
    <s v="2016"/>
    <s v=" Mar"/>
    <m/>
    <x v="4"/>
    <x v="42"/>
    <s v="peor29132"/>
    <s v="Ancestry Library Edition  all databases"/>
    <n v="107"/>
  </r>
  <r>
    <e v="#VALUE!"/>
    <x v="32"/>
    <s v="2016-Q1"/>
    <n v="2016"/>
    <x v="20"/>
    <s v="2016"/>
    <s v=" Mar"/>
    <m/>
    <x v="4"/>
    <x v="43"/>
    <s v="phx_main"/>
    <s v="Ancestry Library Edition  all databases"/>
    <n v="7070"/>
  </r>
  <r>
    <e v="#REF!"/>
    <x v="33"/>
    <s v="2016-Q1"/>
    <n v="2016"/>
    <x v="20"/>
    <s v="2016"/>
    <s v=" Mar"/>
    <m/>
    <x v="13"/>
    <x v="44"/>
    <s v="azpcld"/>
    <s v="Ancestry Library Edition  all databases"/>
    <n v="6211"/>
  </r>
  <r>
    <n v="4"/>
    <x v="34"/>
    <s v="2016-Q1"/>
    <n v="2016"/>
    <x v="20"/>
    <s v="2016"/>
    <s v=" Mar"/>
    <m/>
    <x v="0"/>
    <x v="45"/>
    <s v="pinal_az"/>
    <s v="Ancestry Library Edition  all databases"/>
    <n v="1870"/>
  </r>
  <r>
    <n v="54"/>
    <x v="35"/>
    <s v="2016-Q1"/>
    <n v="2016"/>
    <x v="20"/>
    <s v="2016"/>
    <s v=" Mar"/>
    <m/>
    <x v="3"/>
    <x v="46"/>
    <s v="azprescott"/>
    <s v="Ancestry Library Edition  all databases"/>
    <n v="1812"/>
  </r>
  <r>
    <n v="59"/>
    <x v="36"/>
    <s v="2016-Q1"/>
    <n v="2016"/>
    <x v="20"/>
    <s v="2016"/>
    <s v=" Mar"/>
    <m/>
    <x v="3"/>
    <x v="47"/>
    <s v="azprescottval"/>
    <s v="Ancestry Library Edition  all databases"/>
    <n v="387"/>
  </r>
  <r>
    <n v="40"/>
    <x v="1"/>
    <s v="2016-Q1"/>
    <n v="2016"/>
    <x v="20"/>
    <s v="2016"/>
    <s v=" Mar"/>
    <m/>
    <x v="1"/>
    <x v="48"/>
    <s v="azsprngr"/>
    <s v="Ancestry Library Edition  all databases"/>
    <n v="151"/>
  </r>
  <r>
    <n v="23"/>
    <x v="1"/>
    <s v="2016-Q1"/>
    <n v="2016"/>
    <x v="20"/>
    <s v="2016"/>
    <s v=" Mar"/>
    <m/>
    <x v="0"/>
    <x v="50"/>
    <s v="azsanmanuel"/>
    <s v="Ancestry Library Edition  all databases"/>
    <n v="132"/>
  </r>
  <r>
    <n v="87"/>
    <x v="39"/>
    <s v="2016-Q1"/>
    <n v="2016"/>
    <x v="20"/>
    <s v="2016"/>
    <s v=" Mar"/>
    <m/>
    <x v="4"/>
    <x v="53"/>
    <s v="scottsdale_hq"/>
    <s v="Ancestry Library Edition  all databases"/>
    <n v="2269"/>
  </r>
  <r>
    <n v="28"/>
    <x v="41"/>
    <s v="2016-Q1"/>
    <n v="2016"/>
    <x v="20"/>
    <s v="2016"/>
    <s v=" Mar"/>
    <m/>
    <x v="7"/>
    <x v="56"/>
    <s v="azsierrav"/>
    <s v="Ancestry Library Edition  all databases"/>
    <n v="721"/>
  </r>
  <r>
    <n v="32"/>
    <x v="40"/>
    <s v="2016-Q1"/>
    <n v="2016"/>
    <x v="20"/>
    <s v="2016"/>
    <s v=" Mar"/>
    <m/>
    <x v="3"/>
    <x v="54"/>
    <s v="azsedona"/>
    <s v="Ancestry Library Edition  all databases"/>
    <n v="1"/>
  </r>
  <r>
    <n v="142"/>
    <x v="42"/>
    <s v="2016-Q1"/>
    <n v="2016"/>
    <x v="20"/>
    <s v="2016"/>
    <s v=" Mar"/>
    <m/>
    <x v="4"/>
    <x v="57"/>
    <s v="tempe_main"/>
    <s v="Ancestry Library Edition  all databases"/>
    <n v="760"/>
  </r>
  <r>
    <n v="8"/>
    <x v="44"/>
    <s v="2016-Q1"/>
    <n v="2016"/>
    <x v="20"/>
    <s v="2016"/>
    <s v=" Mar"/>
    <m/>
    <x v="9"/>
    <x v="59"/>
    <s v="aztontobasin"/>
    <s v="Ancestry Library Edition  all databases"/>
    <n v="22"/>
  </r>
  <r>
    <s v="N/A"/>
    <x v="0"/>
    <s v="2016-Q1"/>
    <n v="2016"/>
    <x v="20"/>
    <s v="2016"/>
    <s v=" Mar"/>
    <m/>
    <x v="0"/>
    <x v="0"/>
    <s v="akchin_az"/>
    <s v="Ancestry Library Edition  all databases"/>
    <n v="67"/>
  </r>
  <r>
    <n v="12"/>
    <x v="43"/>
    <s v="2016-Q1"/>
    <n v="2016"/>
    <x v="20"/>
    <s v="2016"/>
    <s v=" Mar"/>
    <m/>
    <x v="4"/>
    <x v="58"/>
    <s v="toll30426"/>
    <s v="Ancestry Library Edition  all databases"/>
    <n v="92"/>
  </r>
  <r>
    <e v="#N/A"/>
    <x v="1"/>
    <s v="2016-Q1"/>
    <n v="2016"/>
    <x v="20"/>
    <s v="2016"/>
    <s v=" Mar"/>
    <m/>
    <x v="15"/>
    <x v="63"/>
    <s v="azycldo"/>
    <s v="Ancestry Library Edition  all databases"/>
    <n v="2157"/>
  </r>
  <r>
    <n v="91"/>
    <x v="45"/>
    <s v="2016-Q1"/>
    <n v="2016"/>
    <x v="20"/>
    <s v="2016"/>
    <s v=" Mar"/>
    <m/>
    <x v="3"/>
    <x v="62"/>
    <s v="azyavapai"/>
    <s v="Ancestry Library Edition  all databases"/>
    <n v="32"/>
  </r>
  <r>
    <n v="0"/>
    <x v="1"/>
    <s v="2016-Q2"/>
    <n v="2016"/>
    <x v="21"/>
    <s v="2016"/>
    <s v=" Apr"/>
    <m/>
    <x v="2"/>
    <x v="4"/>
    <s v="azstlib"/>
    <s v="Ancestry Library Edition  all databases"/>
    <n v="59546"/>
  </r>
  <r>
    <n v="19"/>
    <x v="1"/>
    <s v="2016-Q2"/>
    <n v="2016"/>
    <x v="21"/>
    <s v="2016"/>
    <s v=" Apr"/>
    <m/>
    <x v="1"/>
    <x v="1"/>
    <s v="azalpine"/>
    <s v="Ancestry Library Edition  all databases"/>
    <n v="16"/>
  </r>
  <r>
    <n v="111"/>
    <x v="2"/>
    <s v="2016-Q2"/>
    <n v="2016"/>
    <x v="21"/>
    <s v="2016"/>
    <s v=" Apr"/>
    <m/>
    <x v="0"/>
    <x v="2"/>
    <s v="azapachejct"/>
    <s v="Ancestry Library Edition  all databases"/>
    <n v="1047"/>
  </r>
  <r>
    <n v="80"/>
    <x v="3"/>
    <s v="2016-Q2"/>
    <n v="2016"/>
    <x v="21"/>
    <s v="2016"/>
    <s v=" Apr"/>
    <m/>
    <x v="4"/>
    <x v="6"/>
    <s v="avondale_az"/>
    <s v="Ancestry Library Edition  all databases"/>
    <n v="406"/>
  </r>
  <r>
    <n v="16"/>
    <x v="1"/>
    <s v="2016-Q2"/>
    <n v="2016"/>
    <x v="21"/>
    <s v="2016"/>
    <s v=" Apr"/>
    <m/>
    <x v="5"/>
    <x v="8"/>
    <s v="azbouse"/>
    <s v="Ancestry Library Edition  all databases"/>
    <n v="93"/>
  </r>
  <r>
    <n v="21"/>
    <x v="4"/>
    <s v="2016-Q2"/>
    <n v="2016"/>
    <x v="21"/>
    <s v="2016"/>
    <s v=" Apr"/>
    <m/>
    <x v="4"/>
    <x v="9"/>
    <s v="buckeye_az"/>
    <s v="Ancestry Library Edition  all databases"/>
    <n v="59"/>
  </r>
  <r>
    <n v="7"/>
    <x v="1"/>
    <s v="2016-Q2"/>
    <n v="2016"/>
    <x v="21"/>
    <s v="2016"/>
    <s v=" Apr"/>
    <m/>
    <x v="3"/>
    <x v="77"/>
    <s v="azbagdad"/>
    <s v="Ancestry Library Edition  all databases"/>
    <n v="30"/>
  </r>
  <r>
    <n v="5"/>
    <x v="1"/>
    <s v="2016-Q2"/>
    <n v="2016"/>
    <x v="21"/>
    <s v="2016"/>
    <s v=" Apr"/>
    <m/>
    <x v="3"/>
    <x v="75"/>
    <s v="beaver_az"/>
    <s v="Ancestry Library Edition  all databases"/>
    <n v="504"/>
  </r>
  <r>
    <n v="12"/>
    <x v="1"/>
    <s v="2016-Q2"/>
    <n v="2016"/>
    <x v="21"/>
    <s v="2016"/>
    <s v=" Apr"/>
    <m/>
    <x v="3"/>
    <x v="7"/>
    <s v="azblackcyn"/>
    <s v="Ancestry Library Edition  all databases"/>
    <n v="11"/>
  </r>
  <r>
    <n v="34"/>
    <x v="6"/>
    <s v="2016-Q2"/>
    <n v="2016"/>
    <x v="21"/>
    <s v="2016"/>
    <s v=" Apr"/>
    <m/>
    <x v="0"/>
    <x v="11"/>
    <s v="azcasagrande"/>
    <s v="Ancestry Library Edition  all databases"/>
    <n v="845"/>
  </r>
  <r>
    <n v="109"/>
    <x v="7"/>
    <s v="2016-Q2"/>
    <n v="2016"/>
    <x v="21"/>
    <s v="2016"/>
    <s v=" Apr"/>
    <m/>
    <x v="4"/>
    <x v="12"/>
    <s v="chandler_main"/>
    <s v="Ancestry Library Edition  all databases"/>
    <n v="2299"/>
  </r>
  <r>
    <n v="12"/>
    <x v="1"/>
    <s v="2016-Q2"/>
    <n v="2016"/>
    <x v="21"/>
    <s v="2016"/>
    <s v=" Apr"/>
    <m/>
    <x v="1"/>
    <x v="15"/>
    <s v="azconcho"/>
    <s v="Ancestry Library Edition  all databases"/>
    <n v="17"/>
  </r>
  <r>
    <n v="27"/>
    <x v="10"/>
    <s v="2016-Q2"/>
    <n v="2016"/>
    <x v="21"/>
    <s v="2016"/>
    <s v=" Apr"/>
    <m/>
    <x v="0"/>
    <x v="17"/>
    <s v="azcollidge"/>
    <s v="Ancestry Library Edition  all databases"/>
    <n v="29"/>
  </r>
  <r>
    <n v="10"/>
    <x v="46"/>
    <s v="2016-Q2"/>
    <n v="2016"/>
    <x v="21"/>
    <s v="2016"/>
    <s v=" Apr"/>
    <m/>
    <x v="3"/>
    <x v="70"/>
    <s v="azchinovalley"/>
    <s v="Ancestry Library Edition  all databases"/>
    <n v="1"/>
  </r>
  <r>
    <n v="23"/>
    <x v="11"/>
    <s v="2016-Q2"/>
    <n v="2016"/>
    <x v="21"/>
    <s v="2016"/>
    <s v=" Apr"/>
    <m/>
    <x v="3"/>
    <x v="18"/>
    <s v="azcottonwood"/>
    <s v="Ancestry Library Edition  all databases"/>
    <n v="219"/>
  </r>
  <r>
    <n v="5"/>
    <x v="13"/>
    <s v="2016-Q2"/>
    <n v="2016"/>
    <x v="21"/>
    <s v="2016"/>
    <s v=" Apr"/>
    <m/>
    <x v="6"/>
    <x v="21"/>
    <s v="azduncan"/>
    <s v="Ancestry Library Edition  all databases"/>
    <n v="4"/>
  </r>
  <r>
    <n v="23"/>
    <x v="12"/>
    <s v="2016-Q2"/>
    <n v="2016"/>
    <x v="21"/>
    <s v="2016"/>
    <s v=" Apr"/>
    <m/>
    <x v="4"/>
    <x v="20"/>
    <s v="desertfh_az"/>
    <s v="Ancestry Library Edition  all databases"/>
    <n v="64"/>
  </r>
  <r>
    <n v="78"/>
    <x v="15"/>
    <s v="2016-Q2"/>
    <n v="2016"/>
    <x v="21"/>
    <s v="2016"/>
    <s v=" Apr"/>
    <m/>
    <x v="8"/>
    <x v="23"/>
    <s v="azflagstaff"/>
    <s v="Ancestry Library Edition  all databases"/>
    <n v="92"/>
  </r>
  <r>
    <n v="83"/>
    <x v="18"/>
    <s v="2016-Q2"/>
    <n v="2016"/>
    <x v="21"/>
    <s v="2016"/>
    <s v=" Apr"/>
    <m/>
    <x v="4"/>
    <x v="26"/>
    <s v="glendale_main"/>
    <s v="Ancestry Library Edition  all databases"/>
    <n v="674"/>
  </r>
  <r>
    <n v="10"/>
    <x v="19"/>
    <s v="2016-Q2"/>
    <n v="2016"/>
    <x v="21"/>
    <s v="2016"/>
    <s v=" Apr"/>
    <m/>
    <x v="9"/>
    <x v="27"/>
    <s v="azglobe"/>
    <s v="Ancestry Library Edition  all databases"/>
    <n v="41"/>
  </r>
  <r>
    <s v="N/A"/>
    <x v="4"/>
    <s v="2016-Q2"/>
    <n v="2016"/>
    <x v="21"/>
    <s v="2016"/>
    <s v=" Apr"/>
    <m/>
    <x v="0"/>
    <x v="66"/>
    <s v="irahayes_az"/>
    <s v="Ancestry Library Edition  all databases"/>
    <n v="0"/>
  </r>
  <r>
    <n v="20"/>
    <x v="23"/>
    <s v="2016-Q2"/>
    <n v="2016"/>
    <x v="21"/>
    <s v="2016"/>
    <s v=" Apr"/>
    <m/>
    <x v="0"/>
    <x v="32"/>
    <s v="azmaricopacom"/>
    <s v="Ancestry Library Edition  all databases"/>
    <n v="270"/>
  </r>
  <r>
    <n v="396"/>
    <x v="24"/>
    <s v="2016-Q2"/>
    <n v="2016"/>
    <x v="21"/>
    <s v="2016"/>
    <s v=" Apr"/>
    <m/>
    <x v="4"/>
    <x v="33"/>
    <s v="maricopa_main"/>
    <s v="Ancestry Library Edition  all databases"/>
    <n v="15412"/>
  </r>
  <r>
    <n v="147"/>
    <x v="25"/>
    <s v="2016-Q2"/>
    <n v="2016"/>
    <x v="21"/>
    <s v="2016"/>
    <s v=" Apr"/>
    <m/>
    <x v="4"/>
    <x v="35"/>
    <s v="mesa86532"/>
    <s v="Ancestry Library Edition  all databases"/>
    <n v="2378"/>
  </r>
  <r>
    <n v="10"/>
    <x v="49"/>
    <s v="2016-Q2"/>
    <n v="2016"/>
    <x v="21"/>
    <s v="2016"/>
    <s v=" Apr"/>
    <m/>
    <x v="9"/>
    <x v="73"/>
    <s v="azmiami"/>
    <s v="Ancestry Library Edition  all databases"/>
    <n v="124"/>
  </r>
  <r>
    <n v="239"/>
    <x v="26"/>
    <s v="2016-Q2"/>
    <n v="2016"/>
    <x v="21"/>
    <s v="2016"/>
    <s v=" Apr"/>
    <m/>
    <x v="10"/>
    <x v="36"/>
    <s v="azmohave"/>
    <s v="Ancestry Library Edition  all databases"/>
    <n v="3616"/>
  </r>
  <r>
    <n v="6"/>
    <x v="50"/>
    <s v="2016-Q2"/>
    <n v="2016"/>
    <x v="21"/>
    <s v="2016"/>
    <s v=" Apr"/>
    <m/>
    <x v="6"/>
    <x v="74"/>
    <s v="azmorenci"/>
    <s v="Ancestry Library Edition  all databases"/>
    <n v="1953"/>
  </r>
  <r>
    <n v="8"/>
    <x v="1"/>
    <s v="2016-Q2"/>
    <n v="2016"/>
    <x v="21"/>
    <s v="2016"/>
    <s v=" Apr"/>
    <m/>
    <x v="3"/>
    <x v="34"/>
    <s v="azmayer"/>
    <s v="Ancestry Library Edition  all databases"/>
    <n v="38"/>
  </r>
  <r>
    <n v="45"/>
    <x v="27"/>
    <s v="2016-Q2"/>
    <n v="2016"/>
    <x v="21"/>
    <s v="2016"/>
    <s v=" Apr"/>
    <m/>
    <x v="11"/>
    <x v="37"/>
    <s v="azncldo"/>
    <s v="Ancestry Library Edition  all databases"/>
    <n v="760"/>
  </r>
  <r>
    <n v="9"/>
    <x v="1"/>
    <s v="2016-Q2"/>
    <n v="2016"/>
    <x v="21"/>
    <s v="2016"/>
    <s v=" Apr"/>
    <m/>
    <x v="0"/>
    <x v="38"/>
    <s v="azoracle"/>
    <s v="Ancestry Library Edition  all databases"/>
    <n v="54"/>
  </r>
  <r>
    <n v="14"/>
    <x v="30"/>
    <s v="2016-Q2"/>
    <n v="2016"/>
    <x v="21"/>
    <s v="2016"/>
    <s v=" Apr"/>
    <m/>
    <x v="9"/>
    <x v="41"/>
    <s v="azpayson"/>
    <s v="Ancestry Library Edition  all databases"/>
    <n v="32"/>
  </r>
  <r>
    <n v="38"/>
    <x v="31"/>
    <s v="2016-Q2"/>
    <n v="2016"/>
    <x v="21"/>
    <s v="2016"/>
    <s v=" Apr"/>
    <m/>
    <x v="4"/>
    <x v="42"/>
    <s v="peor29132"/>
    <s v="Ancestry Library Edition  all databases"/>
    <n v="3004"/>
  </r>
  <r>
    <e v="#VALUE!"/>
    <x v="32"/>
    <s v="2016-Q2"/>
    <n v="2016"/>
    <x v="21"/>
    <s v="2016"/>
    <s v=" Apr"/>
    <m/>
    <x v="4"/>
    <x v="43"/>
    <s v="phx_main"/>
    <s v="Ancestry Library Edition  all databases"/>
    <n v="9557"/>
  </r>
  <r>
    <e v="#REF!"/>
    <x v="33"/>
    <s v="2016-Q2"/>
    <n v="2016"/>
    <x v="21"/>
    <s v="2016"/>
    <s v=" Apr"/>
    <m/>
    <x v="13"/>
    <x v="44"/>
    <s v="azpcld"/>
    <s v="Ancestry Library Edition  all databases"/>
    <n v="8212"/>
  </r>
  <r>
    <n v="4"/>
    <x v="34"/>
    <s v="2016-Q2"/>
    <n v="2016"/>
    <x v="21"/>
    <s v="2016"/>
    <s v=" Apr"/>
    <m/>
    <x v="0"/>
    <x v="45"/>
    <s v="pinal_az"/>
    <s v="Ancestry Library Edition  all databases"/>
    <n v="81"/>
  </r>
  <r>
    <n v="54"/>
    <x v="35"/>
    <s v="2016-Q2"/>
    <n v="2016"/>
    <x v="21"/>
    <s v="2016"/>
    <s v=" Apr"/>
    <m/>
    <x v="3"/>
    <x v="46"/>
    <s v="azprescott"/>
    <s v="Ancestry Library Edition  all databases"/>
    <n v="971"/>
  </r>
  <r>
    <n v="59"/>
    <x v="36"/>
    <s v="2016-Q2"/>
    <n v="2016"/>
    <x v="21"/>
    <s v="2016"/>
    <s v=" Apr"/>
    <m/>
    <x v="3"/>
    <x v="47"/>
    <s v="azprescottval"/>
    <s v="Ancestry Library Edition  all databases"/>
    <n v="638"/>
  </r>
  <r>
    <n v="40"/>
    <x v="1"/>
    <s v="2016-Q2"/>
    <n v="2016"/>
    <x v="21"/>
    <s v="2016"/>
    <s v=" Apr"/>
    <m/>
    <x v="1"/>
    <x v="48"/>
    <s v="azsprngr"/>
    <s v="Ancestry Library Edition  all databases"/>
    <n v="26"/>
  </r>
  <r>
    <n v="17"/>
    <x v="37"/>
    <s v="2016-Q2"/>
    <n v="2016"/>
    <x v="21"/>
    <s v="2016"/>
    <s v=" Apr"/>
    <m/>
    <x v="14"/>
    <x v="49"/>
    <s v="azsaffordgcl"/>
    <s v="Ancestry Library Edition  all databases"/>
    <n v="43"/>
  </r>
  <r>
    <n v="23"/>
    <x v="1"/>
    <s v="2016-Q2"/>
    <n v="2016"/>
    <x v="21"/>
    <s v="2016"/>
    <s v=" Apr"/>
    <m/>
    <x v="0"/>
    <x v="50"/>
    <s v="azsanmanuel"/>
    <s v="Ancestry Library Edition  all databases"/>
    <n v="45"/>
  </r>
  <r>
    <n v="87"/>
    <x v="39"/>
    <s v="2016-Q2"/>
    <n v="2016"/>
    <x v="21"/>
    <s v="2016"/>
    <s v=" Apr"/>
    <m/>
    <x v="4"/>
    <x v="53"/>
    <s v="scottsdale_hq"/>
    <s v="Ancestry Library Edition  all databases"/>
    <n v="2040"/>
  </r>
  <r>
    <n v="28"/>
    <x v="41"/>
    <s v="2016-Q2"/>
    <n v="2016"/>
    <x v="21"/>
    <s v="2016"/>
    <s v=" Apr"/>
    <m/>
    <x v="7"/>
    <x v="56"/>
    <s v="azsierrav"/>
    <s v="Ancestry Library Edition  all databases"/>
    <n v="273"/>
  </r>
  <r>
    <n v="32"/>
    <x v="40"/>
    <s v="2016-Q2"/>
    <n v="2016"/>
    <x v="21"/>
    <s v="2016"/>
    <s v=" Apr"/>
    <m/>
    <x v="3"/>
    <x v="54"/>
    <s v="azsedona"/>
    <s v="Ancestry Library Edition  all databases"/>
    <n v="117"/>
  </r>
  <r>
    <n v="5"/>
    <x v="1"/>
    <s v="2016-Q2"/>
    <n v="2016"/>
    <x v="21"/>
    <s v="2016"/>
    <s v=" Apr"/>
    <m/>
    <x v="3"/>
    <x v="55"/>
    <s v="azseligman"/>
    <s v="Ancestry Library Edition  all databases"/>
    <n v="3"/>
  </r>
  <r>
    <n v="142"/>
    <x v="42"/>
    <s v="2016-Q2"/>
    <n v="2016"/>
    <x v="21"/>
    <s v="2016"/>
    <s v=" Apr"/>
    <m/>
    <x v="4"/>
    <x v="57"/>
    <s v="tempe_main"/>
    <s v="Ancestry Library Edition  all databases"/>
    <n v="842"/>
  </r>
  <r>
    <e v="#N/A"/>
    <x v="1"/>
    <s v="2016-Q2"/>
    <n v="2016"/>
    <x v="21"/>
    <s v="2016"/>
    <s v=" Apr"/>
    <m/>
    <x v="15"/>
    <x v="63"/>
    <s v="azycldo"/>
    <s v="Ancestry Library Edition  all databases"/>
    <n v="2319"/>
  </r>
  <r>
    <n v="0"/>
    <x v="1"/>
    <s v="2016-Q2"/>
    <n v="2016"/>
    <x v="22"/>
    <s v="2016"/>
    <s v=" May"/>
    <m/>
    <x v="2"/>
    <x v="4"/>
    <s v="azstlib"/>
    <s v="Ancestry Library Edition  all databases"/>
    <n v="51649"/>
  </r>
  <r>
    <n v="19"/>
    <x v="1"/>
    <s v="2016-Q2"/>
    <n v="2016"/>
    <x v="22"/>
    <s v="2016"/>
    <s v=" May"/>
    <m/>
    <x v="1"/>
    <x v="1"/>
    <s v="azalpine"/>
    <s v="Ancestry Library Edition  all databases"/>
    <n v="11"/>
  </r>
  <r>
    <n v="111"/>
    <x v="2"/>
    <s v="2016-Q2"/>
    <n v="2016"/>
    <x v="22"/>
    <s v="2016"/>
    <s v=" May"/>
    <m/>
    <x v="0"/>
    <x v="2"/>
    <s v="azapachejct"/>
    <s v="Ancestry Library Edition  all databases"/>
    <n v="996"/>
  </r>
  <r>
    <n v="80"/>
    <x v="3"/>
    <s v="2016-Q2"/>
    <n v="2016"/>
    <x v="22"/>
    <s v="2016"/>
    <s v=" May"/>
    <m/>
    <x v="4"/>
    <x v="6"/>
    <s v="avondale_az"/>
    <s v="Ancestry Library Edition  all databases"/>
    <n v="95"/>
  </r>
  <r>
    <n v="16"/>
    <x v="1"/>
    <s v="2016-Q2"/>
    <n v="2016"/>
    <x v="22"/>
    <s v="2016"/>
    <s v=" May"/>
    <m/>
    <x v="5"/>
    <x v="8"/>
    <s v="azbouse"/>
    <s v="Ancestry Library Edition  all databases"/>
    <n v="15"/>
  </r>
  <r>
    <n v="21"/>
    <x v="4"/>
    <s v="2016-Q2"/>
    <n v="2016"/>
    <x v="22"/>
    <s v="2016"/>
    <s v=" May"/>
    <m/>
    <x v="4"/>
    <x v="9"/>
    <s v="buckeye_az"/>
    <s v="Ancestry Library Edition  all databases"/>
    <n v="220"/>
  </r>
  <r>
    <n v="5"/>
    <x v="1"/>
    <s v="2016-Q2"/>
    <n v="2016"/>
    <x v="22"/>
    <s v="2016"/>
    <s v=" May"/>
    <m/>
    <x v="3"/>
    <x v="75"/>
    <s v="beaver_az"/>
    <s v="Ancestry Library Edition  all databases"/>
    <n v="125"/>
  </r>
  <r>
    <n v="34"/>
    <x v="6"/>
    <s v="2016-Q2"/>
    <n v="2016"/>
    <x v="22"/>
    <s v="2016"/>
    <s v=" May"/>
    <m/>
    <x v="0"/>
    <x v="11"/>
    <s v="azcasagrande"/>
    <s v="Ancestry Library Edition  all databases"/>
    <n v="509"/>
  </r>
  <r>
    <n v="109"/>
    <x v="7"/>
    <s v="2016-Q2"/>
    <n v="2016"/>
    <x v="22"/>
    <s v="2016"/>
    <s v=" May"/>
    <m/>
    <x v="4"/>
    <x v="12"/>
    <s v="chandler_main"/>
    <s v="Ancestry Library Edition  all databases"/>
    <n v="1635"/>
  </r>
  <r>
    <n v="25"/>
    <x v="9"/>
    <s v="2016-Q2"/>
    <n v="2016"/>
    <x v="22"/>
    <s v="2016"/>
    <s v=" May"/>
    <m/>
    <x v="7"/>
    <x v="14"/>
    <s v="azccldo"/>
    <s v="Ancestry Library Edition  all databases"/>
    <n v="50"/>
  </r>
  <r>
    <n v="12"/>
    <x v="1"/>
    <s v="2016-Q2"/>
    <n v="2016"/>
    <x v="22"/>
    <s v="2016"/>
    <s v=" May"/>
    <m/>
    <x v="1"/>
    <x v="15"/>
    <s v="azconcho"/>
    <s v="Ancestry Library Edition  all databases"/>
    <n v="40"/>
  </r>
  <r>
    <n v="27"/>
    <x v="10"/>
    <s v="2016-Q2"/>
    <n v="2016"/>
    <x v="22"/>
    <s v="2016"/>
    <s v=" May"/>
    <m/>
    <x v="0"/>
    <x v="17"/>
    <s v="azcollidge"/>
    <s v="Ancestry Library Edition  all databases"/>
    <n v="135"/>
  </r>
  <r>
    <n v="14"/>
    <x v="5"/>
    <s v="2016-Q2"/>
    <n v="2016"/>
    <x v="22"/>
    <s v="2016"/>
    <s v=" May"/>
    <m/>
    <x v="3"/>
    <x v="10"/>
    <s v="azcampverde"/>
    <s v="Ancestry Library Edition  all databases"/>
    <n v="7"/>
  </r>
  <r>
    <n v="8"/>
    <x v="1"/>
    <s v="2016-Q2"/>
    <n v="2016"/>
    <x v="22"/>
    <s v="2016"/>
    <s v=" May"/>
    <m/>
    <x v="3"/>
    <x v="64"/>
    <s v="azcordeslakes"/>
    <s v="Ancestry Library Edition  all databases"/>
    <n v="81"/>
  </r>
  <r>
    <n v="23"/>
    <x v="11"/>
    <s v="2016-Q2"/>
    <n v="2016"/>
    <x v="22"/>
    <s v="2016"/>
    <s v=" May"/>
    <m/>
    <x v="3"/>
    <x v="18"/>
    <s v="azcottonwood"/>
    <s v="Ancestry Library Edition  all databases"/>
    <n v="278"/>
  </r>
  <r>
    <n v="23"/>
    <x v="12"/>
    <s v="2016-Q2"/>
    <n v="2016"/>
    <x v="22"/>
    <s v="2016"/>
    <s v=" May"/>
    <m/>
    <x v="4"/>
    <x v="20"/>
    <s v="desertfh_az"/>
    <s v="Ancestry Library Edition  all databases"/>
    <n v="76"/>
  </r>
  <r>
    <n v="78"/>
    <x v="15"/>
    <s v="2016-Q2"/>
    <n v="2016"/>
    <x v="22"/>
    <s v="2016"/>
    <s v=" May"/>
    <m/>
    <x v="8"/>
    <x v="23"/>
    <s v="azflagstaff"/>
    <s v="Ancestry Library Edition  all databases"/>
    <n v="105"/>
  </r>
  <r>
    <n v="51"/>
    <x v="16"/>
    <s v="2016-Q2"/>
    <n v="2016"/>
    <x v="22"/>
    <s v="2016"/>
    <s v=" May"/>
    <m/>
    <x v="0"/>
    <x v="24"/>
    <s v="azflorence"/>
    <s v="Ancestry Library Edition  all databases"/>
    <n v="206"/>
  </r>
  <r>
    <n v="83"/>
    <x v="18"/>
    <s v="2016-Q2"/>
    <n v="2016"/>
    <x v="22"/>
    <s v="2016"/>
    <s v=" May"/>
    <m/>
    <x v="4"/>
    <x v="26"/>
    <s v="glendale_main"/>
    <s v="Ancestry Library Edition  all databases"/>
    <n v="1481"/>
  </r>
  <r>
    <n v="10"/>
    <x v="19"/>
    <s v="2016-Q2"/>
    <n v="2016"/>
    <x v="22"/>
    <s v="2016"/>
    <s v=" May"/>
    <m/>
    <x v="9"/>
    <x v="27"/>
    <s v="azglobe"/>
    <s v="Ancestry Library Edition  all databases"/>
    <n v="398"/>
  </r>
  <r>
    <n v="6"/>
    <x v="21"/>
    <s v="2016-Q2"/>
    <n v="2016"/>
    <x v="22"/>
    <s v="2016"/>
    <s v=" May"/>
    <m/>
    <x v="9"/>
    <x v="30"/>
    <s v="azpinestrawb"/>
    <s v="Ancestry Library Edition  all databases"/>
    <n v="8"/>
  </r>
  <r>
    <s v="N/A"/>
    <x v="4"/>
    <s v="2016-Q2"/>
    <n v="2016"/>
    <x v="22"/>
    <s v="2016"/>
    <s v=" May"/>
    <m/>
    <x v="0"/>
    <x v="66"/>
    <s v="irahayes_az"/>
    <s v="Ancestry Library Edition  all databases"/>
    <n v="0"/>
  </r>
  <r>
    <n v="20"/>
    <x v="23"/>
    <s v="2016-Q2"/>
    <n v="2016"/>
    <x v="22"/>
    <s v="2016"/>
    <s v=" May"/>
    <m/>
    <x v="0"/>
    <x v="32"/>
    <s v="azmaricopacom"/>
    <s v="Ancestry Library Edition  all databases"/>
    <n v="108"/>
  </r>
  <r>
    <n v="396"/>
    <x v="24"/>
    <s v="2016-Q2"/>
    <n v="2016"/>
    <x v="22"/>
    <s v="2016"/>
    <s v=" May"/>
    <m/>
    <x v="4"/>
    <x v="33"/>
    <s v="maricopa_main"/>
    <s v="Ancestry Library Edition  all databases"/>
    <n v="11570"/>
  </r>
  <r>
    <n v="147"/>
    <x v="25"/>
    <s v="2016-Q2"/>
    <n v="2016"/>
    <x v="22"/>
    <s v="2016"/>
    <s v=" May"/>
    <m/>
    <x v="4"/>
    <x v="35"/>
    <s v="mesa86532"/>
    <s v="Ancestry Library Edition  all databases"/>
    <n v="1975"/>
  </r>
  <r>
    <n v="10"/>
    <x v="49"/>
    <s v="2016-Q2"/>
    <n v="2016"/>
    <x v="22"/>
    <s v="2016"/>
    <s v=" May"/>
    <m/>
    <x v="9"/>
    <x v="73"/>
    <s v="azmiami"/>
    <s v="Ancestry Library Edition  all databases"/>
    <n v="337"/>
  </r>
  <r>
    <n v="239"/>
    <x v="26"/>
    <s v="2016-Q2"/>
    <n v="2016"/>
    <x v="22"/>
    <s v="2016"/>
    <s v=" May"/>
    <m/>
    <x v="10"/>
    <x v="36"/>
    <s v="azmohave"/>
    <s v="Ancestry Library Edition  all databases"/>
    <n v="2625"/>
  </r>
  <r>
    <n v="6"/>
    <x v="50"/>
    <s v="2016-Q2"/>
    <n v="2016"/>
    <x v="22"/>
    <s v="2016"/>
    <s v=" May"/>
    <m/>
    <x v="6"/>
    <x v="74"/>
    <s v="azmorenci"/>
    <s v="Ancestry Library Edition  all databases"/>
    <n v="56"/>
  </r>
  <r>
    <n v="45"/>
    <x v="27"/>
    <s v="2016-Q2"/>
    <n v="2016"/>
    <x v="22"/>
    <s v="2016"/>
    <s v=" May"/>
    <m/>
    <x v="11"/>
    <x v="37"/>
    <s v="azncldo"/>
    <s v="Ancestry Library Edition  all databases"/>
    <n v="1483"/>
  </r>
  <r>
    <n v="14"/>
    <x v="30"/>
    <s v="2016-Q2"/>
    <n v="2016"/>
    <x v="22"/>
    <s v="2016"/>
    <s v=" May"/>
    <m/>
    <x v="9"/>
    <x v="41"/>
    <s v="azpayson"/>
    <s v="Ancestry Library Edition  all databases"/>
    <n v="73"/>
  </r>
  <r>
    <n v="38"/>
    <x v="31"/>
    <s v="2016-Q2"/>
    <n v="2016"/>
    <x v="22"/>
    <s v="2016"/>
    <s v=" May"/>
    <m/>
    <x v="4"/>
    <x v="42"/>
    <s v="peor29132"/>
    <s v="Ancestry Library Edition  all databases"/>
    <n v="2123"/>
  </r>
  <r>
    <e v="#VALUE!"/>
    <x v="32"/>
    <s v="2016-Q2"/>
    <n v="2016"/>
    <x v="22"/>
    <s v="2016"/>
    <s v=" May"/>
    <m/>
    <x v="4"/>
    <x v="43"/>
    <s v="phx_main"/>
    <s v="Ancestry Library Edition  all databases"/>
    <n v="11201"/>
  </r>
  <r>
    <e v="#REF!"/>
    <x v="33"/>
    <s v="2016-Q2"/>
    <n v="2016"/>
    <x v="22"/>
    <s v="2016"/>
    <s v=" May"/>
    <m/>
    <x v="13"/>
    <x v="44"/>
    <s v="azpcld"/>
    <s v="Ancestry Library Edition  all databases"/>
    <n v="6068"/>
  </r>
  <r>
    <n v="4"/>
    <x v="34"/>
    <s v="2016-Q2"/>
    <n v="2016"/>
    <x v="22"/>
    <s v="2016"/>
    <s v=" May"/>
    <m/>
    <x v="0"/>
    <x v="45"/>
    <s v="pinal_az"/>
    <s v="Ancestry Library Edition  all databases"/>
    <n v="118"/>
  </r>
  <r>
    <n v="54"/>
    <x v="35"/>
    <s v="2016-Q2"/>
    <n v="2016"/>
    <x v="22"/>
    <s v="2016"/>
    <s v=" May"/>
    <m/>
    <x v="3"/>
    <x v="46"/>
    <s v="azprescott"/>
    <s v="Ancestry Library Edition  all databases"/>
    <n v="576"/>
  </r>
  <r>
    <n v="59"/>
    <x v="36"/>
    <s v="2016-Q2"/>
    <n v="2016"/>
    <x v="22"/>
    <s v="2016"/>
    <s v=" May"/>
    <m/>
    <x v="3"/>
    <x v="47"/>
    <s v="azprescottval"/>
    <s v="Ancestry Library Edition  all databases"/>
    <n v="490"/>
  </r>
  <r>
    <n v="40"/>
    <x v="1"/>
    <s v="2016-Q2"/>
    <n v="2016"/>
    <x v="22"/>
    <s v="2016"/>
    <s v=" May"/>
    <m/>
    <x v="1"/>
    <x v="48"/>
    <s v="azsprngr"/>
    <s v="Ancestry Library Edition  all databases"/>
    <n v="74"/>
  </r>
  <r>
    <n v="17"/>
    <x v="37"/>
    <s v="2016-Q2"/>
    <n v="2016"/>
    <x v="22"/>
    <s v="2016"/>
    <s v=" May"/>
    <m/>
    <x v="14"/>
    <x v="49"/>
    <s v="azsaffordgcl"/>
    <s v="Ancestry Library Edition  all databases"/>
    <n v="128"/>
  </r>
  <r>
    <n v="23"/>
    <x v="1"/>
    <s v="2016-Q2"/>
    <n v="2016"/>
    <x v="22"/>
    <s v="2016"/>
    <s v=" May"/>
    <m/>
    <x v="0"/>
    <x v="50"/>
    <s v="azsanmanuel"/>
    <s v="Ancestry Library Edition  all databases"/>
    <n v="25"/>
  </r>
  <r>
    <n v="87"/>
    <x v="39"/>
    <s v="2016-Q2"/>
    <n v="2016"/>
    <x v="22"/>
    <s v="2016"/>
    <s v=" May"/>
    <m/>
    <x v="4"/>
    <x v="53"/>
    <s v="scottsdale_hq"/>
    <s v="Ancestry Library Edition  all databases"/>
    <n v="2589"/>
  </r>
  <r>
    <n v="28"/>
    <x v="41"/>
    <s v="2016-Q2"/>
    <n v="2016"/>
    <x v="22"/>
    <s v="2016"/>
    <s v=" May"/>
    <m/>
    <x v="7"/>
    <x v="56"/>
    <s v="azsierrav"/>
    <s v="Ancestry Library Edition  all databases"/>
    <n v="99"/>
  </r>
  <r>
    <n v="32"/>
    <x v="40"/>
    <s v="2016-Q2"/>
    <n v="2016"/>
    <x v="22"/>
    <s v="2016"/>
    <s v=" May"/>
    <m/>
    <x v="3"/>
    <x v="54"/>
    <s v="azsedona"/>
    <s v="Ancestry Library Edition  all databases"/>
    <n v="286"/>
  </r>
  <r>
    <n v="142"/>
    <x v="42"/>
    <s v="2016-Q2"/>
    <n v="2016"/>
    <x v="22"/>
    <s v="2016"/>
    <s v=" May"/>
    <m/>
    <x v="4"/>
    <x v="57"/>
    <s v="tempe_main"/>
    <s v="Ancestry Library Edition  all databases"/>
    <n v="486"/>
  </r>
  <r>
    <n v="12"/>
    <x v="43"/>
    <s v="2016-Q2"/>
    <n v="2016"/>
    <x v="22"/>
    <s v="2016"/>
    <s v=" May"/>
    <m/>
    <x v="4"/>
    <x v="58"/>
    <s v="toll30426"/>
    <s v="Ancestry Library Edition  all databases"/>
    <n v="48"/>
  </r>
  <r>
    <n v="8"/>
    <x v="1"/>
    <s v="2016-Q2"/>
    <n v="2016"/>
    <x v="22"/>
    <s v="2016"/>
    <s v=" May"/>
    <m/>
    <x v="1"/>
    <x v="60"/>
    <s v="azvernon"/>
    <s v="Ancestry Library Edition  all databases"/>
    <n v="26"/>
  </r>
  <r>
    <e v="#N/A"/>
    <x v="1"/>
    <s v="2016-Q2"/>
    <n v="2016"/>
    <x v="22"/>
    <s v="2016"/>
    <s v=" May"/>
    <m/>
    <x v="15"/>
    <x v="63"/>
    <s v="azycldo"/>
    <s v="Ancestry Library Edition  all databases"/>
    <n v="2419"/>
  </r>
  <r>
    <n v="7"/>
    <x v="1"/>
    <s v="2016-Q2"/>
    <n v="2016"/>
    <x v="22"/>
    <s v="2016"/>
    <s v=" May"/>
    <m/>
    <x v="3"/>
    <x v="61"/>
    <s v="azyarnell"/>
    <s v="Ancestry Library Edition  all databases"/>
    <n v="13"/>
  </r>
  <r>
    <n v="0"/>
    <x v="1"/>
    <s v="2016-Q2"/>
    <n v="2016"/>
    <x v="23"/>
    <s v="2016"/>
    <s v="Jun"/>
    <m/>
    <x v="2"/>
    <x v="4"/>
    <s v="azstlib"/>
    <s v="Ancestry Library Edition  all databases"/>
    <m/>
  </r>
  <r>
    <n v="19"/>
    <x v="1"/>
    <s v="2016-Q2"/>
    <n v="2016"/>
    <x v="23"/>
    <s v="2016"/>
    <s v="Jun"/>
    <m/>
    <x v="1"/>
    <x v="1"/>
    <s v="azalpine"/>
    <s v="Ancestry Library Edition  all databases"/>
    <m/>
  </r>
  <r>
    <n v="111"/>
    <x v="2"/>
    <s v="2016-Q2"/>
    <n v="2016"/>
    <x v="23"/>
    <s v="2016"/>
    <s v="Jun"/>
    <m/>
    <x v="0"/>
    <x v="2"/>
    <s v="azapachejct"/>
    <s v="Ancestry Library Edition  all databases"/>
    <m/>
  </r>
  <r>
    <n v="80"/>
    <x v="3"/>
    <s v="2016-Q2"/>
    <n v="2016"/>
    <x v="23"/>
    <s v="2016"/>
    <s v="Jun"/>
    <m/>
    <x v="4"/>
    <x v="6"/>
    <s v="avondale_az"/>
    <s v="Ancestry Library Edition  all databases"/>
    <m/>
  </r>
  <r>
    <n v="16"/>
    <x v="1"/>
    <s v="2016-Q2"/>
    <n v="2016"/>
    <x v="23"/>
    <s v="2016"/>
    <s v="Jun"/>
    <m/>
    <x v="5"/>
    <x v="8"/>
    <s v="azbouse"/>
    <s v="Ancestry Library Edition  all databases"/>
    <m/>
  </r>
  <r>
    <n v="21"/>
    <x v="4"/>
    <s v="2016-Q2"/>
    <n v="2016"/>
    <x v="23"/>
    <s v="2016"/>
    <s v="Jun"/>
    <m/>
    <x v="4"/>
    <x v="9"/>
    <s v="buckeye_az"/>
    <s v="Ancestry Library Edition  all databases"/>
    <m/>
  </r>
  <r>
    <n v="5"/>
    <x v="1"/>
    <s v="2016-Q2"/>
    <n v="2016"/>
    <x v="23"/>
    <s v="2016"/>
    <s v="Jun"/>
    <m/>
    <x v="3"/>
    <x v="75"/>
    <s v="beaver_az"/>
    <s v="Ancestry Library Edition  all databases"/>
    <m/>
  </r>
  <r>
    <n v="34"/>
    <x v="6"/>
    <s v="2016-Q2"/>
    <n v="2016"/>
    <x v="23"/>
    <s v="2016"/>
    <s v="Jun"/>
    <m/>
    <x v="0"/>
    <x v="11"/>
    <s v="azcasagrande"/>
    <s v="Ancestry Library Edition  all databases"/>
    <m/>
  </r>
  <r>
    <n v="109"/>
    <x v="7"/>
    <s v="2016-Q2"/>
    <n v="2016"/>
    <x v="23"/>
    <s v="2016"/>
    <s v="Jun"/>
    <m/>
    <x v="4"/>
    <x v="12"/>
    <s v="chandler_main"/>
    <s v="Ancestry Library Edition  all databases"/>
    <m/>
  </r>
  <r>
    <n v="25"/>
    <x v="9"/>
    <s v="2016-Q2"/>
    <n v="2016"/>
    <x v="23"/>
    <s v="2016"/>
    <s v="Jun"/>
    <m/>
    <x v="7"/>
    <x v="14"/>
    <s v="azccldo"/>
    <s v="Ancestry Library Edition  all databases"/>
    <m/>
  </r>
  <r>
    <n v="12"/>
    <x v="1"/>
    <s v="2016-Q2"/>
    <n v="2016"/>
    <x v="23"/>
    <s v="2016"/>
    <s v="Jun"/>
    <m/>
    <x v="1"/>
    <x v="15"/>
    <s v="azconcho"/>
    <s v="Ancestry Library Edition  all databases"/>
    <m/>
  </r>
  <r>
    <n v="27"/>
    <x v="10"/>
    <s v="2016-Q2"/>
    <n v="2016"/>
    <x v="23"/>
    <s v="2016"/>
    <s v="Jun"/>
    <m/>
    <x v="0"/>
    <x v="17"/>
    <s v="azcollidge"/>
    <s v="Ancestry Library Edition  all databases"/>
    <m/>
  </r>
  <r>
    <n v="14"/>
    <x v="5"/>
    <s v="2016-Q2"/>
    <n v="2016"/>
    <x v="23"/>
    <s v="2016"/>
    <s v="Jun"/>
    <m/>
    <x v="3"/>
    <x v="10"/>
    <s v="azcampverde"/>
    <s v="Ancestry Library Edition  all databases"/>
    <m/>
  </r>
  <r>
    <n v="8"/>
    <x v="1"/>
    <s v="2016-Q2"/>
    <n v="2016"/>
    <x v="23"/>
    <s v="2016"/>
    <s v="Jun"/>
    <m/>
    <x v="3"/>
    <x v="16"/>
    <s v="azcongress"/>
    <s v="Ancestry Library Edition  all databases"/>
    <m/>
  </r>
  <r>
    <n v="8"/>
    <x v="1"/>
    <s v="2016-Q2"/>
    <n v="2016"/>
    <x v="23"/>
    <s v="2016"/>
    <s v="Jun"/>
    <m/>
    <x v="3"/>
    <x v="64"/>
    <s v="azcordeslakes"/>
    <s v="Ancestry Library Edition  all databases"/>
    <m/>
  </r>
  <r>
    <n v="23"/>
    <x v="11"/>
    <s v="2016-Q2"/>
    <n v="2016"/>
    <x v="23"/>
    <s v="2016"/>
    <s v="Jun"/>
    <m/>
    <x v="3"/>
    <x v="18"/>
    <s v="azcottonwood"/>
    <s v="Ancestry Library Edition  all databases"/>
    <m/>
  </r>
  <r>
    <n v="23"/>
    <x v="12"/>
    <s v="2016-Q2"/>
    <n v="2016"/>
    <x v="23"/>
    <s v="2016"/>
    <s v="Jun"/>
    <m/>
    <x v="4"/>
    <x v="20"/>
    <s v="desertfh_az"/>
    <s v="Ancestry Library Edition  all databases"/>
    <m/>
  </r>
  <r>
    <n v="78"/>
    <x v="15"/>
    <s v="2016-Q2"/>
    <n v="2016"/>
    <x v="23"/>
    <s v="2016"/>
    <s v="Jun"/>
    <m/>
    <x v="8"/>
    <x v="23"/>
    <s v="azflagstaff"/>
    <s v="Ancestry Library Edition  all databases"/>
    <m/>
  </r>
  <r>
    <n v="51"/>
    <x v="16"/>
    <s v="2016-Q2"/>
    <n v="2016"/>
    <x v="23"/>
    <s v="2016"/>
    <s v="Jun"/>
    <m/>
    <x v="0"/>
    <x v="24"/>
    <s v="azflorence"/>
    <s v="Ancestry Library Edition  all databases"/>
    <m/>
  </r>
  <r>
    <n v="83"/>
    <x v="18"/>
    <s v="2016-Q2"/>
    <n v="2016"/>
    <x v="23"/>
    <s v="2016"/>
    <s v="Jun"/>
    <m/>
    <x v="4"/>
    <x v="26"/>
    <s v="glendale_main"/>
    <s v="Ancestry Library Edition  all databases"/>
    <m/>
  </r>
  <r>
    <n v="10"/>
    <x v="19"/>
    <s v="2016-Q2"/>
    <n v="2016"/>
    <x v="23"/>
    <s v="2016"/>
    <s v="Jun"/>
    <m/>
    <x v="9"/>
    <x v="27"/>
    <s v="azglobe"/>
    <s v="Ancestry Library Edition  all databases"/>
    <m/>
  </r>
  <r>
    <n v="6"/>
    <x v="21"/>
    <s v="2016-Q2"/>
    <n v="2016"/>
    <x v="23"/>
    <s v="2016"/>
    <s v="Jun"/>
    <m/>
    <x v="9"/>
    <x v="30"/>
    <s v="azpinestrawb"/>
    <s v="Ancestry Library Edition  all databases"/>
    <m/>
  </r>
  <r>
    <s v="N/A"/>
    <x v="4"/>
    <s v="2016-Q2"/>
    <n v="2016"/>
    <x v="23"/>
    <s v="2016"/>
    <s v="Jun"/>
    <m/>
    <x v="0"/>
    <x v="66"/>
    <s v="irahayes_az"/>
    <s v="Ancestry Library Edition  all databases"/>
    <m/>
  </r>
  <r>
    <n v="20"/>
    <x v="23"/>
    <s v="2016-Q2"/>
    <n v="2016"/>
    <x v="23"/>
    <s v="2016"/>
    <s v="Jun"/>
    <m/>
    <x v="0"/>
    <x v="32"/>
    <s v="azmaricopacom"/>
    <s v="Ancestry Library Edition  all databases"/>
    <m/>
  </r>
  <r>
    <n v="396"/>
    <x v="24"/>
    <s v="2016-Q2"/>
    <n v="2016"/>
    <x v="23"/>
    <s v="2016"/>
    <s v="Jun"/>
    <m/>
    <x v="4"/>
    <x v="33"/>
    <s v="maricopa_main"/>
    <s v="Ancestry Library Edition  all databases"/>
    <m/>
  </r>
  <r>
    <n v="147"/>
    <x v="25"/>
    <s v="2016-Q2"/>
    <n v="2016"/>
    <x v="23"/>
    <s v="2016"/>
    <s v="Jun"/>
    <m/>
    <x v="4"/>
    <x v="35"/>
    <s v="mesa86532"/>
    <s v="Ancestry Library Edition  all databases"/>
    <m/>
  </r>
  <r>
    <n v="10"/>
    <x v="49"/>
    <s v="2016-Q2"/>
    <n v="2016"/>
    <x v="23"/>
    <s v="2016"/>
    <s v="Jun"/>
    <m/>
    <x v="9"/>
    <x v="73"/>
    <s v="azmiami"/>
    <s v="Ancestry Library Edition  all databases"/>
    <m/>
  </r>
  <r>
    <n v="239"/>
    <x v="26"/>
    <s v="2016-Q2"/>
    <n v="2016"/>
    <x v="23"/>
    <s v="2016"/>
    <s v="Jun"/>
    <m/>
    <x v="10"/>
    <x v="36"/>
    <s v="azmohave"/>
    <s v="Ancestry Library Edition  all databases"/>
    <m/>
  </r>
  <r>
    <n v="6"/>
    <x v="50"/>
    <s v="2016-Q2"/>
    <n v="2016"/>
    <x v="23"/>
    <s v="2016"/>
    <s v="Jun"/>
    <m/>
    <x v="6"/>
    <x v="74"/>
    <s v="azmorenci"/>
    <s v="Ancestry Library Edition  all databases"/>
    <m/>
  </r>
  <r>
    <n v="45"/>
    <x v="27"/>
    <s v="2016-Q2"/>
    <n v="2016"/>
    <x v="23"/>
    <s v="2016"/>
    <s v="Jun"/>
    <m/>
    <x v="11"/>
    <x v="37"/>
    <s v="azncldo"/>
    <s v="Ancestry Library Edition  all databases"/>
    <m/>
  </r>
  <r>
    <n v="14"/>
    <x v="30"/>
    <s v="2016-Q2"/>
    <n v="2016"/>
    <x v="23"/>
    <s v="2016"/>
    <s v="Jun"/>
    <m/>
    <x v="9"/>
    <x v="41"/>
    <s v="azpayson"/>
    <s v="Ancestry Library Edition  all databases"/>
    <m/>
  </r>
  <r>
    <n v="38"/>
    <x v="31"/>
    <s v="2016-Q2"/>
    <n v="2016"/>
    <x v="23"/>
    <s v="2016"/>
    <s v="Jun"/>
    <m/>
    <x v="4"/>
    <x v="42"/>
    <s v="peor29132"/>
    <s v="Ancestry Library Edition  all databases"/>
    <m/>
  </r>
  <r>
    <e v="#VALUE!"/>
    <x v="32"/>
    <s v="2016-Q2"/>
    <n v="2016"/>
    <x v="23"/>
    <s v="2016"/>
    <s v="Jun"/>
    <m/>
    <x v="4"/>
    <x v="43"/>
    <s v="phx_main"/>
    <s v="Ancestry Library Edition  all databases"/>
    <m/>
  </r>
  <r>
    <e v="#REF!"/>
    <x v="33"/>
    <s v="2016-Q2"/>
    <n v="2016"/>
    <x v="23"/>
    <s v="2016"/>
    <s v="Jun"/>
    <m/>
    <x v="13"/>
    <x v="44"/>
    <s v="azpcld"/>
    <s v="Ancestry Library Edition  all databases"/>
    <m/>
  </r>
  <r>
    <n v="4"/>
    <x v="34"/>
    <s v="2016-Q2"/>
    <n v="2016"/>
    <x v="23"/>
    <s v="2016"/>
    <s v="Jun"/>
    <m/>
    <x v="0"/>
    <x v="45"/>
    <s v="pinal_az"/>
    <s v="Ancestry Library Edition  all databases"/>
    <m/>
  </r>
  <r>
    <n v="54"/>
    <x v="35"/>
    <s v="2016-Q2"/>
    <n v="2016"/>
    <x v="23"/>
    <s v="2016"/>
    <s v="Jun"/>
    <m/>
    <x v="3"/>
    <x v="46"/>
    <s v="azprescott"/>
    <s v="Ancestry Library Edition  all databases"/>
    <m/>
  </r>
  <r>
    <n v="59"/>
    <x v="36"/>
    <s v="2016-Q2"/>
    <n v="2016"/>
    <x v="23"/>
    <s v="2016"/>
    <s v="Jun"/>
    <m/>
    <x v="3"/>
    <x v="47"/>
    <s v="azprescottval"/>
    <s v="Ancestry Library Edition  all databases"/>
    <m/>
  </r>
  <r>
    <n v="40"/>
    <x v="1"/>
    <s v="2016-Q2"/>
    <n v="2016"/>
    <x v="23"/>
    <s v="2016"/>
    <s v="Jun"/>
    <m/>
    <x v="1"/>
    <x v="48"/>
    <s v="azsprngr"/>
    <s v="Ancestry Library Edition  all databases"/>
    <m/>
  </r>
  <r>
    <n v="17"/>
    <x v="37"/>
    <s v="2016-Q2"/>
    <n v="2016"/>
    <x v="23"/>
    <s v="2016"/>
    <s v="Jun"/>
    <m/>
    <x v="14"/>
    <x v="49"/>
    <s v="azsaffordgcl"/>
    <s v="Ancestry Library Edition  all databases"/>
    <m/>
  </r>
  <r>
    <n v="23"/>
    <x v="1"/>
    <s v="2016-Q2"/>
    <n v="2016"/>
    <x v="23"/>
    <s v="2016"/>
    <s v="Jun"/>
    <m/>
    <x v="0"/>
    <x v="50"/>
    <s v="azsanmanuel"/>
    <s v="Ancestry Library Edition  all databases"/>
    <m/>
  </r>
  <r>
    <n v="87"/>
    <x v="39"/>
    <s v="2016-Q2"/>
    <n v="2016"/>
    <x v="23"/>
    <s v="2016"/>
    <s v="Jun"/>
    <m/>
    <x v="4"/>
    <x v="53"/>
    <s v="scottsdale_hq"/>
    <s v="Ancestry Library Edition  all databases"/>
    <m/>
  </r>
  <r>
    <n v="28"/>
    <x v="41"/>
    <s v="2016-Q2"/>
    <n v="2016"/>
    <x v="23"/>
    <s v="2016"/>
    <s v="Jun"/>
    <m/>
    <x v="7"/>
    <x v="56"/>
    <s v="azsierrav"/>
    <s v="Ancestry Library Edition  all databases"/>
    <m/>
  </r>
  <r>
    <n v="32"/>
    <x v="40"/>
    <s v="2016-Q2"/>
    <n v="2016"/>
    <x v="23"/>
    <s v="2016"/>
    <s v="Jun"/>
    <m/>
    <x v="3"/>
    <x v="54"/>
    <s v="azsedona"/>
    <s v="Ancestry Library Edition  all databases"/>
    <m/>
  </r>
  <r>
    <n v="142"/>
    <x v="42"/>
    <s v="2016-Q2"/>
    <n v="2016"/>
    <x v="23"/>
    <s v="2016"/>
    <s v="Jun"/>
    <m/>
    <x v="4"/>
    <x v="57"/>
    <s v="tempe_main"/>
    <s v="Ancestry Library Edition  all databases"/>
    <m/>
  </r>
  <r>
    <n v="12"/>
    <x v="43"/>
    <s v="2016-Q2"/>
    <n v="2016"/>
    <x v="23"/>
    <s v="2016"/>
    <s v="Jun"/>
    <m/>
    <x v="4"/>
    <x v="58"/>
    <s v="toll30426"/>
    <s v="Ancestry Library Edition  all databases"/>
    <m/>
  </r>
  <r>
    <n v="8"/>
    <x v="44"/>
    <s v="2016-Q2"/>
    <n v="2016"/>
    <x v="23"/>
    <s v="2016"/>
    <s v="Jun"/>
    <m/>
    <x v="9"/>
    <x v="59"/>
    <s v="aztontobasin"/>
    <s v="Ancestry Library Edition  all databases"/>
    <m/>
  </r>
  <r>
    <n v="8"/>
    <x v="1"/>
    <s v="2016-Q2"/>
    <n v="2016"/>
    <x v="23"/>
    <s v="2016"/>
    <s v="Jun"/>
    <m/>
    <x v="1"/>
    <x v="60"/>
    <s v="azvernon"/>
    <s v="Ancestry Library Edition  all databases"/>
    <m/>
  </r>
  <r>
    <e v="#N/A"/>
    <x v="1"/>
    <s v="2016-Q2"/>
    <n v="2016"/>
    <x v="23"/>
    <s v="2016"/>
    <s v="Jun"/>
    <m/>
    <x v="15"/>
    <x v="63"/>
    <s v="azycldo"/>
    <s v="Ancestry Library Edition  all databases"/>
    <m/>
  </r>
  <r>
    <n v="7"/>
    <x v="1"/>
    <s v="2016-Q2"/>
    <n v="2016"/>
    <x v="23"/>
    <s v="2016"/>
    <s v="Jun"/>
    <m/>
    <x v="3"/>
    <x v="61"/>
    <s v="azyarnell"/>
    <s v="Ancestry Library Edition  all databases"/>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36"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1">
  <location ref="B6:H20" firstHeaderRow="1" firstDataRow="2" firstDataCol="1" rowPageCount="1" colPageCount="1"/>
  <pivotFields count="16">
    <pivotField showAll="0"/>
    <pivotField axis="axisCol" showAll="0" defaultSubtotal="0">
      <items count="5">
        <item x="0"/>
        <item x="1"/>
        <item x="2"/>
        <item x="3"/>
        <item x="4"/>
      </items>
    </pivotField>
    <pivotField numFmtId="17" showAll="0"/>
    <pivotField showAll="0" defaultSubtotal="0"/>
    <pivotField axis="axisRow" showAll="0" defaultSubtotal="0">
      <items count="14">
        <item x="0"/>
        <item x="1"/>
        <item x="2"/>
        <item x="3"/>
        <item x="4"/>
        <item x="5"/>
        <item x="6"/>
        <item x="7"/>
        <item x="8"/>
        <item x="9"/>
        <item x="10"/>
        <item x="11"/>
        <item m="1" x="13"/>
        <item m="1" x="12"/>
      </items>
    </pivotField>
    <pivotField showAll="0"/>
    <pivotField showAll="0"/>
    <pivotField axis="axisPage" showAll="0">
      <items count="92">
        <item x="0"/>
        <item x="1"/>
        <item x="2"/>
        <item x="3"/>
        <item x="4"/>
        <item x="5"/>
        <item x="6"/>
        <item x="77"/>
        <item x="75"/>
        <item x="7"/>
        <item x="8"/>
        <item x="9"/>
        <item x="10"/>
        <item x="11"/>
        <item x="69"/>
        <item x="12"/>
        <item x="70"/>
        <item x="13"/>
        <item x="14"/>
        <item x="15"/>
        <item x="16"/>
        <item x="17"/>
        <item x="64"/>
        <item x="18"/>
        <item x="19"/>
        <item x="20"/>
        <item x="65"/>
        <item x="21"/>
        <item x="22"/>
        <item x="23"/>
        <item x="24"/>
        <item x="76"/>
        <item x="25"/>
        <item x="26"/>
        <item x="27"/>
        <item x="28"/>
        <item x="29"/>
        <item x="66"/>
        <item x="30"/>
        <item x="31"/>
        <item x="71"/>
        <item x="32"/>
        <item x="33"/>
        <item x="34"/>
        <item x="35"/>
        <item x="73"/>
        <item x="36"/>
        <item x="74"/>
        <item x="67"/>
        <item x="37"/>
        <item x="52"/>
        <item x="38"/>
        <item x="39"/>
        <item x="40"/>
        <item x="41"/>
        <item x="42"/>
        <item x="43"/>
        <item x="44"/>
        <item x="72"/>
        <item x="45"/>
        <item x="46"/>
        <item x="47"/>
        <item x="48"/>
        <item x="49"/>
        <item x="50"/>
        <item x="51"/>
        <item x="53"/>
        <item x="54"/>
        <item x="55"/>
        <item x="56"/>
        <item x="57"/>
        <item x="58"/>
        <item x="59"/>
        <item x="60"/>
        <item x="68"/>
        <item x="61"/>
        <item x="62"/>
        <item x="63"/>
        <item m="1" x="90"/>
        <item x="78"/>
        <item x="79"/>
        <item x="80"/>
        <item x="81"/>
        <item x="82"/>
        <item x="83"/>
        <item x="84"/>
        <item x="85"/>
        <item x="86"/>
        <item x="87"/>
        <item x="88"/>
        <item x="89"/>
        <item t="default"/>
      </items>
    </pivotField>
    <pivotField showAll="0"/>
    <pivotField showAll="0"/>
    <pivotField showAll="0"/>
    <pivotField showAll="0"/>
    <pivotField showAll="0"/>
    <pivotField showAll="0"/>
    <pivotField showAll="0"/>
    <pivotField dataField="1" showAll="0"/>
  </pivotFields>
  <rowFields count="1">
    <field x="4"/>
  </rowFields>
  <rowItems count="13">
    <i>
      <x/>
    </i>
    <i>
      <x v="1"/>
    </i>
    <i>
      <x v="2"/>
    </i>
    <i>
      <x v="3"/>
    </i>
    <i>
      <x v="4"/>
    </i>
    <i>
      <x v="5"/>
    </i>
    <i>
      <x v="6"/>
    </i>
    <i>
      <x v="7"/>
    </i>
    <i>
      <x v="8"/>
    </i>
    <i>
      <x v="9"/>
    </i>
    <i>
      <x v="10"/>
    </i>
    <i>
      <x v="11"/>
    </i>
    <i t="grand">
      <x/>
    </i>
  </rowItems>
  <colFields count="1">
    <field x="1"/>
  </colFields>
  <colItems count="6">
    <i>
      <x/>
    </i>
    <i>
      <x v="1"/>
    </i>
    <i>
      <x v="2"/>
    </i>
    <i>
      <x v="3"/>
    </i>
    <i>
      <x v="4"/>
    </i>
    <i t="grand">
      <x/>
    </i>
  </colItems>
  <pageFields count="1">
    <pageField fld="7" hier="-1"/>
  </pageFields>
  <dataFields count="1">
    <dataField name="Sum of Total Citation and text Documents" fld="15" baseField="4" baseItem="8" numFmtId="164"/>
  </dataFields>
  <formats count="6">
    <format dxfId="3736">
      <pivotArea outline="0" collapsedLevelsAreSubtotals="1" fieldPosition="0"/>
    </format>
    <format dxfId="3735">
      <pivotArea dataOnly="0" labelOnly="1" fieldPosition="0">
        <references count="1">
          <reference field="4" count="1">
            <x v="0"/>
          </reference>
        </references>
      </pivotArea>
    </format>
    <format dxfId="3734">
      <pivotArea dataOnly="0" labelOnly="1" grandCol="1" outline="0" fieldPosition="0"/>
    </format>
    <format dxfId="3733">
      <pivotArea dataOnly="0" labelOnly="1" grandCol="1" outline="0" fieldPosition="0"/>
    </format>
    <format dxfId="3732">
      <pivotArea dataOnly="0" labelOnly="1" grandCol="1" outline="0" fieldPosition="0"/>
    </format>
    <format dxfId="3731">
      <pivotArea type="origin" dataOnly="0" labelOnly="1" outline="0" fieldPosition="0"/>
    </format>
  </formats>
  <chartFormats count="5">
    <chartFormat chart="0" format="13" series="1">
      <pivotArea type="data" outline="0" fieldPosition="0">
        <references count="2">
          <reference field="4294967294" count="1" selected="0">
            <x v="0"/>
          </reference>
          <reference field="1" count="1" selected="0">
            <x v="0"/>
          </reference>
        </references>
      </pivotArea>
    </chartFormat>
    <chartFormat chart="0" format="14" series="1">
      <pivotArea type="data" outline="0" fieldPosition="0">
        <references count="2">
          <reference field="4294967294" count="1" selected="0">
            <x v="0"/>
          </reference>
          <reference field="1" count="1" selected="0">
            <x v="1"/>
          </reference>
        </references>
      </pivotArea>
    </chartFormat>
    <chartFormat chart="0" format="15" series="1">
      <pivotArea type="data" outline="0" fieldPosition="0">
        <references count="2">
          <reference field="4294967294" count="1" selected="0">
            <x v="0"/>
          </reference>
          <reference field="1" count="1" selected="0">
            <x v="2"/>
          </reference>
        </references>
      </pivotArea>
    </chartFormat>
    <chartFormat chart="0" format="16" series="1">
      <pivotArea type="data" outline="0" fieldPosition="0">
        <references count="2">
          <reference field="4294967294" count="1" selected="0">
            <x v="0"/>
          </reference>
          <reference field="1" count="1" selected="0">
            <x v="3"/>
          </reference>
        </references>
      </pivotArea>
    </chartFormat>
    <chartFormat chart="0" format="17" series="1">
      <pivotArea type="data" outline="0" fieldPosition="0">
        <references count="2">
          <reference field="4294967294" count="1" selected="0">
            <x v="0"/>
          </reference>
          <reference field="1"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3" cacheId="44"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2">
  <location ref="B6:G20" firstHeaderRow="1" firstDataRow="2" firstDataCol="1" rowPageCount="1" colPageCount="1"/>
  <pivotFields count="18">
    <pivotField showAll="0" defaultSubtotal="0"/>
    <pivotField showAll="0" defaultSubtotal="0"/>
    <pivotField showAll="0"/>
    <pivotField axis="axisCol" showAll="0" defaultSubtotal="0">
      <items count="5">
        <item x="0"/>
        <item x="1"/>
        <item x="2"/>
        <item x="3"/>
        <item m="1" x="4"/>
      </items>
    </pivotField>
    <pivotField numFmtId="17" showAll="0"/>
    <pivotField showAll="0" defaultSubtotal="0"/>
    <pivotField axis="axisRow" showAll="0" defaultSubtotal="0">
      <items count="12">
        <item x="0"/>
        <item x="1"/>
        <item x="2"/>
        <item x="3"/>
        <item x="4"/>
        <item x="5"/>
        <item x="6"/>
        <item x="7"/>
        <item x="8"/>
        <item x="9"/>
        <item x="10"/>
        <item x="11"/>
      </items>
    </pivotField>
    <pivotField showAll="0"/>
    <pivotField showAll="0"/>
    <pivotField axis="axisPage" showAll="0">
      <items count="92">
        <item x="0"/>
        <item x="1"/>
        <item x="2"/>
        <item x="3"/>
        <item x="4"/>
        <item x="5"/>
        <item x="6"/>
        <item x="77"/>
        <item x="75"/>
        <item x="7"/>
        <item x="8"/>
        <item x="9"/>
        <item x="10"/>
        <item x="11"/>
        <item x="69"/>
        <item x="12"/>
        <item x="70"/>
        <item x="13"/>
        <item x="14"/>
        <item x="15"/>
        <item x="16"/>
        <item x="17"/>
        <item x="64"/>
        <item x="18"/>
        <item x="19"/>
        <item x="20"/>
        <item x="65"/>
        <item x="21"/>
        <item x="22"/>
        <item x="23"/>
        <item x="24"/>
        <item x="76"/>
        <item x="25"/>
        <item x="26"/>
        <item x="27"/>
        <item x="28"/>
        <item x="29"/>
        <item x="66"/>
        <item x="30"/>
        <item x="31"/>
        <item x="71"/>
        <item x="32"/>
        <item x="33"/>
        <item x="34"/>
        <item x="35"/>
        <item x="73"/>
        <item x="36"/>
        <item x="74"/>
        <item x="67"/>
        <item x="37"/>
        <item x="52"/>
        <item x="38"/>
        <item x="39"/>
        <item x="40"/>
        <item x="41"/>
        <item x="42"/>
        <item x="43"/>
        <item x="44"/>
        <item x="72"/>
        <item x="45"/>
        <item x="46"/>
        <item x="47"/>
        <item x="48"/>
        <item x="49"/>
        <item x="50"/>
        <item x="51"/>
        <item x="53"/>
        <item x="54"/>
        <item x="55"/>
        <item x="56"/>
        <item x="57"/>
        <item x="58"/>
        <item x="59"/>
        <item x="60"/>
        <item x="68"/>
        <item x="61"/>
        <item x="62"/>
        <item x="63"/>
        <item m="1" x="90"/>
        <item x="78"/>
        <item x="79"/>
        <item x="80"/>
        <item x="81"/>
        <item x="82"/>
        <item x="83"/>
        <item x="84"/>
        <item x="85"/>
        <item x="86"/>
        <item x="87"/>
        <item x="88"/>
        <item x="89"/>
        <item t="default"/>
      </items>
    </pivotField>
    <pivotField showAll="0"/>
    <pivotField showAll="0"/>
    <pivotField showAll="0"/>
    <pivotField showAll="0"/>
    <pivotField dataField="1" showAll="0"/>
    <pivotField showAll="0"/>
    <pivotField showAll="0"/>
    <pivotField showAll="0"/>
  </pivotFields>
  <rowFields count="1">
    <field x="6"/>
  </rowFields>
  <rowItems count="13">
    <i>
      <x/>
    </i>
    <i>
      <x v="1"/>
    </i>
    <i>
      <x v="2"/>
    </i>
    <i>
      <x v="3"/>
    </i>
    <i>
      <x v="4"/>
    </i>
    <i>
      <x v="5"/>
    </i>
    <i>
      <x v="6"/>
    </i>
    <i>
      <x v="7"/>
    </i>
    <i>
      <x v="8"/>
    </i>
    <i>
      <x v="9"/>
    </i>
    <i>
      <x v="10"/>
    </i>
    <i>
      <x v="11"/>
    </i>
    <i t="grand">
      <x/>
    </i>
  </rowItems>
  <colFields count="1">
    <field x="3"/>
  </colFields>
  <colItems count="5">
    <i>
      <x/>
    </i>
    <i>
      <x v="1"/>
    </i>
    <i>
      <x v="2"/>
    </i>
    <i>
      <x v="3"/>
    </i>
    <i t="grand">
      <x/>
    </i>
  </colItems>
  <pageFields count="1">
    <pageField fld="9" hier="-1"/>
  </pageFields>
  <dataFields count="1">
    <dataField name="Sum of Sessions" fld="14" baseField="6" baseItem="6"/>
  </dataFields>
  <formats count="6">
    <format dxfId="3730">
      <pivotArea outline="0" collapsedLevelsAreSubtotals="1" fieldPosition="0"/>
    </format>
    <format dxfId="3729">
      <pivotArea dataOnly="0" labelOnly="1" outline="0" fieldPosition="0">
        <references count="1">
          <reference field="9" count="1">
            <x v="44"/>
          </reference>
        </references>
      </pivotArea>
    </format>
    <format dxfId="3728">
      <pivotArea field="9" type="button" dataOnly="0" labelOnly="1" outline="0" axis="axisPage" fieldPosition="0"/>
    </format>
    <format dxfId="3727">
      <pivotArea field="9" type="button" dataOnly="0" labelOnly="1" outline="0" axis="axisPage" fieldPosition="0"/>
    </format>
    <format dxfId="3726">
      <pivotArea dataOnly="0" labelOnly="1" outline="0" fieldPosition="0">
        <references count="1">
          <reference field="9" count="1">
            <x v="0"/>
          </reference>
        </references>
      </pivotArea>
    </format>
    <format dxfId="3725">
      <pivotArea dataOnly="0" labelOnly="1" fieldPosition="0">
        <references count="1">
          <reference field="6" count="1">
            <x v="0"/>
          </reference>
        </references>
      </pivotArea>
    </format>
  </formats>
  <chartFormats count="7">
    <chartFormat chart="0" format="13" series="1">
      <pivotArea type="data" outline="0" fieldPosition="0">
        <references count="1">
          <reference field="3" count="1" selected="0">
            <x v="0"/>
          </reference>
        </references>
      </pivotArea>
    </chartFormat>
    <chartFormat chart="0" format="14" series="1">
      <pivotArea type="data" outline="0" fieldPosition="0">
        <references count="1">
          <reference field="3" count="1" selected="0">
            <x v="1"/>
          </reference>
        </references>
      </pivotArea>
    </chartFormat>
    <chartFormat chart="1" format="22" series="1">
      <pivotArea type="data" outline="0" fieldPosition="0">
        <references count="1">
          <reference field="3" count="1" selected="0">
            <x v="0"/>
          </reference>
        </references>
      </pivotArea>
    </chartFormat>
    <chartFormat chart="1" format="23" series="1">
      <pivotArea type="data" outline="0" fieldPosition="0">
        <references count="1">
          <reference field="3" count="1" selected="0">
            <x v="1"/>
          </reference>
        </references>
      </pivotArea>
    </chartFormat>
    <chartFormat chart="1" format="24" series="1">
      <pivotArea type="data" outline="0" fieldPosition="0">
        <references count="1">
          <reference field="3" count="1" selected="0">
            <x v="2"/>
          </reference>
        </references>
      </pivotArea>
    </chartFormat>
    <chartFormat chart="1" format="25" series="1">
      <pivotArea type="data" outline="0" fieldPosition="0">
        <references count="2">
          <reference field="4294967294" count="1" selected="0">
            <x v="0"/>
          </reference>
          <reference field="3" count="1" selected="0">
            <x v="3"/>
          </reference>
        </references>
      </pivotArea>
    </chartFormat>
    <chartFormat chart="1" format="26" series="1">
      <pivotArea type="data" outline="0" fieldPosition="0">
        <references count="2">
          <reference field="4294967294" count="1" selected="0">
            <x v="0"/>
          </reference>
          <reference field="3"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3" cacheId="36"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3">
  <location ref="B7:G21" firstHeaderRow="1" firstDataRow="2" firstDataCol="1" rowPageCount="1" colPageCount="1"/>
  <pivotFields count="16">
    <pivotField showAll="0"/>
    <pivotField axis="axisCol" showAll="0" defaultSubtotal="0">
      <items count="5">
        <item x="0"/>
        <item x="1"/>
        <item x="2"/>
        <item x="3"/>
        <item x="4"/>
      </items>
    </pivotField>
    <pivotField numFmtId="17" showAll="0"/>
    <pivotField showAll="0" defaultSubtotal="0"/>
    <pivotField axis="axisRow" showAll="0" defaultSubtotal="0">
      <items count="14">
        <item x="0"/>
        <item x="1"/>
        <item x="2"/>
        <item x="3"/>
        <item x="4"/>
        <item x="5"/>
        <item x="6"/>
        <item x="7"/>
        <item x="8"/>
        <item x="9"/>
        <item x="10"/>
        <item x="11"/>
        <item m="1" x="13"/>
        <item m="1" x="12"/>
      </items>
    </pivotField>
    <pivotField showAll="0"/>
    <pivotField showAll="0"/>
    <pivotField axis="axisPage" showAll="0">
      <items count="92">
        <item x="0"/>
        <item x="1"/>
        <item x="2"/>
        <item x="3"/>
        <item x="4"/>
        <item x="5"/>
        <item x="6"/>
        <item x="77"/>
        <item x="75"/>
        <item x="7"/>
        <item x="8"/>
        <item x="9"/>
        <item x="10"/>
        <item x="11"/>
        <item x="69"/>
        <item x="12"/>
        <item x="70"/>
        <item x="13"/>
        <item x="14"/>
        <item x="15"/>
        <item x="16"/>
        <item x="17"/>
        <item x="64"/>
        <item x="18"/>
        <item x="19"/>
        <item x="20"/>
        <item x="65"/>
        <item x="21"/>
        <item x="22"/>
        <item x="23"/>
        <item x="24"/>
        <item x="76"/>
        <item x="25"/>
        <item x="26"/>
        <item x="27"/>
        <item x="28"/>
        <item x="29"/>
        <item x="66"/>
        <item x="30"/>
        <item x="31"/>
        <item x="71"/>
        <item x="32"/>
        <item x="33"/>
        <item x="34"/>
        <item x="35"/>
        <item x="73"/>
        <item x="36"/>
        <item x="74"/>
        <item x="67"/>
        <item x="37"/>
        <item x="52"/>
        <item x="38"/>
        <item x="39"/>
        <item x="40"/>
        <item x="41"/>
        <item x="42"/>
        <item x="43"/>
        <item x="44"/>
        <item x="72"/>
        <item x="45"/>
        <item x="46"/>
        <item x="47"/>
        <item x="48"/>
        <item x="49"/>
        <item x="50"/>
        <item x="51"/>
        <item x="53"/>
        <item x="54"/>
        <item x="55"/>
        <item x="56"/>
        <item x="57"/>
        <item x="58"/>
        <item x="59"/>
        <item x="60"/>
        <item x="68"/>
        <item x="61"/>
        <item x="62"/>
        <item x="63"/>
        <item m="1" x="90"/>
        <item x="78"/>
        <item x="79"/>
        <item x="80"/>
        <item x="81"/>
        <item x="82"/>
        <item x="83"/>
        <item x="84"/>
        <item x="85"/>
        <item x="86"/>
        <item x="87"/>
        <item x="88"/>
        <item x="89"/>
        <item t="default"/>
      </items>
    </pivotField>
    <pivotField showAll="0"/>
    <pivotField showAll="0"/>
    <pivotField showAll="0"/>
    <pivotField dataField="1" showAll="0"/>
    <pivotField showAll="0"/>
    <pivotField showAll="0"/>
    <pivotField showAll="0"/>
    <pivotField showAll="0"/>
  </pivotFields>
  <rowFields count="1">
    <field x="4"/>
  </rowFields>
  <rowItems count="13">
    <i>
      <x/>
    </i>
    <i>
      <x v="1"/>
    </i>
    <i>
      <x v="2"/>
    </i>
    <i>
      <x v="3"/>
    </i>
    <i>
      <x v="4"/>
    </i>
    <i>
      <x v="5"/>
    </i>
    <i>
      <x v="6"/>
    </i>
    <i>
      <x v="7"/>
    </i>
    <i>
      <x v="8"/>
    </i>
    <i>
      <x v="9"/>
    </i>
    <i>
      <x v="10"/>
    </i>
    <i>
      <x v="11"/>
    </i>
    <i t="grand">
      <x/>
    </i>
  </rowItems>
  <colFields count="1">
    <field x="1"/>
  </colFields>
  <colItems count="5">
    <i>
      <x/>
    </i>
    <i>
      <x v="1"/>
    </i>
    <i>
      <x v="2"/>
    </i>
    <i>
      <x v="3"/>
    </i>
    <i t="grand">
      <x/>
    </i>
  </colItems>
  <pageFields count="1">
    <pageField fld="7" item="56" hier="-1"/>
  </pageFields>
  <dataFields count="1">
    <dataField name="Sum of Searches" fld="11" baseField="4" baseItem="4" numFmtId="164"/>
  </dataFields>
  <formats count="2">
    <format dxfId="3724">
      <pivotArea dataOnly="0" labelOnly="1" fieldPosition="0">
        <references count="1">
          <reference field="4" count="0"/>
        </references>
      </pivotArea>
    </format>
    <format dxfId="3723">
      <pivotArea outline="0" collapsedLevelsAreSubtotals="1" fieldPosition="0"/>
    </format>
  </formats>
  <chartFormats count="8">
    <chartFormat chart="0" format="13" series="1">
      <pivotArea type="data" outline="0" fieldPosition="0">
        <references count="1">
          <reference field="1" count="1" selected="0">
            <x v="0"/>
          </reference>
        </references>
      </pivotArea>
    </chartFormat>
    <chartFormat chart="0" format="14" series="1">
      <pivotArea type="data" outline="0" fieldPosition="0">
        <references count="1">
          <reference field="1" count="1" selected="0">
            <x v="1"/>
          </reference>
        </references>
      </pivotArea>
    </chartFormat>
    <chartFormat chart="1" format="15" series="1">
      <pivotArea type="data" outline="0" fieldPosition="0">
        <references count="1">
          <reference field="1" count="1" selected="0">
            <x v="0"/>
          </reference>
        </references>
      </pivotArea>
    </chartFormat>
    <chartFormat chart="1" format="16" series="1">
      <pivotArea type="data" outline="0" fieldPosition="0">
        <references count="1">
          <reference field="1" count="1" selected="0">
            <x v="1"/>
          </reference>
        </references>
      </pivotArea>
    </chartFormat>
    <chartFormat chart="2" format="17" series="1">
      <pivotArea type="data" outline="0" fieldPosition="0">
        <references count="2">
          <reference field="4294967294" count="1" selected="0">
            <x v="0"/>
          </reference>
          <reference field="1" count="1" selected="0">
            <x v="0"/>
          </reference>
        </references>
      </pivotArea>
    </chartFormat>
    <chartFormat chart="2" format="18" series="1">
      <pivotArea type="data" outline="0" fieldPosition="0">
        <references count="2">
          <reference field="4294967294" count="1" selected="0">
            <x v="0"/>
          </reference>
          <reference field="1" count="1" selected="0">
            <x v="1"/>
          </reference>
        </references>
      </pivotArea>
    </chartFormat>
    <chartFormat chart="2" format="19" series="1">
      <pivotArea type="data" outline="0" fieldPosition="0">
        <references count="2">
          <reference field="4294967294" count="1" selected="0">
            <x v="0"/>
          </reference>
          <reference field="1" count="1" selected="0">
            <x v="2"/>
          </reference>
        </references>
      </pivotArea>
    </chartFormat>
    <chartFormat chart="2" format="20" series="1">
      <pivotArea type="data" outline="0" fieldPosition="0">
        <references count="2">
          <reference field="4294967294" count="1" selected="0">
            <x v="0"/>
          </reference>
          <reference field="1"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44" dataPosition="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2">
  <location ref="A9:P54" firstHeaderRow="1" firstDataRow="2" firstDataCol="1" rowPageCount="1" colPageCount="1"/>
  <pivotFields count="18">
    <pivotField showAll="0"/>
    <pivotField showAll="0"/>
    <pivotField showAll="0"/>
    <pivotField showAll="0" defaultSubtotal="0"/>
    <pivotField axis="axisRow" numFmtId="17" showAl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t="default"/>
      </items>
    </pivotField>
    <pivotField showAll="0" defaultSubtotal="0"/>
    <pivotField showAll="0" defaultSubtotal="0"/>
    <pivotField showAll="0"/>
    <pivotField axis="axisPage" multipleItemSelectionAllowed="1" showAll="0">
      <items count="18">
        <item h="1" x="1"/>
        <item h="1" x="7"/>
        <item h="1" x="8"/>
        <item h="1" x="9"/>
        <item h="1" x="14"/>
        <item h="1" x="6"/>
        <item h="1" x="5"/>
        <item x="4"/>
        <item h="1" x="10"/>
        <item h="1" x="11"/>
        <item h="1" x="13"/>
        <item h="1" x="0"/>
        <item h="1" x="12"/>
        <item h="1" x="2"/>
        <item h="1" x="3"/>
        <item h="1" x="15"/>
        <item h="1" m="1" x="16"/>
        <item t="default"/>
      </items>
    </pivotField>
    <pivotField axis="axisCol" showAll="0">
      <items count="92">
        <item x="0"/>
        <item x="1"/>
        <item x="2"/>
        <item x="3"/>
        <item x="4"/>
        <item x="5"/>
        <item x="79"/>
        <item x="6"/>
        <item x="77"/>
        <item x="75"/>
        <item x="7"/>
        <item x="8"/>
        <item x="9"/>
        <item x="10"/>
        <item x="11"/>
        <item x="69"/>
        <item x="12"/>
        <item x="70"/>
        <item x="13"/>
        <item x="14"/>
        <item x="80"/>
        <item x="15"/>
        <item x="16"/>
        <item x="17"/>
        <item x="64"/>
        <item x="18"/>
        <item x="19"/>
        <item x="20"/>
        <item x="65"/>
        <item x="21"/>
        <item x="22"/>
        <item x="23"/>
        <item x="24"/>
        <item x="76"/>
        <item x="25"/>
        <item x="26"/>
        <item x="27"/>
        <item x="28"/>
        <item x="29"/>
        <item x="87"/>
        <item x="66"/>
        <item x="30"/>
        <item x="31"/>
        <item x="71"/>
        <item x="32"/>
        <item x="33"/>
        <item x="34"/>
        <item x="35"/>
        <item x="73"/>
        <item x="36"/>
        <item x="74"/>
        <item x="67"/>
        <item x="37"/>
        <item x="52"/>
        <item x="38"/>
        <item x="81"/>
        <item x="39"/>
        <item x="40"/>
        <item x="82"/>
        <item x="41"/>
        <item x="42"/>
        <item x="43"/>
        <item x="44"/>
        <item x="72"/>
        <item x="45"/>
        <item x="46"/>
        <item x="47"/>
        <item x="88"/>
        <item x="48"/>
        <item x="49"/>
        <item x="85"/>
        <item x="84"/>
        <item x="50"/>
        <item x="83"/>
        <item x="51"/>
        <item x="53"/>
        <item x="54"/>
        <item x="55"/>
        <item x="56"/>
        <item x="57"/>
        <item x="58"/>
        <item x="59"/>
        <item x="86"/>
        <item x="60"/>
        <item x="68"/>
        <item x="61"/>
        <item x="62"/>
        <item x="78"/>
        <item x="63"/>
        <item m="1" x="90"/>
        <item x="89"/>
        <item t="default"/>
      </items>
    </pivotField>
    <pivotField showAll="0"/>
    <pivotField showAll="0"/>
    <pivotField showAll="0"/>
    <pivotField dataField="1" showAll="0"/>
    <pivotField showAll="0"/>
    <pivotField showAll="0"/>
    <pivotField showAll="0"/>
    <pivotField showAll="0" defaultSubtotal="0"/>
  </pivotFields>
  <rowFields count="1">
    <field x="4"/>
  </rowFields>
  <rowItems count="4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t="grand">
      <x/>
    </i>
  </rowItems>
  <colFields count="1">
    <field x="9"/>
  </colFields>
  <colItems count="15">
    <i>
      <x v="7"/>
    </i>
    <i>
      <x v="12"/>
    </i>
    <i>
      <x v="16"/>
    </i>
    <i>
      <x v="27"/>
    </i>
    <i>
      <x v="33"/>
    </i>
    <i>
      <x v="35"/>
    </i>
    <i>
      <x v="45"/>
    </i>
    <i>
      <x v="47"/>
    </i>
    <i>
      <x v="60"/>
    </i>
    <i>
      <x v="61"/>
    </i>
    <i>
      <x v="70"/>
    </i>
    <i>
      <x v="75"/>
    </i>
    <i>
      <x v="79"/>
    </i>
    <i>
      <x v="80"/>
    </i>
    <i t="grand">
      <x/>
    </i>
  </colItems>
  <pageFields count="1">
    <pageField fld="8" hier="-1"/>
  </pageFields>
  <dataFields count="1">
    <dataField name="Sum of Searches" fld="13" baseField="3" baseItem="13"/>
  </dataFields>
  <formats count="10">
    <format dxfId="3722">
      <pivotArea outline="0" collapsedLevelsAreSubtotals="1" fieldPosition="0"/>
    </format>
    <format dxfId="3721">
      <pivotArea dataOnly="0" labelOnly="1" outline="0" fieldPosition="0">
        <references count="1">
          <reference field="4294967294" count="1">
            <x v="0"/>
          </reference>
        </references>
      </pivotArea>
    </format>
    <format dxfId="3720">
      <pivotArea dataOnly="0" labelOnly="1" outline="0" fieldPosition="0">
        <references count="1">
          <reference field="4294967294" count="1">
            <x v="0"/>
          </reference>
        </references>
      </pivotArea>
    </format>
    <format dxfId="3719">
      <pivotArea dataOnly="0" labelOnly="1" outline="0" fieldPosition="0">
        <references count="1">
          <reference field="4294967294" count="1">
            <x v="0"/>
          </reference>
        </references>
      </pivotArea>
    </format>
    <format dxfId="3718">
      <pivotArea dataOnly="0" labelOnly="1" fieldPosition="0">
        <references count="1">
          <reference field="9" count="14">
            <x v="7"/>
            <x v="12"/>
            <x v="16"/>
            <x v="27"/>
            <x v="33"/>
            <x v="35"/>
            <x v="45"/>
            <x v="47"/>
            <x v="60"/>
            <x v="61"/>
            <x v="70"/>
            <x v="75"/>
            <x v="79"/>
            <x v="80"/>
          </reference>
        </references>
      </pivotArea>
    </format>
    <format dxfId="3717">
      <pivotArea dataOnly="0" labelOnly="1" grandCol="1" outline="0" fieldPosition="0"/>
    </format>
    <format dxfId="3716">
      <pivotArea dataOnly="0" labelOnly="1" fieldPosition="0">
        <references count="1">
          <reference field="9" count="14">
            <x v="7"/>
            <x v="12"/>
            <x v="16"/>
            <x v="27"/>
            <x v="33"/>
            <x v="35"/>
            <x v="45"/>
            <x v="47"/>
            <x v="60"/>
            <x v="61"/>
            <x v="70"/>
            <x v="75"/>
            <x v="79"/>
            <x v="80"/>
          </reference>
        </references>
      </pivotArea>
    </format>
    <format dxfId="3715">
      <pivotArea dataOnly="0" labelOnly="1" grandCol="1" outline="0" fieldPosition="0"/>
    </format>
    <format dxfId="3714">
      <pivotArea dataOnly="0" labelOnly="1" fieldPosition="0">
        <references count="1">
          <reference field="9" count="14">
            <x v="7"/>
            <x v="12"/>
            <x v="16"/>
            <x v="27"/>
            <x v="33"/>
            <x v="35"/>
            <x v="45"/>
            <x v="47"/>
            <x v="60"/>
            <x v="61"/>
            <x v="70"/>
            <x v="75"/>
            <x v="79"/>
            <x v="80"/>
          </reference>
        </references>
      </pivotArea>
    </format>
    <format dxfId="3713">
      <pivotArea dataOnly="0" labelOnly="1" grandCol="1" outline="0" fieldPosition="0"/>
    </format>
  </formats>
  <chartFormats count="103">
    <chartFormat chart="0" format="2" series="1">
      <pivotArea type="data" outline="0" fieldPosition="0">
        <references count="1">
          <reference field="4294967294" count="1" selected="0">
            <x v="0"/>
          </reference>
        </references>
      </pivotArea>
    </chartFormat>
    <chartFormat chart="0" format="6" series="1">
      <pivotArea type="data" outline="0" fieldPosition="0">
        <references count="2">
          <reference field="4294967294" count="1" selected="0">
            <x v="0"/>
          </reference>
          <reference field="9" count="1" selected="0">
            <x v="1"/>
          </reference>
        </references>
      </pivotArea>
    </chartFormat>
    <chartFormat chart="0" format="7" series="1">
      <pivotArea type="data" outline="0" fieldPosition="0">
        <references count="2">
          <reference field="4294967294" count="1" selected="0">
            <x v="0"/>
          </reference>
          <reference field="9" count="1" selected="0">
            <x v="2"/>
          </reference>
        </references>
      </pivotArea>
    </chartFormat>
    <chartFormat chart="0" format="8" series="1">
      <pivotArea type="data" outline="0" fieldPosition="0">
        <references count="2">
          <reference field="4294967294" count="1" selected="0">
            <x v="0"/>
          </reference>
          <reference field="9" count="1" selected="0">
            <x v="3"/>
          </reference>
        </references>
      </pivotArea>
    </chartFormat>
    <chartFormat chart="0" format="9" series="1">
      <pivotArea type="data" outline="0" fieldPosition="0">
        <references count="2">
          <reference field="4294967294" count="1" selected="0">
            <x v="0"/>
          </reference>
          <reference field="9" count="1" selected="0">
            <x v="4"/>
          </reference>
        </references>
      </pivotArea>
    </chartFormat>
    <chartFormat chart="0" format="10" series="1">
      <pivotArea type="data" outline="0" fieldPosition="0">
        <references count="2">
          <reference field="4294967294" count="1" selected="0">
            <x v="0"/>
          </reference>
          <reference field="9" count="1" selected="0">
            <x v="5"/>
          </reference>
        </references>
      </pivotArea>
    </chartFormat>
    <chartFormat chart="0" format="11" series="1">
      <pivotArea type="data" outline="0" fieldPosition="0">
        <references count="2">
          <reference field="4294967294" count="1" selected="0">
            <x v="0"/>
          </reference>
          <reference field="9" count="1" selected="0">
            <x v="6"/>
          </reference>
        </references>
      </pivotArea>
    </chartFormat>
    <chartFormat chart="0" format="12" series="1">
      <pivotArea type="data" outline="0" fieldPosition="0">
        <references count="2">
          <reference field="4294967294" count="1" selected="0">
            <x v="0"/>
          </reference>
          <reference field="9" count="1" selected="0">
            <x v="7"/>
          </reference>
        </references>
      </pivotArea>
    </chartFormat>
    <chartFormat chart="0" format="13" series="1">
      <pivotArea type="data" outline="0" fieldPosition="0">
        <references count="2">
          <reference field="4294967294" count="1" selected="0">
            <x v="0"/>
          </reference>
          <reference field="9" count="1" selected="0">
            <x v="8"/>
          </reference>
        </references>
      </pivotArea>
    </chartFormat>
    <chartFormat chart="0" format="14" series="1">
      <pivotArea type="data" outline="0" fieldPosition="0">
        <references count="2">
          <reference field="4294967294" count="1" selected="0">
            <x v="0"/>
          </reference>
          <reference field="9" count="1" selected="0">
            <x v="9"/>
          </reference>
        </references>
      </pivotArea>
    </chartFormat>
    <chartFormat chart="0" format="15" series="1">
      <pivotArea type="data" outline="0" fieldPosition="0">
        <references count="2">
          <reference field="4294967294" count="1" selected="0">
            <x v="0"/>
          </reference>
          <reference field="9" count="1" selected="0">
            <x v="10"/>
          </reference>
        </references>
      </pivotArea>
    </chartFormat>
    <chartFormat chart="0" format="16" series="1">
      <pivotArea type="data" outline="0" fieldPosition="0">
        <references count="2">
          <reference field="4294967294" count="1" selected="0">
            <x v="0"/>
          </reference>
          <reference field="9" count="1" selected="0">
            <x v="11"/>
          </reference>
        </references>
      </pivotArea>
    </chartFormat>
    <chartFormat chart="0" format="17" series="1">
      <pivotArea type="data" outline="0" fieldPosition="0">
        <references count="2">
          <reference field="4294967294" count="1" selected="0">
            <x v="0"/>
          </reference>
          <reference field="9" count="1" selected="0">
            <x v="12"/>
          </reference>
        </references>
      </pivotArea>
    </chartFormat>
    <chartFormat chart="0" format="18" series="1">
      <pivotArea type="data" outline="0" fieldPosition="0">
        <references count="2">
          <reference field="4294967294" count="1" selected="0">
            <x v="0"/>
          </reference>
          <reference field="9" count="1" selected="0">
            <x v="13"/>
          </reference>
        </references>
      </pivotArea>
    </chartFormat>
    <chartFormat chart="0" format="19" series="1">
      <pivotArea type="data" outline="0" fieldPosition="0">
        <references count="2">
          <reference field="4294967294" count="1" selected="0">
            <x v="0"/>
          </reference>
          <reference field="9" count="1" selected="0">
            <x v="14"/>
          </reference>
        </references>
      </pivotArea>
    </chartFormat>
    <chartFormat chart="0" format="20" series="1">
      <pivotArea type="data" outline="0" fieldPosition="0">
        <references count="2">
          <reference field="4294967294" count="1" selected="0">
            <x v="0"/>
          </reference>
          <reference field="9" count="1" selected="0">
            <x v="15"/>
          </reference>
        </references>
      </pivotArea>
    </chartFormat>
    <chartFormat chart="0" format="21" series="1">
      <pivotArea type="data" outline="0" fieldPosition="0">
        <references count="2">
          <reference field="4294967294" count="1" selected="0">
            <x v="0"/>
          </reference>
          <reference field="9" count="1" selected="0">
            <x v="16"/>
          </reference>
        </references>
      </pivotArea>
    </chartFormat>
    <chartFormat chart="0" format="22" series="1">
      <pivotArea type="data" outline="0" fieldPosition="0">
        <references count="2">
          <reference field="4294967294" count="1" selected="0">
            <x v="0"/>
          </reference>
          <reference field="9" count="1" selected="0">
            <x v="17"/>
          </reference>
        </references>
      </pivotArea>
    </chartFormat>
    <chartFormat chart="0" format="23" series="1">
      <pivotArea type="data" outline="0" fieldPosition="0">
        <references count="2">
          <reference field="4294967294" count="1" selected="0">
            <x v="0"/>
          </reference>
          <reference field="9" count="1" selected="0">
            <x v="18"/>
          </reference>
        </references>
      </pivotArea>
    </chartFormat>
    <chartFormat chart="0" format="24" series="1">
      <pivotArea type="data" outline="0" fieldPosition="0">
        <references count="2">
          <reference field="4294967294" count="1" selected="0">
            <x v="0"/>
          </reference>
          <reference field="9" count="1" selected="0">
            <x v="19"/>
          </reference>
        </references>
      </pivotArea>
    </chartFormat>
    <chartFormat chart="0" format="25" series="1">
      <pivotArea type="data" outline="0" fieldPosition="0">
        <references count="2">
          <reference field="4294967294" count="1" selected="0">
            <x v="0"/>
          </reference>
          <reference field="9" count="1" selected="0">
            <x v="20"/>
          </reference>
        </references>
      </pivotArea>
    </chartFormat>
    <chartFormat chart="0" format="26" series="1">
      <pivotArea type="data" outline="0" fieldPosition="0">
        <references count="2">
          <reference field="4294967294" count="1" selected="0">
            <x v="0"/>
          </reference>
          <reference field="9" count="1" selected="0">
            <x v="21"/>
          </reference>
        </references>
      </pivotArea>
    </chartFormat>
    <chartFormat chart="0" format="27" series="1">
      <pivotArea type="data" outline="0" fieldPosition="0">
        <references count="2">
          <reference field="4294967294" count="1" selected="0">
            <x v="0"/>
          </reference>
          <reference field="9" count="1" selected="0">
            <x v="22"/>
          </reference>
        </references>
      </pivotArea>
    </chartFormat>
    <chartFormat chart="0" format="28" series="1">
      <pivotArea type="data" outline="0" fieldPosition="0">
        <references count="2">
          <reference field="4294967294" count="1" selected="0">
            <x v="0"/>
          </reference>
          <reference field="9" count="1" selected="0">
            <x v="23"/>
          </reference>
        </references>
      </pivotArea>
    </chartFormat>
    <chartFormat chart="0" format="29" series="1">
      <pivotArea type="data" outline="0" fieldPosition="0">
        <references count="2">
          <reference field="4294967294" count="1" selected="0">
            <x v="0"/>
          </reference>
          <reference field="9" count="1" selected="0">
            <x v="24"/>
          </reference>
        </references>
      </pivotArea>
    </chartFormat>
    <chartFormat chart="0" format="30" series="1">
      <pivotArea type="data" outline="0" fieldPosition="0">
        <references count="2">
          <reference field="4294967294" count="1" selected="0">
            <x v="0"/>
          </reference>
          <reference field="9" count="1" selected="0">
            <x v="25"/>
          </reference>
        </references>
      </pivotArea>
    </chartFormat>
    <chartFormat chart="0" format="31" series="1">
      <pivotArea type="data" outline="0" fieldPosition="0">
        <references count="2">
          <reference field="4294967294" count="1" selected="0">
            <x v="0"/>
          </reference>
          <reference field="9" count="1" selected="0">
            <x v="26"/>
          </reference>
        </references>
      </pivotArea>
    </chartFormat>
    <chartFormat chart="0" format="32" series="1">
      <pivotArea type="data" outline="0" fieldPosition="0">
        <references count="2">
          <reference field="4294967294" count="1" selected="0">
            <x v="0"/>
          </reference>
          <reference field="9" count="1" selected="0">
            <x v="27"/>
          </reference>
        </references>
      </pivotArea>
    </chartFormat>
    <chartFormat chart="0" format="33" series="1">
      <pivotArea type="data" outline="0" fieldPosition="0">
        <references count="2">
          <reference field="4294967294" count="1" selected="0">
            <x v="0"/>
          </reference>
          <reference field="9" count="1" selected="0">
            <x v="28"/>
          </reference>
        </references>
      </pivotArea>
    </chartFormat>
    <chartFormat chart="0" format="34" series="1">
      <pivotArea type="data" outline="0" fieldPosition="0">
        <references count="2">
          <reference field="4294967294" count="1" selected="0">
            <x v="0"/>
          </reference>
          <reference field="9" count="1" selected="0">
            <x v="29"/>
          </reference>
        </references>
      </pivotArea>
    </chartFormat>
    <chartFormat chart="0" format="35" series="1">
      <pivotArea type="data" outline="0" fieldPosition="0">
        <references count="2">
          <reference field="4294967294" count="1" selected="0">
            <x v="0"/>
          </reference>
          <reference field="9" count="1" selected="0">
            <x v="30"/>
          </reference>
        </references>
      </pivotArea>
    </chartFormat>
    <chartFormat chart="0" format="36" series="1">
      <pivotArea type="data" outline="0" fieldPosition="0">
        <references count="2">
          <reference field="4294967294" count="1" selected="0">
            <x v="0"/>
          </reference>
          <reference field="9" count="1" selected="0">
            <x v="31"/>
          </reference>
        </references>
      </pivotArea>
    </chartFormat>
    <chartFormat chart="0" format="37" series="1">
      <pivotArea type="data" outline="0" fieldPosition="0">
        <references count="2">
          <reference field="4294967294" count="1" selected="0">
            <x v="0"/>
          </reference>
          <reference field="9" count="1" selected="0">
            <x v="32"/>
          </reference>
        </references>
      </pivotArea>
    </chartFormat>
    <chartFormat chart="0" format="38" series="1">
      <pivotArea type="data" outline="0" fieldPosition="0">
        <references count="2">
          <reference field="4294967294" count="1" selected="0">
            <x v="0"/>
          </reference>
          <reference field="9" count="1" selected="0">
            <x v="33"/>
          </reference>
        </references>
      </pivotArea>
    </chartFormat>
    <chartFormat chart="0" format="39" series="1">
      <pivotArea type="data" outline="0" fieldPosition="0">
        <references count="2">
          <reference field="4294967294" count="1" selected="0">
            <x v="0"/>
          </reference>
          <reference field="9" count="1" selected="0">
            <x v="34"/>
          </reference>
        </references>
      </pivotArea>
    </chartFormat>
    <chartFormat chart="0" format="40" series="1">
      <pivotArea type="data" outline="0" fieldPosition="0">
        <references count="2">
          <reference field="4294967294" count="1" selected="0">
            <x v="0"/>
          </reference>
          <reference field="9" count="1" selected="0">
            <x v="35"/>
          </reference>
        </references>
      </pivotArea>
    </chartFormat>
    <chartFormat chart="0" format="41" series="1">
      <pivotArea type="data" outline="0" fieldPosition="0">
        <references count="2">
          <reference field="4294967294" count="1" selected="0">
            <x v="0"/>
          </reference>
          <reference field="9" count="1" selected="0">
            <x v="36"/>
          </reference>
        </references>
      </pivotArea>
    </chartFormat>
    <chartFormat chart="0" format="42" series="1">
      <pivotArea type="data" outline="0" fieldPosition="0">
        <references count="2">
          <reference field="4294967294" count="1" selected="0">
            <x v="0"/>
          </reference>
          <reference field="9" count="1" selected="0">
            <x v="37"/>
          </reference>
        </references>
      </pivotArea>
    </chartFormat>
    <chartFormat chart="0" format="43" series="1">
      <pivotArea type="data" outline="0" fieldPosition="0">
        <references count="2">
          <reference field="4294967294" count="1" selected="0">
            <x v="0"/>
          </reference>
          <reference field="9" count="1" selected="0">
            <x v="38"/>
          </reference>
        </references>
      </pivotArea>
    </chartFormat>
    <chartFormat chart="0" format="44" series="1">
      <pivotArea type="data" outline="0" fieldPosition="0">
        <references count="2">
          <reference field="4294967294" count="1" selected="0">
            <x v="0"/>
          </reference>
          <reference field="9" count="1" selected="0">
            <x v="39"/>
          </reference>
        </references>
      </pivotArea>
    </chartFormat>
    <chartFormat chart="0" format="45" series="1">
      <pivotArea type="data" outline="0" fieldPosition="0">
        <references count="2">
          <reference field="4294967294" count="1" selected="0">
            <x v="0"/>
          </reference>
          <reference field="9" count="1" selected="0">
            <x v="40"/>
          </reference>
        </references>
      </pivotArea>
    </chartFormat>
    <chartFormat chart="0" format="46" series="1">
      <pivotArea type="data" outline="0" fieldPosition="0">
        <references count="2">
          <reference field="4294967294" count="1" selected="0">
            <x v="0"/>
          </reference>
          <reference field="9" count="1" selected="0">
            <x v="41"/>
          </reference>
        </references>
      </pivotArea>
    </chartFormat>
    <chartFormat chart="0" format="47" series="1">
      <pivotArea type="data" outline="0" fieldPosition="0">
        <references count="2">
          <reference field="4294967294" count="1" selected="0">
            <x v="0"/>
          </reference>
          <reference field="9" count="1" selected="0">
            <x v="42"/>
          </reference>
        </references>
      </pivotArea>
    </chartFormat>
    <chartFormat chart="0" format="48" series="1">
      <pivotArea type="data" outline="0" fieldPosition="0">
        <references count="2">
          <reference field="4294967294" count="1" selected="0">
            <x v="0"/>
          </reference>
          <reference field="9" count="1" selected="0">
            <x v="43"/>
          </reference>
        </references>
      </pivotArea>
    </chartFormat>
    <chartFormat chart="0" format="49" series="1">
      <pivotArea type="data" outline="0" fieldPosition="0">
        <references count="2">
          <reference field="4294967294" count="1" selected="0">
            <x v="0"/>
          </reference>
          <reference field="9" count="1" selected="0">
            <x v="44"/>
          </reference>
        </references>
      </pivotArea>
    </chartFormat>
    <chartFormat chart="0" format="50" series="1">
      <pivotArea type="data" outline="0" fieldPosition="0">
        <references count="2">
          <reference field="4294967294" count="1" selected="0">
            <x v="0"/>
          </reference>
          <reference field="9" count="1" selected="0">
            <x v="45"/>
          </reference>
        </references>
      </pivotArea>
    </chartFormat>
    <chartFormat chart="0" format="51" series="1">
      <pivotArea type="data" outline="0" fieldPosition="0">
        <references count="2">
          <reference field="4294967294" count="1" selected="0">
            <x v="0"/>
          </reference>
          <reference field="9" count="1" selected="0">
            <x v="46"/>
          </reference>
        </references>
      </pivotArea>
    </chartFormat>
    <chartFormat chart="0" format="52" series="1">
      <pivotArea type="data" outline="0" fieldPosition="0">
        <references count="2">
          <reference field="4294967294" count="1" selected="0">
            <x v="0"/>
          </reference>
          <reference field="9" count="1" selected="0">
            <x v="47"/>
          </reference>
        </references>
      </pivotArea>
    </chartFormat>
    <chartFormat chart="0" format="53" series="1">
      <pivotArea type="data" outline="0" fieldPosition="0">
        <references count="2">
          <reference field="4294967294" count="1" selected="0">
            <x v="0"/>
          </reference>
          <reference field="9" count="1" selected="0">
            <x v="48"/>
          </reference>
        </references>
      </pivotArea>
    </chartFormat>
    <chartFormat chart="0" format="54" series="1">
      <pivotArea type="data" outline="0" fieldPosition="0">
        <references count="2">
          <reference field="4294967294" count="1" selected="0">
            <x v="0"/>
          </reference>
          <reference field="9" count="1" selected="0">
            <x v="49"/>
          </reference>
        </references>
      </pivotArea>
    </chartFormat>
    <chartFormat chart="0" format="55" series="1">
      <pivotArea type="data" outline="0" fieldPosition="0">
        <references count="2">
          <reference field="4294967294" count="1" selected="0">
            <x v="0"/>
          </reference>
          <reference field="9" count="1" selected="0">
            <x v="50"/>
          </reference>
        </references>
      </pivotArea>
    </chartFormat>
    <chartFormat chart="0" format="56" series="1">
      <pivotArea type="data" outline="0" fieldPosition="0">
        <references count="2">
          <reference field="4294967294" count="1" selected="0">
            <x v="0"/>
          </reference>
          <reference field="9" count="1" selected="0">
            <x v="51"/>
          </reference>
        </references>
      </pivotArea>
    </chartFormat>
    <chartFormat chart="0" format="57" series="1">
      <pivotArea type="data" outline="0" fieldPosition="0">
        <references count="2">
          <reference field="4294967294" count="1" selected="0">
            <x v="0"/>
          </reference>
          <reference field="9" count="1" selected="0">
            <x v="52"/>
          </reference>
        </references>
      </pivotArea>
    </chartFormat>
    <chartFormat chart="0" format="58" series="1">
      <pivotArea type="data" outline="0" fieldPosition="0">
        <references count="2">
          <reference field="4294967294" count="1" selected="0">
            <x v="0"/>
          </reference>
          <reference field="9" count="1" selected="0">
            <x v="53"/>
          </reference>
        </references>
      </pivotArea>
    </chartFormat>
    <chartFormat chart="0" format="59" series="1">
      <pivotArea type="data" outline="0" fieldPosition="0">
        <references count="2">
          <reference field="4294967294" count="1" selected="0">
            <x v="0"/>
          </reference>
          <reference field="9" count="1" selected="0">
            <x v="54"/>
          </reference>
        </references>
      </pivotArea>
    </chartFormat>
    <chartFormat chart="0" format="60" series="1">
      <pivotArea type="data" outline="0" fieldPosition="0">
        <references count="2">
          <reference field="4294967294" count="1" selected="0">
            <x v="0"/>
          </reference>
          <reference field="9" count="1" selected="0">
            <x v="55"/>
          </reference>
        </references>
      </pivotArea>
    </chartFormat>
    <chartFormat chart="0" format="61" series="1">
      <pivotArea type="data" outline="0" fieldPosition="0">
        <references count="2">
          <reference field="4294967294" count="1" selected="0">
            <x v="0"/>
          </reference>
          <reference field="9" count="1" selected="0">
            <x v="56"/>
          </reference>
        </references>
      </pivotArea>
    </chartFormat>
    <chartFormat chart="0" format="62" series="1">
      <pivotArea type="data" outline="0" fieldPosition="0">
        <references count="2">
          <reference field="4294967294" count="1" selected="0">
            <x v="0"/>
          </reference>
          <reference field="9" count="1" selected="0">
            <x v="57"/>
          </reference>
        </references>
      </pivotArea>
    </chartFormat>
    <chartFormat chart="0" format="63" series="1">
      <pivotArea type="data" outline="0" fieldPosition="0">
        <references count="2">
          <reference field="4294967294" count="1" selected="0">
            <x v="0"/>
          </reference>
          <reference field="9" count="1" selected="0">
            <x v="58"/>
          </reference>
        </references>
      </pivotArea>
    </chartFormat>
    <chartFormat chart="0" format="64" series="1">
      <pivotArea type="data" outline="0" fieldPosition="0">
        <references count="2">
          <reference field="4294967294" count="1" selected="0">
            <x v="0"/>
          </reference>
          <reference field="9" count="1" selected="0">
            <x v="59"/>
          </reference>
        </references>
      </pivotArea>
    </chartFormat>
    <chartFormat chart="0" format="65" series="1">
      <pivotArea type="data" outline="0" fieldPosition="0">
        <references count="2">
          <reference field="4294967294" count="1" selected="0">
            <x v="0"/>
          </reference>
          <reference field="9" count="1" selected="0">
            <x v="60"/>
          </reference>
        </references>
      </pivotArea>
    </chartFormat>
    <chartFormat chart="0" format="66" series="1">
      <pivotArea type="data" outline="0" fieldPosition="0">
        <references count="2">
          <reference field="4294967294" count="1" selected="0">
            <x v="0"/>
          </reference>
          <reference field="9" count="1" selected="0">
            <x v="61"/>
          </reference>
        </references>
      </pivotArea>
    </chartFormat>
    <chartFormat chart="0" format="67" series="1">
      <pivotArea type="data" outline="0" fieldPosition="0">
        <references count="2">
          <reference field="4294967294" count="1" selected="0">
            <x v="0"/>
          </reference>
          <reference field="9" count="1" selected="0">
            <x v="62"/>
          </reference>
        </references>
      </pivotArea>
    </chartFormat>
    <chartFormat chart="0" format="68" series="1">
      <pivotArea type="data" outline="0" fieldPosition="0">
        <references count="2">
          <reference field="4294967294" count="1" selected="0">
            <x v="0"/>
          </reference>
          <reference field="9" count="1" selected="0">
            <x v="63"/>
          </reference>
        </references>
      </pivotArea>
    </chartFormat>
    <chartFormat chart="0" format="69" series="1">
      <pivotArea type="data" outline="0" fieldPosition="0">
        <references count="2">
          <reference field="4294967294" count="1" selected="0">
            <x v="0"/>
          </reference>
          <reference field="9" count="1" selected="0">
            <x v="64"/>
          </reference>
        </references>
      </pivotArea>
    </chartFormat>
    <chartFormat chart="0" format="70" series="1">
      <pivotArea type="data" outline="0" fieldPosition="0">
        <references count="2">
          <reference field="4294967294" count="1" selected="0">
            <x v="0"/>
          </reference>
          <reference field="9" count="1" selected="0">
            <x v="65"/>
          </reference>
        </references>
      </pivotArea>
    </chartFormat>
    <chartFormat chart="0" format="71" series="1">
      <pivotArea type="data" outline="0" fieldPosition="0">
        <references count="2">
          <reference field="4294967294" count="1" selected="0">
            <x v="0"/>
          </reference>
          <reference field="9" count="1" selected="0">
            <x v="66"/>
          </reference>
        </references>
      </pivotArea>
    </chartFormat>
    <chartFormat chart="0" format="72" series="1">
      <pivotArea type="data" outline="0" fieldPosition="0">
        <references count="2">
          <reference field="4294967294" count="1" selected="0">
            <x v="0"/>
          </reference>
          <reference field="9" count="1" selected="0">
            <x v="67"/>
          </reference>
        </references>
      </pivotArea>
    </chartFormat>
    <chartFormat chart="0" format="73" series="1">
      <pivotArea type="data" outline="0" fieldPosition="0">
        <references count="2">
          <reference field="4294967294" count="1" selected="0">
            <x v="0"/>
          </reference>
          <reference field="9" count="1" selected="0">
            <x v="68"/>
          </reference>
        </references>
      </pivotArea>
    </chartFormat>
    <chartFormat chart="0" format="74" series="1">
      <pivotArea type="data" outline="0" fieldPosition="0">
        <references count="2">
          <reference field="4294967294" count="1" selected="0">
            <x v="0"/>
          </reference>
          <reference field="9" count="1" selected="0">
            <x v="69"/>
          </reference>
        </references>
      </pivotArea>
    </chartFormat>
    <chartFormat chart="0" format="75" series="1">
      <pivotArea type="data" outline="0" fieldPosition="0">
        <references count="2">
          <reference field="4294967294" count="1" selected="0">
            <x v="0"/>
          </reference>
          <reference field="9" count="1" selected="0">
            <x v="70"/>
          </reference>
        </references>
      </pivotArea>
    </chartFormat>
    <chartFormat chart="0" format="76" series="1">
      <pivotArea type="data" outline="0" fieldPosition="0">
        <references count="2">
          <reference field="4294967294" count="1" selected="0">
            <x v="0"/>
          </reference>
          <reference field="9" count="1" selected="0">
            <x v="71"/>
          </reference>
        </references>
      </pivotArea>
    </chartFormat>
    <chartFormat chart="0" format="77" series="1">
      <pivotArea type="data" outline="0" fieldPosition="0">
        <references count="2">
          <reference field="4294967294" count="1" selected="0">
            <x v="0"/>
          </reference>
          <reference field="9" count="1" selected="0">
            <x v="72"/>
          </reference>
        </references>
      </pivotArea>
    </chartFormat>
    <chartFormat chart="0" format="78" series="1">
      <pivotArea type="data" outline="0" fieldPosition="0">
        <references count="2">
          <reference field="4294967294" count="1" selected="0">
            <x v="0"/>
          </reference>
          <reference field="9" count="1" selected="0">
            <x v="73"/>
          </reference>
        </references>
      </pivotArea>
    </chartFormat>
    <chartFormat chart="0" format="79" series="1">
      <pivotArea type="data" outline="0" fieldPosition="0">
        <references count="2">
          <reference field="4294967294" count="1" selected="0">
            <x v="0"/>
          </reference>
          <reference field="9" count="1" selected="0">
            <x v="74"/>
          </reference>
        </references>
      </pivotArea>
    </chartFormat>
    <chartFormat chart="0" format="80" series="1">
      <pivotArea type="data" outline="0" fieldPosition="0">
        <references count="2">
          <reference field="4294967294" count="1" selected="0">
            <x v="0"/>
          </reference>
          <reference field="9" count="1" selected="0">
            <x v="75"/>
          </reference>
        </references>
      </pivotArea>
    </chartFormat>
    <chartFormat chart="0" format="81" series="1">
      <pivotArea type="data" outline="0" fieldPosition="0">
        <references count="2">
          <reference field="4294967294" count="1" selected="0">
            <x v="0"/>
          </reference>
          <reference field="9" count="1" selected="0">
            <x v="76"/>
          </reference>
        </references>
      </pivotArea>
    </chartFormat>
    <chartFormat chart="0" format="82" series="1">
      <pivotArea type="data" outline="0" fieldPosition="0">
        <references count="2">
          <reference field="4294967294" count="1" selected="0">
            <x v="0"/>
          </reference>
          <reference field="9" count="1" selected="0">
            <x v="77"/>
          </reference>
        </references>
      </pivotArea>
    </chartFormat>
    <chartFormat chart="0" format="83" series="1">
      <pivotArea type="data" outline="0" fieldPosition="0">
        <references count="2">
          <reference field="4294967294" count="1" selected="0">
            <x v="0"/>
          </reference>
          <reference field="9" count="1" selected="0">
            <x v="78"/>
          </reference>
        </references>
      </pivotArea>
    </chartFormat>
    <chartFormat chart="0" format="84" series="1">
      <pivotArea type="data" outline="0" fieldPosition="0">
        <references count="2">
          <reference field="4294967294" count="1" selected="0">
            <x v="0"/>
          </reference>
          <reference field="9" count="1" selected="0">
            <x v="79"/>
          </reference>
        </references>
      </pivotArea>
    </chartFormat>
    <chartFormat chart="0" format="85" series="1">
      <pivotArea type="data" outline="0" fieldPosition="0">
        <references count="2">
          <reference field="4294967294" count="1" selected="0">
            <x v="0"/>
          </reference>
          <reference field="9" count="1" selected="0">
            <x v="80"/>
          </reference>
        </references>
      </pivotArea>
    </chartFormat>
    <chartFormat chart="0" format="86" series="1">
      <pivotArea type="data" outline="0" fieldPosition="0">
        <references count="2">
          <reference field="4294967294" count="1" selected="0">
            <x v="0"/>
          </reference>
          <reference field="9" count="1" selected="0">
            <x v="81"/>
          </reference>
        </references>
      </pivotArea>
    </chartFormat>
    <chartFormat chart="0" format="87" series="1">
      <pivotArea type="data" outline="0" fieldPosition="0">
        <references count="2">
          <reference field="4294967294" count="1" selected="0">
            <x v="0"/>
          </reference>
          <reference field="9" count="1" selected="0">
            <x v="82"/>
          </reference>
        </references>
      </pivotArea>
    </chartFormat>
    <chartFormat chart="0" format="88" series="1">
      <pivotArea type="data" outline="0" fieldPosition="0">
        <references count="2">
          <reference field="4294967294" count="1" selected="0">
            <x v="0"/>
          </reference>
          <reference field="9" count="1" selected="0">
            <x v="83"/>
          </reference>
        </references>
      </pivotArea>
    </chartFormat>
    <chartFormat chart="0" format="89" series="1">
      <pivotArea type="data" outline="0" fieldPosition="0">
        <references count="2">
          <reference field="4294967294" count="1" selected="0">
            <x v="0"/>
          </reference>
          <reference field="9" count="1" selected="0">
            <x v="84"/>
          </reference>
        </references>
      </pivotArea>
    </chartFormat>
    <chartFormat chart="0" format="90" series="1">
      <pivotArea type="data" outline="0" fieldPosition="0">
        <references count="2">
          <reference field="4294967294" count="1" selected="0">
            <x v="0"/>
          </reference>
          <reference field="9" count="1" selected="0">
            <x v="85"/>
          </reference>
        </references>
      </pivotArea>
    </chartFormat>
    <chartFormat chart="0" format="91" series="1">
      <pivotArea type="data" outline="0" fieldPosition="0">
        <references count="2">
          <reference field="4294967294" count="1" selected="0">
            <x v="0"/>
          </reference>
          <reference field="9" count="1" selected="0">
            <x v="86"/>
          </reference>
        </references>
      </pivotArea>
    </chartFormat>
    <chartFormat chart="0" format="92" series="1">
      <pivotArea type="data" outline="0" fieldPosition="0">
        <references count="2">
          <reference field="4294967294" count="1" selected="0">
            <x v="0"/>
          </reference>
          <reference field="9" count="1" selected="0">
            <x v="87"/>
          </reference>
        </references>
      </pivotArea>
    </chartFormat>
    <chartFormat chart="0" format="93" series="1">
      <pivotArea type="data" outline="0" fieldPosition="0">
        <references count="2">
          <reference field="4294967294" count="1" selected="0">
            <x v="0"/>
          </reference>
          <reference field="9" count="1" selected="0">
            <x v="88"/>
          </reference>
        </references>
      </pivotArea>
    </chartFormat>
    <chartFormat chart="0" format="94">
      <pivotArea type="data" outline="0" fieldPosition="0">
        <references count="3">
          <reference field="4294967294" count="1" selected="0">
            <x v="0"/>
          </reference>
          <reference field="4" count="1" selected="0">
            <x v="42"/>
          </reference>
          <reference field="9" count="1" selected="0">
            <x v="7"/>
          </reference>
        </references>
      </pivotArea>
    </chartFormat>
    <chartFormat chart="0" format="95">
      <pivotArea type="data" outline="0" fieldPosition="0">
        <references count="3">
          <reference field="4294967294" count="1" selected="0">
            <x v="0"/>
          </reference>
          <reference field="4" count="1" selected="0">
            <x v="42"/>
          </reference>
          <reference field="9" count="1" selected="0">
            <x v="12"/>
          </reference>
        </references>
      </pivotArea>
    </chartFormat>
    <chartFormat chart="0" format="96">
      <pivotArea type="data" outline="0" fieldPosition="0">
        <references count="3">
          <reference field="4294967294" count="1" selected="0">
            <x v="0"/>
          </reference>
          <reference field="4" count="1" selected="0">
            <x v="42"/>
          </reference>
          <reference field="9" count="1" selected="0">
            <x v="16"/>
          </reference>
        </references>
      </pivotArea>
    </chartFormat>
    <chartFormat chart="0" format="97">
      <pivotArea type="data" outline="0" fieldPosition="0">
        <references count="3">
          <reference field="4294967294" count="1" selected="0">
            <x v="0"/>
          </reference>
          <reference field="4" count="1" selected="0">
            <x v="42"/>
          </reference>
          <reference field="9" count="1" selected="0">
            <x v="27"/>
          </reference>
        </references>
      </pivotArea>
    </chartFormat>
    <chartFormat chart="0" format="98">
      <pivotArea type="data" outline="0" fieldPosition="0">
        <references count="3">
          <reference field="4294967294" count="1" selected="0">
            <x v="0"/>
          </reference>
          <reference field="4" count="1" selected="0">
            <x v="42"/>
          </reference>
          <reference field="9" count="1" selected="0">
            <x v="33"/>
          </reference>
        </references>
      </pivotArea>
    </chartFormat>
    <chartFormat chart="0" format="99">
      <pivotArea type="data" outline="0" fieldPosition="0">
        <references count="3">
          <reference field="4294967294" count="1" selected="0">
            <x v="0"/>
          </reference>
          <reference field="4" count="1" selected="0">
            <x v="42"/>
          </reference>
          <reference field="9" count="1" selected="0">
            <x v="35"/>
          </reference>
        </references>
      </pivotArea>
    </chartFormat>
    <chartFormat chart="0" format="100">
      <pivotArea type="data" outline="0" fieldPosition="0">
        <references count="3">
          <reference field="4294967294" count="1" selected="0">
            <x v="0"/>
          </reference>
          <reference field="4" count="1" selected="0">
            <x v="42"/>
          </reference>
          <reference field="9" count="1" selected="0">
            <x v="45"/>
          </reference>
        </references>
      </pivotArea>
    </chartFormat>
    <chartFormat chart="0" format="101">
      <pivotArea type="data" outline="0" fieldPosition="0">
        <references count="3">
          <reference field="4294967294" count="1" selected="0">
            <x v="0"/>
          </reference>
          <reference field="4" count="1" selected="0">
            <x v="42"/>
          </reference>
          <reference field="9" count="1" selected="0">
            <x v="47"/>
          </reference>
        </references>
      </pivotArea>
    </chartFormat>
    <chartFormat chart="0" format="102">
      <pivotArea type="data" outline="0" fieldPosition="0">
        <references count="3">
          <reference field="4294967294" count="1" selected="0">
            <x v="0"/>
          </reference>
          <reference field="4" count="1" selected="0">
            <x v="42"/>
          </reference>
          <reference field="9" count="1" selected="0">
            <x v="60"/>
          </reference>
        </references>
      </pivotArea>
    </chartFormat>
    <chartFormat chart="0" format="103">
      <pivotArea type="data" outline="0" fieldPosition="0">
        <references count="3">
          <reference field="4294967294" count="1" selected="0">
            <x v="0"/>
          </reference>
          <reference field="4" count="1" selected="0">
            <x v="42"/>
          </reference>
          <reference field="9" count="1" selected="0">
            <x v="61"/>
          </reference>
        </references>
      </pivotArea>
    </chartFormat>
    <chartFormat chart="0" format="104">
      <pivotArea type="data" outline="0" fieldPosition="0">
        <references count="3">
          <reference field="4294967294" count="1" selected="0">
            <x v="0"/>
          </reference>
          <reference field="4" count="1" selected="0">
            <x v="42"/>
          </reference>
          <reference field="9" count="1" selected="0">
            <x v="70"/>
          </reference>
        </references>
      </pivotArea>
    </chartFormat>
    <chartFormat chart="0" format="105">
      <pivotArea type="data" outline="0" fieldPosition="0">
        <references count="3">
          <reference field="4294967294" count="1" selected="0">
            <x v="0"/>
          </reference>
          <reference field="4" count="1" selected="0">
            <x v="42"/>
          </reference>
          <reference field="9" count="1" selected="0">
            <x v="75"/>
          </reference>
        </references>
      </pivotArea>
    </chartFormat>
    <chartFormat chart="0" format="106">
      <pivotArea type="data" outline="0" fieldPosition="0">
        <references count="3">
          <reference field="4294967294" count="1" selected="0">
            <x v="0"/>
          </reference>
          <reference field="4" count="1" selected="0">
            <x v="42"/>
          </reference>
          <reference field="9" count="1" selected="0">
            <x v="79"/>
          </reference>
        </references>
      </pivotArea>
    </chartFormat>
    <chartFormat chart="0" format="107">
      <pivotArea type="data" outline="0" fieldPosition="0">
        <references count="3">
          <reference field="4294967294" count="1" selected="0">
            <x v="0"/>
          </reference>
          <reference field="4" count="1" selected="0">
            <x v="42"/>
          </reference>
          <reference field="9" count="1" selected="0">
            <x v="8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6" cacheId="44"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10:AR21" firstHeaderRow="1" firstDataRow="2" firstDataCol="1" rowPageCount="1" colPageCount="1"/>
  <pivotFields count="18">
    <pivotField showAll="0"/>
    <pivotField showAll="0"/>
    <pivotField showAll="0"/>
    <pivotField showAll="0"/>
    <pivotField axis="axisCol" numFmtId="17" showAl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t="default"/>
      </items>
    </pivotField>
    <pivotField showAll="0"/>
    <pivotField showAll="0"/>
    <pivotField showAll="0"/>
    <pivotField showAll="0">
      <items count="18">
        <item h="1" x="1"/>
        <item h="1" x="7"/>
        <item h="1" x="8"/>
        <item x="9"/>
        <item h="1" x="14"/>
        <item h="1" x="6"/>
        <item h="1" x="5"/>
        <item h="1" x="4"/>
        <item h="1" x="10"/>
        <item h="1" x="11"/>
        <item h="1" x="13"/>
        <item h="1" x="0"/>
        <item h="1" x="12"/>
        <item h="1" x="2"/>
        <item h="1" x="3"/>
        <item h="1" x="15"/>
        <item h="1" m="1" x="16"/>
        <item t="default"/>
      </items>
    </pivotField>
    <pivotField axis="axisRow" showAll="0" sortType="ascending">
      <items count="92">
        <item x="0"/>
        <item x="1"/>
        <item x="2"/>
        <item x="3"/>
        <item x="89"/>
        <item x="4"/>
        <item x="5"/>
        <item x="79"/>
        <item x="6"/>
        <item x="77"/>
        <item x="75"/>
        <item x="7"/>
        <item x="8"/>
        <item x="9"/>
        <item x="10"/>
        <item x="11"/>
        <item x="69"/>
        <item x="12"/>
        <item x="70"/>
        <item x="13"/>
        <item x="14"/>
        <item x="80"/>
        <item x="15"/>
        <item x="16"/>
        <item x="17"/>
        <item x="64"/>
        <item x="18"/>
        <item x="19"/>
        <item x="20"/>
        <item x="65"/>
        <item x="21"/>
        <item x="22"/>
        <item x="23"/>
        <item x="24"/>
        <item x="76"/>
        <item x="25"/>
        <item x="26"/>
        <item x="27"/>
        <item x="28"/>
        <item x="29"/>
        <item x="87"/>
        <item x="66"/>
        <item x="30"/>
        <item x="31"/>
        <item x="71"/>
        <item x="32"/>
        <item x="33"/>
        <item x="34"/>
        <item x="35"/>
        <item x="73"/>
        <item x="36"/>
        <item x="74"/>
        <item x="67"/>
        <item x="37"/>
        <item x="52"/>
        <item x="38"/>
        <item x="81"/>
        <item x="39"/>
        <item x="40"/>
        <item x="82"/>
        <item x="41"/>
        <item x="42"/>
        <item x="43"/>
        <item x="44"/>
        <item x="72"/>
        <item x="45"/>
        <item x="46"/>
        <item x="47"/>
        <item x="88"/>
        <item x="48"/>
        <item x="49"/>
        <item x="85"/>
        <item x="84"/>
        <item x="50"/>
        <item x="83"/>
        <item x="51"/>
        <item x="53"/>
        <item x="54"/>
        <item x="55"/>
        <item x="56"/>
        <item x="57"/>
        <item x="58"/>
        <item x="59"/>
        <item x="86"/>
        <item x="60"/>
        <item x="68"/>
        <item x="61"/>
        <item x="62"/>
        <item x="78"/>
        <item x="63"/>
        <item m="1" x="90"/>
        <item t="default"/>
      </items>
    </pivotField>
    <pivotField showAll="0"/>
    <pivotField axis="axisPage" showAll="0">
      <items count="3">
        <item x="0"/>
        <item m="1" x="1"/>
        <item t="default"/>
      </items>
    </pivotField>
    <pivotField showAll="0"/>
    <pivotField showAll="0"/>
    <pivotField dataField="1" showAll="0"/>
    <pivotField showAll="0"/>
    <pivotField showAll="0"/>
    <pivotField showAll="0"/>
  </pivotFields>
  <rowFields count="1">
    <field x="9"/>
  </rowFields>
  <rowItems count="10">
    <i>
      <x v="35"/>
    </i>
    <i>
      <x v="37"/>
    </i>
    <i>
      <x v="39"/>
    </i>
    <i>
      <x v="42"/>
    </i>
    <i>
      <x v="49"/>
    </i>
    <i>
      <x v="60"/>
    </i>
    <i>
      <x v="72"/>
    </i>
    <i>
      <x v="82"/>
    </i>
    <i>
      <x v="88"/>
    </i>
    <i t="grand">
      <x/>
    </i>
  </rowItems>
  <colFields count="1">
    <field x="4"/>
  </colFields>
  <colItems count="43">
    <i>
      <x/>
    </i>
    <i>
      <x v="1"/>
    </i>
    <i>
      <x v="2"/>
    </i>
    <i>
      <x v="3"/>
    </i>
    <i>
      <x v="4"/>
    </i>
    <i>
      <x v="5"/>
    </i>
    <i>
      <x v="6"/>
    </i>
    <i>
      <x v="7"/>
    </i>
    <i>
      <x v="8"/>
    </i>
    <i>
      <x v="9"/>
    </i>
    <i>
      <x v="10"/>
    </i>
    <i>
      <x v="11"/>
    </i>
    <i>
      <x v="12"/>
    </i>
    <i>
      <x v="13"/>
    </i>
    <i>
      <x v="14"/>
    </i>
    <i>
      <x v="15"/>
    </i>
    <i>
      <x v="17"/>
    </i>
    <i>
      <x v="18"/>
    </i>
    <i>
      <x v="19"/>
    </i>
    <i>
      <x v="20"/>
    </i>
    <i>
      <x v="21"/>
    </i>
    <i>
      <x v="22"/>
    </i>
    <i>
      <x v="23"/>
    </i>
    <i>
      <x v="24"/>
    </i>
    <i>
      <x v="25"/>
    </i>
    <i>
      <x v="26"/>
    </i>
    <i>
      <x v="27"/>
    </i>
    <i>
      <x v="28"/>
    </i>
    <i>
      <x v="29"/>
    </i>
    <i>
      <x v="30"/>
    </i>
    <i>
      <x v="31"/>
    </i>
    <i>
      <x v="32"/>
    </i>
    <i>
      <x v="33"/>
    </i>
    <i>
      <x v="34"/>
    </i>
    <i>
      <x v="35"/>
    </i>
    <i>
      <x v="36"/>
    </i>
    <i>
      <x v="37"/>
    </i>
    <i>
      <x v="38"/>
    </i>
    <i>
      <x v="39"/>
    </i>
    <i>
      <x v="40"/>
    </i>
    <i>
      <x v="41"/>
    </i>
    <i>
      <x v="42"/>
    </i>
    <i t="grand">
      <x/>
    </i>
  </colItems>
  <pageFields count="1">
    <pageField fld="11" hier="-1"/>
  </pageFields>
  <dataFields count="1">
    <dataField name="Sum of Sessions" fld="14" baseField="9" baseItem="86"/>
  </dataFields>
  <formats count="1">
    <format dxfId="371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Location" sourceName="Location">
  <data>
    <tabular pivotCacheId="4">
      <items count="108">
        <i x="0" s="1"/>
        <i x="1" s="1"/>
        <i x="2" s="1"/>
        <i x="107" s="1"/>
        <i x="3" s="1"/>
        <i x="82" s="1"/>
        <i x="4" s="1"/>
        <i x="5" s="1"/>
        <i x="95" s="1"/>
        <i x="6" s="1"/>
        <i x="77" s="1"/>
        <i x="75" s="1"/>
        <i x="7" s="1"/>
        <i x="8" s="1"/>
        <i x="9" s="1"/>
        <i x="10" s="1"/>
        <i x="11" s="1"/>
        <i x="69" s="1"/>
        <i x="12" s="1"/>
        <i x="88" s="1"/>
        <i x="70" s="1"/>
        <i x="13" s="1"/>
        <i x="102" s="1"/>
        <i x="14" s="1"/>
        <i x="106" s="1"/>
        <i x="15" s="1"/>
        <i x="16" s="1"/>
        <i x="17" s="1"/>
        <i x="64" s="1"/>
        <i x="18" s="1"/>
        <i x="96" s="1"/>
        <i x="19" s="1"/>
        <i x="20" s="1"/>
        <i x="98" s="1"/>
        <i x="65" s="1"/>
        <i x="90" s="1"/>
        <i x="21" s="1"/>
        <i x="22" s="1"/>
        <i x="87" s="1"/>
        <i x="23" s="1"/>
        <i x="24" s="1"/>
        <i x="81" s="1"/>
        <i x="76" s="1"/>
        <i x="25" s="1"/>
        <i x="26" s="1"/>
        <i x="85" s="1"/>
        <i x="27" s="1"/>
        <i x="28" s="1"/>
        <i x="29" s="1"/>
        <i x="93" s="1"/>
        <i x="66" s="1"/>
        <i x="30" s="1"/>
        <i x="31" s="1"/>
        <i x="71" s="1"/>
        <i x="32" s="1"/>
        <i x="33" s="1"/>
        <i x="34" s="1"/>
        <i x="35" s="1"/>
        <i x="89" s="1"/>
        <i x="73" s="1"/>
        <i x="36" s="1"/>
        <i x="94" s="1"/>
        <i x="100" s="1"/>
        <i x="74" s="1"/>
        <i x="67" s="1"/>
        <i x="37" s="1"/>
        <i x="80" s="1"/>
        <i x="52" s="1"/>
        <i x="38" s="1"/>
        <i x="39" s="1"/>
        <i x="40" s="1"/>
        <i x="103" s="1"/>
        <i x="41" s="1"/>
        <i x="42" s="1"/>
        <i x="84" s="1"/>
        <i x="43" s="1"/>
        <i x="86" s="1"/>
        <i x="44" s="1"/>
        <i x="78" s="1"/>
        <i x="72" s="1"/>
        <i x="45" s="1"/>
        <i x="46" s="1"/>
        <i x="101" s="1"/>
        <i x="47" s="1"/>
        <i x="99" s="1"/>
        <i x="48" s="1"/>
        <i x="49" s="1"/>
        <i x="91" s="1"/>
        <i x="50" s="1"/>
        <i x="83" s="1"/>
        <i x="51" s="1"/>
        <i x="53" s="1"/>
        <i x="105" s="1"/>
        <i x="54" s="1"/>
        <i x="55" s="1"/>
        <i x="104" s="1"/>
        <i x="56" s="1"/>
        <i x="57" s="1"/>
        <i x="58" s="1"/>
        <i x="59" s="1"/>
        <i x="60" s="1"/>
        <i x="68" s="1"/>
        <i x="61" s="1"/>
        <i x="92" s="1"/>
        <i x="62" s="1"/>
        <i x="63" s="1"/>
        <i x="97" s="1"/>
        <i x="79"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County1" sourceName="County">
  <pivotTables>
    <pivotTable tabId="4" name="PivotTable2"/>
  </pivotTables>
  <data>
    <tabular pivotCacheId="5">
      <items count="17">
        <i x="1"/>
        <i x="7"/>
        <i x="8"/>
        <i x="9"/>
        <i x="14"/>
        <i x="6"/>
        <i x="5"/>
        <i x="4" s="1"/>
        <i x="10"/>
        <i x="11"/>
        <i x="13"/>
        <i x="0"/>
        <i x="12"/>
        <i x="2"/>
        <i x="3"/>
        <i x="15"/>
        <i x="16"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Location1" sourceName="Location">
  <pivotTables>
    <pivotTable tabId="4" name="PivotTable2"/>
  </pivotTables>
  <data>
    <tabular pivotCacheId="5">
      <items count="91">
        <i x="6" s="1"/>
        <i x="9" s="1"/>
        <i x="12" s="1"/>
        <i x="20" s="1"/>
        <i x="76" s="1"/>
        <i x="26" s="1"/>
        <i x="33" s="1"/>
        <i x="35" s="1"/>
        <i x="42" s="1"/>
        <i x="43" s="1"/>
        <i x="85" s="1"/>
        <i x="53" s="1"/>
        <i x="57" s="1"/>
        <i x="58" s="1"/>
        <i x="0" s="1" nd="1"/>
        <i x="1" s="1" nd="1"/>
        <i x="2" s="1" nd="1"/>
        <i x="3" s="1" nd="1"/>
        <i x="89" s="1" nd="1"/>
        <i x="4" s="1" nd="1"/>
        <i x="5" s="1" nd="1"/>
        <i x="79" s="1" nd="1"/>
        <i x="77" s="1" nd="1"/>
        <i x="75" s="1" nd="1"/>
        <i x="7" s="1" nd="1"/>
        <i x="8" s="1" nd="1"/>
        <i x="10" s="1" nd="1"/>
        <i x="11" s="1" nd="1"/>
        <i x="69" s="1" nd="1"/>
        <i x="70" s="1" nd="1"/>
        <i x="13" s="1" nd="1"/>
        <i x="14" s="1" nd="1"/>
        <i x="80" s="1" nd="1"/>
        <i x="15" s="1" nd="1"/>
        <i x="16" s="1" nd="1"/>
        <i x="17" s="1" nd="1"/>
        <i x="64" s="1" nd="1"/>
        <i x="18" s="1" nd="1"/>
        <i x="19" s="1" nd="1"/>
        <i x="65" s="1" nd="1"/>
        <i x="21" s="1" nd="1"/>
        <i x="22" s="1" nd="1"/>
        <i x="23" s="1" nd="1"/>
        <i x="24" s="1" nd="1"/>
        <i x="25" s="1" nd="1"/>
        <i x="27" s="1" nd="1"/>
        <i x="28" s="1" nd="1"/>
        <i x="29" s="1" nd="1"/>
        <i x="87" s="1" nd="1"/>
        <i x="66" s="1" nd="1"/>
        <i x="30" s="1" nd="1"/>
        <i x="31" s="1" nd="1"/>
        <i x="71" s="1" nd="1"/>
        <i x="32" s="1" nd="1"/>
        <i x="34" s="1" nd="1"/>
        <i x="73" s="1" nd="1"/>
        <i x="36" s="1" nd="1"/>
        <i x="74" s="1" nd="1"/>
        <i x="67" s="1" nd="1"/>
        <i x="37" s="1" nd="1"/>
        <i x="52" s="1" nd="1"/>
        <i x="38" s="1" nd="1"/>
        <i x="81" s="1" nd="1"/>
        <i x="39" s="1" nd="1"/>
        <i x="40" s="1" nd="1"/>
        <i x="82" s="1" nd="1"/>
        <i x="41" s="1" nd="1"/>
        <i x="44" s="1" nd="1"/>
        <i x="72" s="1" nd="1"/>
        <i x="45" s="1" nd="1"/>
        <i x="46" s="1" nd="1"/>
        <i x="47" s="1" nd="1"/>
        <i x="88" s="1" nd="1"/>
        <i x="48" s="1" nd="1"/>
        <i x="49" s="1" nd="1"/>
        <i x="84" s="1" nd="1"/>
        <i x="50" s="1" nd="1"/>
        <i x="83" s="1" nd="1"/>
        <i x="51" s="1" nd="1"/>
        <i x="54" s="1" nd="1"/>
        <i x="55" s="1" nd="1"/>
        <i x="56" s="1" nd="1"/>
        <i x="59" s="1" nd="1"/>
        <i x="86" s="1" nd="1"/>
        <i x="60" s="1" nd="1"/>
        <i x="68" s="1" nd="1"/>
        <i x="61" s="1" nd="1"/>
        <i x="62" s="1" nd="1"/>
        <i x="78" s="1" nd="1"/>
        <i x="63" s="1" nd="1"/>
        <i x="90"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Location2" sourceName="Location">
  <pivotTables>
    <pivotTable tabId="5" name="PivotTable3"/>
  </pivotTables>
  <data>
    <tabular pivotCacheId="6">
      <items count="91">
        <i x="0" s="1"/>
        <i x="1" s="1"/>
        <i x="2" s="1"/>
        <i x="3" s="1"/>
        <i x="89" s="1"/>
        <i x="4" s="1"/>
        <i x="5" s="1"/>
        <i x="79" s="1"/>
        <i x="6" s="1"/>
        <i x="77" s="1"/>
        <i x="75" s="1"/>
        <i x="7" s="1"/>
        <i x="8" s="1"/>
        <i x="9" s="1"/>
        <i x="10" s="1"/>
        <i x="11" s="1"/>
        <i x="69" s="1"/>
        <i x="12" s="1"/>
        <i x="70" s="1"/>
        <i x="13" s="1"/>
        <i x="14" s="1"/>
        <i x="80" s="1"/>
        <i x="15" s="1"/>
        <i x="16" s="1"/>
        <i x="17" s="1"/>
        <i x="64" s="1"/>
        <i x="18" s="1"/>
        <i x="19" s="1"/>
        <i x="20" s="1"/>
        <i x="65" s="1"/>
        <i x="21" s="1"/>
        <i x="22" s="1"/>
        <i x="23" s="1"/>
        <i x="24" s="1"/>
        <i x="76" s="1"/>
        <i x="25" s="1"/>
        <i x="26" s="1"/>
        <i x="27" s="1"/>
        <i x="28" s="1"/>
        <i x="29" s="1"/>
        <i x="87" s="1"/>
        <i x="66" s="1"/>
        <i x="30" s="1"/>
        <i x="31" s="1"/>
        <i x="71" s="1"/>
        <i x="32" s="1"/>
        <i x="33" s="1"/>
        <i x="34" s="1"/>
        <i x="35" s="1"/>
        <i x="73" s="1"/>
        <i x="36" s="1"/>
        <i x="74" s="1"/>
        <i x="67" s="1"/>
        <i x="37" s="1"/>
        <i x="52" s="1"/>
        <i x="38" s="1"/>
        <i x="81" s="1"/>
        <i x="39" s="1"/>
        <i x="40" s="1"/>
        <i x="82" s="1"/>
        <i x="41" s="1"/>
        <i x="42" s="1"/>
        <i x="43" s="1"/>
        <i x="44" s="1"/>
        <i x="72" s="1"/>
        <i x="45" s="1"/>
        <i x="46" s="1"/>
        <i x="47" s="1"/>
        <i x="88" s="1"/>
        <i x="48" s="1"/>
        <i x="49" s="1"/>
        <i x="85" s="1"/>
        <i x="84" s="1"/>
        <i x="50" s="1"/>
        <i x="83" s="1"/>
        <i x="51" s="1"/>
        <i x="53" s="1"/>
        <i x="54" s="1"/>
        <i x="55" s="1"/>
        <i x="56" s="1"/>
        <i x="57" s="1"/>
        <i x="58" s="1"/>
        <i x="59" s="1"/>
        <i x="86" s="1"/>
        <i x="60" s="1"/>
        <i x="68" s="1"/>
        <i x="61" s="1"/>
        <i x="62" s="1"/>
        <i x="78" s="1"/>
        <i x="63" s="1"/>
        <i x="90"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Location21" sourceName="Location">
  <pivotTables>
    <pivotTable tabId="6" name="PivotTable3"/>
  </pivotTables>
  <data>
    <tabular pivotCacheId="5">
      <items count="91">
        <i x="0" s="1"/>
        <i x="1" s="1"/>
        <i x="2" s="1"/>
        <i x="3" s="1"/>
        <i x="89" s="1"/>
        <i x="4" s="1"/>
        <i x="5" s="1"/>
        <i x="79" s="1"/>
        <i x="6" s="1"/>
        <i x="77" s="1"/>
        <i x="75" s="1"/>
        <i x="7" s="1"/>
        <i x="8" s="1"/>
        <i x="9" s="1"/>
        <i x="10" s="1"/>
        <i x="11" s="1"/>
        <i x="69" s="1"/>
        <i x="12" s="1"/>
        <i x="70" s="1"/>
        <i x="13" s="1"/>
        <i x="14" s="1"/>
        <i x="80" s="1"/>
        <i x="15" s="1"/>
        <i x="16" s="1"/>
        <i x="17" s="1"/>
        <i x="64" s="1"/>
        <i x="18" s="1"/>
        <i x="19" s="1"/>
        <i x="20" s="1"/>
        <i x="65" s="1"/>
        <i x="21" s="1"/>
        <i x="22" s="1"/>
        <i x="23" s="1"/>
        <i x="24" s="1"/>
        <i x="76" s="1"/>
        <i x="25" s="1"/>
        <i x="26" s="1"/>
        <i x="27" s="1"/>
        <i x="28" s="1"/>
        <i x="29" s="1"/>
        <i x="87" s="1"/>
        <i x="66" s="1"/>
        <i x="30" s="1"/>
        <i x="31" s="1"/>
        <i x="71" s="1"/>
        <i x="32" s="1"/>
        <i x="33" s="1"/>
        <i x="34" s="1"/>
        <i x="35" s="1"/>
        <i x="73" s="1"/>
        <i x="36" s="1"/>
        <i x="74" s="1"/>
        <i x="67" s="1"/>
        <i x="37" s="1"/>
        <i x="52" s="1"/>
        <i x="38" s="1"/>
        <i x="81" s="1"/>
        <i x="39" s="1"/>
        <i x="40" s="1"/>
        <i x="82" s="1"/>
        <i x="41" s="1"/>
        <i x="42" s="1"/>
        <i x="43" s="1"/>
        <i x="44" s="1"/>
        <i x="72" s="1"/>
        <i x="45" s="1"/>
        <i x="46" s="1"/>
        <i x="47" s="1"/>
        <i x="88" s="1"/>
        <i x="48" s="1"/>
        <i x="49" s="1"/>
        <i x="85" s="1"/>
        <i x="84" s="1"/>
        <i x="50" s="1"/>
        <i x="83" s="1"/>
        <i x="51" s="1"/>
        <i x="53" s="1"/>
        <i x="54" s="1"/>
        <i x="55" s="1"/>
        <i x="56" s="1"/>
        <i x="57" s="1"/>
        <i x="58" s="1"/>
        <i x="59" s="1"/>
        <i x="86" s="1"/>
        <i x="60" s="1"/>
        <i x="68" s="1"/>
        <i x="61" s="1"/>
        <i x="62" s="1"/>
        <i x="78" s="1"/>
        <i x="63" s="1"/>
        <i x="90"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Slicer_Location211" sourceName="Location">
  <pivotTables>
    <pivotTable tabId="7" name="PivotTable3"/>
  </pivotTables>
  <data>
    <tabular pivotCacheId="6">
      <items count="91">
        <i x="0"/>
        <i x="1"/>
        <i x="2"/>
        <i x="3"/>
        <i x="89"/>
        <i x="4"/>
        <i x="5"/>
        <i x="79"/>
        <i x="6"/>
        <i x="77"/>
        <i x="75"/>
        <i x="7"/>
        <i x="8"/>
        <i x="9"/>
        <i x="10"/>
        <i x="11"/>
        <i x="69"/>
        <i x="12"/>
        <i x="70"/>
        <i x="13"/>
        <i x="14"/>
        <i x="80"/>
        <i x="15"/>
        <i x="16"/>
        <i x="17"/>
        <i x="64"/>
        <i x="18"/>
        <i x="19"/>
        <i x="20"/>
        <i x="65"/>
        <i x="21"/>
        <i x="22"/>
        <i x="23"/>
        <i x="24"/>
        <i x="76"/>
        <i x="25"/>
        <i x="26"/>
        <i x="27"/>
        <i x="28"/>
        <i x="29"/>
        <i x="87"/>
        <i x="66"/>
        <i x="30"/>
        <i x="31"/>
        <i x="71"/>
        <i x="32"/>
        <i x="33"/>
        <i x="34"/>
        <i x="35"/>
        <i x="73"/>
        <i x="36"/>
        <i x="74"/>
        <i x="67"/>
        <i x="37"/>
        <i x="52"/>
        <i x="38"/>
        <i x="81"/>
        <i x="39"/>
        <i x="40"/>
        <i x="82"/>
        <i x="41"/>
        <i x="42"/>
        <i x="43" s="1"/>
        <i x="44"/>
        <i x="72"/>
        <i x="45"/>
        <i x="46"/>
        <i x="47"/>
        <i x="88"/>
        <i x="48"/>
        <i x="49"/>
        <i x="85"/>
        <i x="84"/>
        <i x="50"/>
        <i x="83"/>
        <i x="51"/>
        <i x="53"/>
        <i x="54"/>
        <i x="55"/>
        <i x="56"/>
        <i x="57"/>
        <i x="58"/>
        <i x="59"/>
        <i x="86"/>
        <i x="60"/>
        <i x="68"/>
        <i x="61"/>
        <i x="62"/>
        <i x="78"/>
        <i x="63"/>
        <i x="90" nd="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mc:Ignorable="x" name="Slicer_County" sourceName="County">
  <pivotTables>
    <pivotTable tabId="2" name="PivotTable6"/>
  </pivotTables>
  <data>
    <tabular pivotCacheId="5">
      <items count="17">
        <i x="1"/>
        <i x="7"/>
        <i x="8"/>
        <i x="9" s="1"/>
        <i x="14"/>
        <i x="6"/>
        <i x="5"/>
        <i x="4"/>
        <i x="10"/>
        <i x="11"/>
        <i x="13"/>
        <i x="0"/>
        <i x="12"/>
        <i x="2"/>
        <i x="3"/>
        <i x="15"/>
        <i x="16"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Location 2" cache="Slicer_Location2" caption="Location" startItem="45" rowHeight="234950"/>
</slicers>
</file>

<file path=xl/slicers/slicer2.xml><?xml version="1.0" encoding="utf-8"?>
<slicers xmlns="http://schemas.microsoft.com/office/spreadsheetml/2009/9/main" xmlns:mc="http://schemas.openxmlformats.org/markup-compatibility/2006" xmlns:x="http://schemas.openxmlformats.org/spreadsheetml/2006/main" mc:Ignorable="x">
  <slicer name="Location 3" cache="Slicer_Location21" caption="Location" startItem="60" rowHeight="234950"/>
</slicers>
</file>

<file path=xl/slicers/slicer3.xml><?xml version="1.0" encoding="utf-8"?>
<slicers xmlns="http://schemas.microsoft.com/office/spreadsheetml/2009/9/main" xmlns:mc="http://schemas.openxmlformats.org/markup-compatibility/2006" xmlns:x="http://schemas.openxmlformats.org/spreadsheetml/2006/main" mc:Ignorable="x">
  <slicer name="Location 4" cache="Slicer_Location211" caption="Location" startItem="70" rowHeight="234950"/>
</slicers>
</file>

<file path=xl/slicers/slicer4.xml><?xml version="1.0" encoding="utf-8"?>
<slicers xmlns="http://schemas.microsoft.com/office/spreadsheetml/2009/9/main" xmlns:mc="http://schemas.openxmlformats.org/markup-compatibility/2006" xmlns:x="http://schemas.openxmlformats.org/spreadsheetml/2006/main" mc:Ignorable="x">
  <slicer name="County 1" cache="Slicer_County1" caption="County" startItem="6" rowHeight="234950"/>
  <slicer name="Location 1" cache="Slicer_Location1" caption="Location" startItem="8" rowHeight="234950"/>
</slicers>
</file>

<file path=xl/slicers/slicer5.xml><?xml version="1.0" encoding="utf-8"?>
<slicers xmlns="http://schemas.microsoft.com/office/spreadsheetml/2009/9/main" xmlns:mc="http://schemas.openxmlformats.org/markup-compatibility/2006" xmlns:x="http://schemas.openxmlformats.org/spreadsheetml/2006/main" mc:Ignorable="x">
  <slicer name="Location" cache="Slicer_Location" caption="Location" rowHeight="241300"/>
  <slicer name="County" cache="Slicer_County" caption="County" startItem="3" rowHeight="234950"/>
</slicers>
</file>

<file path=xl/tables/table1.xml><?xml version="1.0" encoding="utf-8"?>
<table xmlns="http://schemas.openxmlformats.org/spreadsheetml/2006/main" id="1" name="ancestry_jul_2014" displayName="ancestry_jul_2014" ref="A2:R2587" totalsRowShown="0" headerRowDxfId="3711">
  <autoFilter ref="A2:R2587"/>
  <tableColumns count="18">
    <tableColumn id="10" name="Computers" dataDxfId="3710">
      <calculatedColumnFormula>VLOOKUP(ancestry_jul_2014[[#This Row],[Locationid]], [1]LibPAS_data!$A$2:$E$600, 5, FALSE)</calculatedColumnFormula>
    </tableColumn>
    <tableColumn id="16" name="Cardholders 2013" dataDxfId="3709" dataCellStyle="Comma">
      <calculatedColumnFormula>VLOOKUP(ancestry_jul_2014[[#This Row],[Locationid]],[1]LibPAS_data!$A$2:$D$270,4,FALSE)</calculatedColumnFormula>
    </tableColumn>
    <tableColumn id="1" name="Qtr" dataDxfId="3708">
      <calculatedColumnFormula>TEXT(E3,"yyyy")&amp;"-"&amp;"Q"&amp;LOOKUP(MONTH(E3),{1,4,7,10},{1,2,3,4})</calculatedColumnFormula>
    </tableColumn>
    <tableColumn id="18" name="Fiscal_Year" dataDxfId="3707">
      <calculatedColumnFormula>YEAR(DATE(YEAR(E3),MONTH(E3)+6,1))</calculatedColumnFormula>
    </tableColumn>
    <tableColumn id="2" name="Date" dataDxfId="3706"/>
    <tableColumn id="15" name="Calendar_Year" dataDxfId="3705"/>
    <tableColumn id="19" name="Month" dataDxfId="3704">
      <calculatedColumnFormula>TEXT(ancestry_jul_2014[[#This Row],[Date]]," MMM")</calculatedColumnFormula>
    </tableColumn>
    <tableColumn id="3" name="Client id"/>
    <tableColumn id="4" name="County">
      <calculatedColumnFormula>VLOOKUP(K3, [1]LibPAS_data!$A$1:$C$600,3,FALSE)</calculatedColumnFormula>
    </tableColumn>
    <tableColumn id="5" name="Location" dataDxfId="3703">
      <calculatedColumnFormula>VLOOKUP(K3,[1]LibPAS_data!$A$1:$C$600,2,FALSE)</calculatedColumnFormula>
    </tableColumn>
    <tableColumn id="6" name="Locationid"/>
    <tableColumn id="7" name="Product"/>
    <tableColumn id="9" name="Searches/Sessions"/>
    <tableColumn id="11" name="Searches"/>
    <tableColumn id="12" name="Sessions"/>
    <tableColumn id="13" name="Citation Image"/>
    <tableColumn id="14" name="Text"/>
    <tableColumn id="17" name="Total Citation and text Document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pivotTable" Target="../pivotTables/pivotTable3.xml"/><Relationship Id="rId4" Type="http://schemas.microsoft.com/office/2007/relationships/slicer" Target="../slicers/slicer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4.bin"/><Relationship Id="rId1" Type="http://schemas.openxmlformats.org/officeDocument/2006/relationships/pivotTable" Target="../pivotTables/pivotTable4.xml"/><Relationship Id="rId4" Type="http://schemas.microsoft.com/office/2007/relationships/slicer" Target="../slicers/slicer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0"/>
  <sheetViews>
    <sheetView workbookViewId="0">
      <selection activeCell="AA34" sqref="AA34"/>
    </sheetView>
  </sheetViews>
  <sheetFormatPr defaultRowHeight="14.4" x14ac:dyDescent="0.3"/>
  <cols>
    <col min="1" max="1" width="4.33203125" customWidth="1"/>
    <col min="2" max="2" width="12.5546875" customWidth="1"/>
    <col min="3" max="3" width="15.5546875" customWidth="1"/>
    <col min="4" max="4" width="8.88671875" customWidth="1"/>
    <col min="5" max="5" width="10.44140625" customWidth="1"/>
    <col min="6" max="6" width="8.88671875" customWidth="1"/>
    <col min="7" max="7" width="5" customWidth="1"/>
    <col min="8" max="8" width="10.44140625" customWidth="1"/>
    <col min="9" max="9" width="4.33203125" customWidth="1"/>
    <col min="10" max="10" width="4.44140625" customWidth="1"/>
    <col min="11" max="11" width="4.88671875" customWidth="1"/>
    <col min="12" max="12" width="4.44140625" customWidth="1"/>
    <col min="13" max="13" width="5.33203125" customWidth="1"/>
    <col min="14" max="14" width="4.33203125" customWidth="1"/>
    <col min="15" max="15" width="10.6640625" customWidth="1"/>
    <col min="16" max="16" width="7" customWidth="1"/>
    <col min="17" max="17" width="6.6640625" customWidth="1"/>
    <col min="18" max="18" width="6.5546875" customWidth="1"/>
    <col min="19" max="19" width="7.109375" customWidth="1"/>
    <col min="20" max="20" width="6.6640625" customWidth="1"/>
    <col min="21" max="21" width="6.44140625" customWidth="1"/>
    <col min="22" max="22" width="6.6640625" customWidth="1"/>
    <col min="23" max="23" width="7.109375" customWidth="1"/>
    <col min="24" max="24" width="6.6640625" customWidth="1"/>
    <col min="25" max="25" width="7.44140625" customWidth="1"/>
    <col min="26" max="26" width="10.6640625" bestFit="1" customWidth="1"/>
  </cols>
  <sheetData>
    <row r="1" spans="2:8" x14ac:dyDescent="0.3">
      <c r="B1" t="s">
        <v>142</v>
      </c>
    </row>
    <row r="2" spans="2:8" x14ac:dyDescent="0.3">
      <c r="B2" t="s">
        <v>141</v>
      </c>
    </row>
    <row r="4" spans="2:8" x14ac:dyDescent="0.3">
      <c r="B4" s="13" t="s">
        <v>5</v>
      </c>
      <c r="C4" t="s">
        <v>118</v>
      </c>
    </row>
    <row r="6" spans="2:8" ht="57.6" x14ac:dyDescent="0.3">
      <c r="B6" s="50" t="s">
        <v>120</v>
      </c>
      <c r="C6" s="13" t="s">
        <v>116</v>
      </c>
    </row>
    <row r="7" spans="2:8" ht="57.6" x14ac:dyDescent="0.3">
      <c r="B7" s="13" t="s">
        <v>115</v>
      </c>
      <c r="C7">
        <v>2015</v>
      </c>
      <c r="D7">
        <v>2016</v>
      </c>
      <c r="E7">
        <v>2017</v>
      </c>
      <c r="F7">
        <v>2018</v>
      </c>
      <c r="G7">
        <v>1900</v>
      </c>
      <c r="H7" s="25" t="s">
        <v>69</v>
      </c>
    </row>
    <row r="8" spans="2:8" x14ac:dyDescent="0.3">
      <c r="B8" s="35" t="s">
        <v>129</v>
      </c>
      <c r="C8" s="19">
        <v>63002</v>
      </c>
      <c r="D8" s="19">
        <v>41028</v>
      </c>
      <c r="E8" s="19">
        <v>95809</v>
      </c>
      <c r="F8" s="19">
        <v>91844</v>
      </c>
      <c r="G8" s="19"/>
      <c r="H8" s="19">
        <v>291683</v>
      </c>
    </row>
    <row r="9" spans="2:8" x14ac:dyDescent="0.3">
      <c r="B9" s="35" t="s">
        <v>125</v>
      </c>
      <c r="C9" s="19">
        <v>64165</v>
      </c>
      <c r="D9" s="19">
        <v>59101</v>
      </c>
      <c r="E9" s="19">
        <v>92238</v>
      </c>
      <c r="F9" s="19">
        <v>92387</v>
      </c>
      <c r="G9" s="19"/>
      <c r="H9" s="19">
        <v>307891</v>
      </c>
    </row>
    <row r="10" spans="2:8" x14ac:dyDescent="0.3">
      <c r="B10" s="35" t="s">
        <v>135</v>
      </c>
      <c r="C10" s="19">
        <v>65330</v>
      </c>
      <c r="D10" s="19">
        <v>61519</v>
      </c>
      <c r="E10" s="19">
        <v>98824</v>
      </c>
      <c r="F10" s="19">
        <v>84833</v>
      </c>
      <c r="G10" s="19"/>
      <c r="H10" s="19">
        <v>310506</v>
      </c>
    </row>
    <row r="11" spans="2:8" x14ac:dyDescent="0.3">
      <c r="B11" s="35" t="s">
        <v>134</v>
      </c>
      <c r="C11" s="19">
        <v>61437</v>
      </c>
      <c r="D11" s="19">
        <v>61324</v>
      </c>
      <c r="E11" s="19">
        <v>88546</v>
      </c>
      <c r="F11" s="19">
        <v>83405</v>
      </c>
      <c r="G11" s="19"/>
      <c r="H11" s="19">
        <v>294712</v>
      </c>
    </row>
    <row r="12" spans="2:8" x14ac:dyDescent="0.3">
      <c r="B12" s="35" t="s">
        <v>133</v>
      </c>
      <c r="C12" s="19">
        <v>46418</v>
      </c>
      <c r="D12" s="19">
        <v>60393</v>
      </c>
      <c r="E12" s="19">
        <v>85457</v>
      </c>
      <c r="F12" s="19">
        <v>86827</v>
      </c>
      <c r="G12" s="19"/>
      <c r="H12" s="19">
        <v>279095</v>
      </c>
    </row>
    <row r="13" spans="2:8" x14ac:dyDescent="0.3">
      <c r="B13" s="35" t="s">
        <v>126</v>
      </c>
      <c r="C13" s="19">
        <v>43854</v>
      </c>
      <c r="D13" s="19">
        <v>62291</v>
      </c>
      <c r="E13" s="19">
        <v>79805</v>
      </c>
      <c r="F13" s="19">
        <v>71472</v>
      </c>
      <c r="G13" s="19"/>
      <c r="H13" s="19">
        <v>257422</v>
      </c>
    </row>
    <row r="14" spans="2:8" x14ac:dyDescent="0.3">
      <c r="B14" s="35" t="s">
        <v>128</v>
      </c>
      <c r="C14" s="19">
        <v>57734</v>
      </c>
      <c r="D14" s="19">
        <v>64821</v>
      </c>
      <c r="E14" s="19">
        <v>94920</v>
      </c>
      <c r="F14" s="19"/>
      <c r="G14" s="19"/>
      <c r="H14" s="19">
        <v>217475</v>
      </c>
    </row>
    <row r="15" spans="2:8" x14ac:dyDescent="0.3">
      <c r="B15" s="35" t="s">
        <v>127</v>
      </c>
      <c r="C15" s="19">
        <v>93137</v>
      </c>
      <c r="D15" s="19">
        <v>73036</v>
      </c>
      <c r="E15" s="19">
        <v>98131</v>
      </c>
      <c r="F15" s="19"/>
      <c r="G15" s="19"/>
      <c r="H15" s="19">
        <v>264304</v>
      </c>
    </row>
    <row r="16" spans="2:8" x14ac:dyDescent="0.3">
      <c r="B16" s="35" t="s">
        <v>131</v>
      </c>
      <c r="C16" s="19">
        <v>91200</v>
      </c>
      <c r="D16" s="19">
        <v>77936</v>
      </c>
      <c r="E16" s="19">
        <v>112373</v>
      </c>
      <c r="F16" s="19"/>
      <c r="G16" s="19"/>
      <c r="H16" s="19">
        <v>281509</v>
      </c>
    </row>
    <row r="17" spans="2:8" x14ac:dyDescent="0.3">
      <c r="B17" s="35" t="s">
        <v>124</v>
      </c>
      <c r="C17" s="19">
        <v>81490</v>
      </c>
      <c r="D17" s="19">
        <v>78976</v>
      </c>
      <c r="E17" s="19">
        <v>101559</v>
      </c>
      <c r="F17" s="19"/>
      <c r="G17" s="19"/>
      <c r="H17" s="19">
        <v>262025</v>
      </c>
    </row>
    <row r="18" spans="2:8" x14ac:dyDescent="0.3">
      <c r="B18" s="35" t="s">
        <v>132</v>
      </c>
      <c r="C18" s="19">
        <v>67402</v>
      </c>
      <c r="D18" s="19">
        <v>70752</v>
      </c>
      <c r="E18" s="19">
        <v>84974</v>
      </c>
      <c r="F18" s="19"/>
      <c r="G18" s="19"/>
      <c r="H18" s="19">
        <v>223128</v>
      </c>
    </row>
    <row r="19" spans="2:8" x14ac:dyDescent="0.3">
      <c r="B19" s="35" t="s">
        <v>130</v>
      </c>
      <c r="C19" s="19">
        <v>45076</v>
      </c>
      <c r="D19" s="19">
        <v>74508</v>
      </c>
      <c r="E19" s="19">
        <v>74087</v>
      </c>
      <c r="F19" s="19"/>
      <c r="G19" s="19"/>
      <c r="H19" s="19">
        <v>193671</v>
      </c>
    </row>
    <row r="20" spans="2:8" x14ac:dyDescent="0.3">
      <c r="B20" s="35" t="s">
        <v>69</v>
      </c>
      <c r="C20" s="19">
        <v>780245</v>
      </c>
      <c r="D20" s="19">
        <v>785685</v>
      </c>
      <c r="E20" s="19">
        <v>1106723</v>
      </c>
      <c r="F20" s="19">
        <v>510768</v>
      </c>
      <c r="G20" s="19"/>
      <c r="H20" s="19">
        <v>3183421</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0"/>
  <sheetViews>
    <sheetView tabSelected="1" topLeftCell="A7" workbookViewId="0">
      <selection activeCell="E20" sqref="E20"/>
    </sheetView>
  </sheetViews>
  <sheetFormatPr defaultRowHeight="14.4" x14ac:dyDescent="0.3"/>
  <cols>
    <col min="2" max="2" width="14.5546875" customWidth="1"/>
    <col min="3" max="3" width="15.5546875" customWidth="1"/>
    <col min="4" max="6" width="7.88671875" customWidth="1"/>
    <col min="7" max="8" width="10.77734375" customWidth="1"/>
    <col min="9" max="9" width="4.33203125" customWidth="1"/>
    <col min="10" max="10" width="4.44140625" customWidth="1"/>
    <col min="11" max="11" width="4.88671875" customWidth="1"/>
    <col min="12" max="12" width="4.44140625" customWidth="1"/>
    <col min="13" max="13" width="5.33203125" customWidth="1"/>
    <col min="14" max="14" width="4.33203125" customWidth="1"/>
    <col min="15" max="15" width="10.6640625" customWidth="1"/>
    <col min="16" max="16" width="7" customWidth="1"/>
    <col min="17" max="17" width="6.6640625" customWidth="1"/>
    <col min="18" max="18" width="6.5546875" customWidth="1"/>
    <col min="19" max="19" width="7.109375" customWidth="1"/>
    <col min="20" max="20" width="6.6640625" customWidth="1"/>
    <col min="21" max="21" width="6.44140625" customWidth="1"/>
    <col min="22" max="22" width="6.6640625" customWidth="1"/>
    <col min="23" max="23" width="7.109375" customWidth="1"/>
    <col min="24" max="24" width="6.6640625" customWidth="1"/>
    <col min="25" max="25" width="7.44140625" customWidth="1"/>
    <col min="26" max="26" width="10.6640625" bestFit="1" customWidth="1"/>
  </cols>
  <sheetData>
    <row r="1" spans="2:7" x14ac:dyDescent="0.3">
      <c r="B1" t="s">
        <v>143</v>
      </c>
    </row>
    <row r="2" spans="2:7" x14ac:dyDescent="0.3">
      <c r="B2" t="s">
        <v>144</v>
      </c>
    </row>
    <row r="4" spans="2:7" x14ac:dyDescent="0.3">
      <c r="B4" s="51" t="s">
        <v>5</v>
      </c>
      <c r="C4" t="s">
        <v>118</v>
      </c>
    </row>
    <row r="6" spans="2:7" x14ac:dyDescent="0.3">
      <c r="B6" s="13" t="s">
        <v>157</v>
      </c>
      <c r="C6" s="13" t="s">
        <v>116</v>
      </c>
    </row>
    <row r="7" spans="2:7" x14ac:dyDescent="0.3">
      <c r="B7" s="13" t="s">
        <v>115</v>
      </c>
      <c r="C7">
        <v>2015</v>
      </c>
      <c r="D7">
        <v>2016</v>
      </c>
      <c r="E7">
        <v>2017</v>
      </c>
      <c r="F7">
        <v>2018</v>
      </c>
      <c r="G7" t="s">
        <v>69</v>
      </c>
    </row>
    <row r="8" spans="2:7" x14ac:dyDescent="0.3">
      <c r="B8" s="35" t="s">
        <v>129</v>
      </c>
      <c r="C8" s="19">
        <v>2407</v>
      </c>
      <c r="D8" s="19">
        <v>2236</v>
      </c>
      <c r="E8" s="19">
        <v>2666</v>
      </c>
      <c r="F8" s="19">
        <v>2333</v>
      </c>
      <c r="G8" s="19">
        <v>9642</v>
      </c>
    </row>
    <row r="9" spans="2:7" x14ac:dyDescent="0.3">
      <c r="B9" s="35" t="s">
        <v>125</v>
      </c>
      <c r="C9" s="19">
        <v>3058</v>
      </c>
      <c r="D9" s="19">
        <v>2714</v>
      </c>
      <c r="E9" s="19">
        <v>2961</v>
      </c>
      <c r="F9" s="19">
        <v>2585</v>
      </c>
      <c r="G9" s="19">
        <v>11318</v>
      </c>
    </row>
    <row r="10" spans="2:7" x14ac:dyDescent="0.3">
      <c r="B10" s="35" t="s">
        <v>135</v>
      </c>
      <c r="C10" s="19">
        <v>2499</v>
      </c>
      <c r="D10" s="19">
        <v>2295</v>
      </c>
      <c r="E10" s="19">
        <v>2540</v>
      </c>
      <c r="F10" s="19">
        <v>2385</v>
      </c>
      <c r="G10" s="19">
        <v>9719</v>
      </c>
    </row>
    <row r="11" spans="2:7" x14ac:dyDescent="0.3">
      <c r="B11" s="35" t="s">
        <v>134</v>
      </c>
      <c r="C11" s="19">
        <v>2493</v>
      </c>
      <c r="D11" s="19">
        <v>2560</v>
      </c>
      <c r="E11" s="19">
        <v>2541</v>
      </c>
      <c r="F11" s="19">
        <v>2344</v>
      </c>
      <c r="G11" s="19">
        <v>9938</v>
      </c>
    </row>
    <row r="12" spans="2:7" x14ac:dyDescent="0.3">
      <c r="B12" s="35" t="s">
        <v>133</v>
      </c>
      <c r="C12" s="19">
        <v>1902</v>
      </c>
      <c r="D12" s="19">
        <v>2205</v>
      </c>
      <c r="E12" s="19">
        <v>2371</v>
      </c>
      <c r="F12" s="19">
        <v>2233</v>
      </c>
      <c r="G12" s="19">
        <v>8711</v>
      </c>
    </row>
    <row r="13" spans="2:7" x14ac:dyDescent="0.3">
      <c r="B13" s="35" t="s">
        <v>126</v>
      </c>
      <c r="C13" s="19">
        <v>1787</v>
      </c>
      <c r="D13" s="19">
        <v>2202</v>
      </c>
      <c r="E13" s="19">
        <v>2576</v>
      </c>
      <c r="F13" s="19">
        <v>2234</v>
      </c>
      <c r="G13" s="19">
        <v>8799</v>
      </c>
    </row>
    <row r="14" spans="2:7" x14ac:dyDescent="0.3">
      <c r="B14" s="35" t="s">
        <v>128</v>
      </c>
      <c r="C14" s="19">
        <v>2433</v>
      </c>
      <c r="D14" s="19">
        <v>2506</v>
      </c>
      <c r="E14" s="19">
        <v>2901</v>
      </c>
      <c r="F14" s="19">
        <v>1657</v>
      </c>
      <c r="G14" s="19">
        <v>9497</v>
      </c>
    </row>
    <row r="15" spans="2:7" x14ac:dyDescent="0.3">
      <c r="B15" s="35" t="s">
        <v>127</v>
      </c>
      <c r="C15" s="19">
        <v>2814</v>
      </c>
      <c r="D15" s="19">
        <v>2558</v>
      </c>
      <c r="E15" s="19">
        <v>2641</v>
      </c>
      <c r="F15" s="19"/>
      <c r="G15" s="19">
        <v>8013</v>
      </c>
    </row>
    <row r="16" spans="2:7" x14ac:dyDescent="0.3">
      <c r="B16" s="35" t="s">
        <v>131</v>
      </c>
      <c r="C16" s="19">
        <v>3143</v>
      </c>
      <c r="D16" s="19">
        <v>2859</v>
      </c>
      <c r="E16" s="19">
        <v>3002</v>
      </c>
      <c r="F16" s="19"/>
      <c r="G16" s="19">
        <v>9004</v>
      </c>
    </row>
    <row r="17" spans="2:7" x14ac:dyDescent="0.3">
      <c r="B17" s="35" t="s">
        <v>124</v>
      </c>
      <c r="C17" s="19">
        <v>2690</v>
      </c>
      <c r="D17" s="19">
        <v>2581</v>
      </c>
      <c r="E17" s="19">
        <v>12106</v>
      </c>
      <c r="F17" s="19"/>
      <c r="G17" s="19">
        <v>17377</v>
      </c>
    </row>
    <row r="18" spans="2:7" x14ac:dyDescent="0.3">
      <c r="B18" s="35" t="s">
        <v>132</v>
      </c>
      <c r="C18" s="19">
        <v>2325</v>
      </c>
      <c r="D18" s="19">
        <v>2515</v>
      </c>
      <c r="E18" s="19">
        <v>2333</v>
      </c>
      <c r="F18" s="19"/>
      <c r="G18" s="19">
        <v>7173</v>
      </c>
    </row>
    <row r="19" spans="2:7" x14ac:dyDescent="0.3">
      <c r="B19" s="35" t="s">
        <v>130</v>
      </c>
      <c r="C19" s="19">
        <v>2262</v>
      </c>
      <c r="D19" s="19">
        <v>2597</v>
      </c>
      <c r="E19" s="19">
        <v>2111</v>
      </c>
      <c r="F19" s="19"/>
      <c r="G19" s="19">
        <v>6970</v>
      </c>
    </row>
    <row r="20" spans="2:7" x14ac:dyDescent="0.3">
      <c r="B20" s="35" t="s">
        <v>69</v>
      </c>
      <c r="C20" s="19">
        <v>29813</v>
      </c>
      <c r="D20" s="19">
        <v>29828</v>
      </c>
      <c r="E20" s="19">
        <v>40749</v>
      </c>
      <c r="F20" s="19">
        <v>15771</v>
      </c>
      <c r="G20" s="19">
        <v>116161</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1"/>
  <sheetViews>
    <sheetView topLeftCell="A13" workbookViewId="0">
      <selection activeCell="F16" sqref="F16"/>
    </sheetView>
  </sheetViews>
  <sheetFormatPr defaultRowHeight="14.4" x14ac:dyDescent="0.3"/>
  <cols>
    <col min="1" max="1" width="3.44140625" customWidth="1"/>
    <col min="2" max="2" width="15" customWidth="1"/>
    <col min="3" max="3" width="21.109375" customWidth="1"/>
    <col min="4" max="4" width="7.88671875" customWidth="1"/>
    <col min="5" max="5" width="8.88671875" customWidth="1"/>
    <col min="6" max="6" width="7.88671875" customWidth="1"/>
    <col min="7" max="7" width="10.77734375" customWidth="1"/>
    <col min="8" max="8" width="4.5546875" customWidth="1"/>
    <col min="9" max="9" width="4.33203125" customWidth="1"/>
    <col min="10" max="10" width="4.44140625" customWidth="1"/>
    <col min="11" max="11" width="4.88671875" customWidth="1"/>
    <col min="12" max="12" width="4.44140625" customWidth="1"/>
    <col min="13" max="13" width="5.33203125" customWidth="1"/>
    <col min="14" max="14" width="4.33203125" customWidth="1"/>
    <col min="15" max="15" width="10.6640625" customWidth="1"/>
    <col min="16" max="16" width="7" customWidth="1"/>
    <col min="17" max="17" width="6.6640625" customWidth="1"/>
    <col min="18" max="18" width="6.5546875" customWidth="1"/>
    <col min="19" max="19" width="7.109375" customWidth="1"/>
    <col min="20" max="20" width="6.6640625" customWidth="1"/>
    <col min="21" max="21" width="6.44140625" customWidth="1"/>
    <col min="22" max="22" width="6.6640625" customWidth="1"/>
    <col min="23" max="23" width="7.109375" customWidth="1"/>
    <col min="24" max="24" width="6.6640625" customWidth="1"/>
    <col min="25" max="25" width="7.44140625" customWidth="1"/>
    <col min="26" max="26" width="10.6640625" bestFit="1" customWidth="1"/>
  </cols>
  <sheetData>
    <row r="1" spans="2:7" x14ac:dyDescent="0.3">
      <c r="B1" t="s">
        <v>145</v>
      </c>
    </row>
    <row r="2" spans="2:7" x14ac:dyDescent="0.3">
      <c r="B2" t="s">
        <v>144</v>
      </c>
    </row>
    <row r="5" spans="2:7" x14ac:dyDescent="0.3">
      <c r="B5" s="13" t="s">
        <v>5</v>
      </c>
      <c r="C5" t="s">
        <v>93</v>
      </c>
    </row>
    <row r="7" spans="2:7" x14ac:dyDescent="0.3">
      <c r="B7" s="13" t="s">
        <v>117</v>
      </c>
      <c r="C7" s="13" t="s">
        <v>116</v>
      </c>
    </row>
    <row r="8" spans="2:7" x14ac:dyDescent="0.3">
      <c r="B8" s="13" t="s">
        <v>115</v>
      </c>
      <c r="C8">
        <v>2015</v>
      </c>
      <c r="D8">
        <v>2016</v>
      </c>
      <c r="E8">
        <v>2017</v>
      </c>
      <c r="F8">
        <v>2018</v>
      </c>
      <c r="G8" t="s">
        <v>69</v>
      </c>
    </row>
    <row r="9" spans="2:7" x14ac:dyDescent="0.3">
      <c r="B9" s="35" t="s">
        <v>129</v>
      </c>
      <c r="C9" s="19">
        <v>7273</v>
      </c>
      <c r="D9" s="19">
        <v>7210</v>
      </c>
      <c r="E9" s="19">
        <v>12971</v>
      </c>
      <c r="F9" s="19">
        <v>9120</v>
      </c>
      <c r="G9" s="19">
        <v>36574</v>
      </c>
    </row>
    <row r="10" spans="2:7" x14ac:dyDescent="0.3">
      <c r="B10" s="35" t="s">
        <v>125</v>
      </c>
      <c r="C10" s="19">
        <v>8149</v>
      </c>
      <c r="D10" s="19">
        <v>8196</v>
      </c>
      <c r="E10" s="19">
        <v>7393</v>
      </c>
      <c r="F10" s="19">
        <v>11984</v>
      </c>
      <c r="G10" s="19">
        <v>35722</v>
      </c>
    </row>
    <row r="11" spans="2:7" x14ac:dyDescent="0.3">
      <c r="B11" s="35" t="s">
        <v>135</v>
      </c>
      <c r="C11" s="19">
        <v>8446</v>
      </c>
      <c r="D11" s="19">
        <v>6160</v>
      </c>
      <c r="E11" s="19">
        <v>13641</v>
      </c>
      <c r="F11" s="19">
        <v>10026</v>
      </c>
      <c r="G11" s="19">
        <v>38273</v>
      </c>
    </row>
    <row r="12" spans="2:7" x14ac:dyDescent="0.3">
      <c r="B12" s="35" t="s">
        <v>134</v>
      </c>
      <c r="C12" s="19">
        <v>11072</v>
      </c>
      <c r="D12" s="19">
        <v>5477</v>
      </c>
      <c r="E12" s="19">
        <v>13404</v>
      </c>
      <c r="F12" s="19">
        <v>6717</v>
      </c>
      <c r="G12" s="19">
        <v>36670</v>
      </c>
    </row>
    <row r="13" spans="2:7" x14ac:dyDescent="0.3">
      <c r="B13" s="35" t="s">
        <v>133</v>
      </c>
      <c r="C13" s="19">
        <v>4230</v>
      </c>
      <c r="D13" s="19">
        <v>6097</v>
      </c>
      <c r="E13" s="19">
        <v>10470</v>
      </c>
      <c r="F13" s="19">
        <v>6258</v>
      </c>
      <c r="G13" s="19">
        <v>27055</v>
      </c>
    </row>
    <row r="14" spans="2:7" x14ac:dyDescent="0.3">
      <c r="B14" s="35" t="s">
        <v>126</v>
      </c>
      <c r="C14" s="19">
        <v>3079</v>
      </c>
      <c r="D14" s="19">
        <v>7111</v>
      </c>
      <c r="E14" s="19">
        <v>9664</v>
      </c>
      <c r="F14" s="19">
        <v>7065</v>
      </c>
      <c r="G14" s="19">
        <v>26919</v>
      </c>
    </row>
    <row r="15" spans="2:7" x14ac:dyDescent="0.3">
      <c r="B15" s="35" t="s">
        <v>128</v>
      </c>
      <c r="C15" s="19">
        <v>7504</v>
      </c>
      <c r="D15" s="19">
        <v>10999</v>
      </c>
      <c r="E15" s="19">
        <v>9134</v>
      </c>
      <c r="F15" s="19">
        <v>1928</v>
      </c>
      <c r="G15" s="19">
        <v>29565</v>
      </c>
    </row>
    <row r="16" spans="2:7" x14ac:dyDescent="0.3">
      <c r="B16" s="35" t="s">
        <v>127</v>
      </c>
      <c r="C16" s="19">
        <v>12338</v>
      </c>
      <c r="D16" s="19">
        <v>10511</v>
      </c>
      <c r="E16" s="19">
        <v>10755</v>
      </c>
      <c r="F16" s="19"/>
      <c r="G16" s="19">
        <v>33604</v>
      </c>
    </row>
    <row r="17" spans="2:7" x14ac:dyDescent="0.3">
      <c r="B17" s="35" t="s">
        <v>131</v>
      </c>
      <c r="C17" s="19">
        <v>9883</v>
      </c>
      <c r="D17" s="19">
        <v>7070</v>
      </c>
      <c r="E17" s="19">
        <v>8133</v>
      </c>
      <c r="F17" s="19"/>
      <c r="G17" s="19">
        <v>25086</v>
      </c>
    </row>
    <row r="18" spans="2:7" x14ac:dyDescent="0.3">
      <c r="B18" s="35" t="s">
        <v>124</v>
      </c>
      <c r="C18" s="19">
        <v>12656</v>
      </c>
      <c r="D18" s="19">
        <v>9557</v>
      </c>
      <c r="E18" s="19">
        <v>8041</v>
      </c>
      <c r="F18" s="19"/>
      <c r="G18" s="19">
        <v>30254</v>
      </c>
    </row>
    <row r="19" spans="2:7" x14ac:dyDescent="0.3">
      <c r="B19" s="35" t="s">
        <v>132</v>
      </c>
      <c r="C19" s="19">
        <v>12515</v>
      </c>
      <c r="D19" s="19">
        <v>11201</v>
      </c>
      <c r="E19" s="19">
        <v>9289</v>
      </c>
      <c r="F19" s="19"/>
      <c r="G19" s="19">
        <v>33005</v>
      </c>
    </row>
    <row r="20" spans="2:7" x14ac:dyDescent="0.3">
      <c r="B20" s="35" t="s">
        <v>130</v>
      </c>
      <c r="C20" s="19">
        <v>8052</v>
      </c>
      <c r="D20" s="19">
        <v>8481</v>
      </c>
      <c r="E20" s="19">
        <v>10153</v>
      </c>
      <c r="F20" s="19"/>
      <c r="G20" s="19">
        <v>26686</v>
      </c>
    </row>
    <row r="21" spans="2:7" x14ac:dyDescent="0.3">
      <c r="B21" s="35" t="s">
        <v>69</v>
      </c>
      <c r="C21" s="19">
        <v>105197</v>
      </c>
      <c r="D21" s="19">
        <v>98070</v>
      </c>
      <c r="E21" s="19">
        <v>123048</v>
      </c>
      <c r="F21" s="19">
        <v>53098</v>
      </c>
      <c r="G21" s="19">
        <v>379413</v>
      </c>
    </row>
  </sheetData>
  <pageMargins left="0.7" right="0.7" top="0.75" bottom="0.75" header="0.3" footer="0.3"/>
  <pageSetup orientation="landscape"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P66"/>
  <sheetViews>
    <sheetView topLeftCell="A91" workbookViewId="0">
      <selection activeCell="E44" sqref="E44"/>
    </sheetView>
  </sheetViews>
  <sheetFormatPr defaultRowHeight="14.4" x14ac:dyDescent="0.3"/>
  <cols>
    <col min="1" max="1" width="15" customWidth="1"/>
    <col min="2" max="2" width="15.5546875" style="49" customWidth="1"/>
    <col min="3" max="3" width="13.77734375" customWidth="1"/>
    <col min="4" max="4" width="20.5546875" customWidth="1"/>
    <col min="5" max="5" width="26.77734375" customWidth="1"/>
    <col min="6" max="6" width="25.44140625" customWidth="1"/>
    <col min="7" max="7" width="20.33203125" customWidth="1"/>
    <col min="8" max="8" width="22.109375" customWidth="1"/>
    <col min="9" max="9" width="17.5546875" customWidth="1"/>
    <col min="10" max="10" width="18.33203125" customWidth="1"/>
    <col min="11" max="11" width="19.77734375" customWidth="1"/>
    <col min="12" max="12" width="20.33203125" customWidth="1"/>
    <col min="13" max="13" width="21.77734375" customWidth="1"/>
    <col min="14" max="14" width="12.33203125" customWidth="1"/>
    <col min="15" max="15" width="13.6640625" customWidth="1"/>
    <col min="16" max="16" width="10.44140625" customWidth="1"/>
    <col min="17" max="17" width="19.88671875" customWidth="1"/>
    <col min="18" max="18" width="25.6640625" customWidth="1"/>
    <col min="19" max="19" width="19.33203125" customWidth="1"/>
    <col min="20" max="20" width="20.6640625" customWidth="1"/>
    <col min="21" max="21" width="19" customWidth="1"/>
    <col min="22" max="22" width="18.6640625" customWidth="1"/>
    <col min="23" max="23" width="27" customWidth="1"/>
    <col min="24" max="24" width="10.77734375" customWidth="1"/>
    <col min="25" max="25" width="20.33203125" customWidth="1"/>
    <col min="26" max="26" width="24" bestFit="1" customWidth="1"/>
    <col min="27" max="27" width="23.6640625" bestFit="1" customWidth="1"/>
    <col min="28" max="28" width="22.6640625" bestFit="1" customWidth="1"/>
    <col min="29" max="29" width="26.77734375" bestFit="1" customWidth="1"/>
    <col min="30" max="30" width="27.5546875" bestFit="1" customWidth="1"/>
    <col min="31" max="31" width="19.44140625" bestFit="1" customWidth="1"/>
    <col min="32" max="32" width="20.33203125" bestFit="1" customWidth="1"/>
    <col min="33" max="33" width="39.5546875" bestFit="1" customWidth="1"/>
    <col min="34" max="34" width="25" bestFit="1" customWidth="1"/>
    <col min="35" max="35" width="33.6640625" bestFit="1" customWidth="1"/>
    <col min="36" max="36" width="23.44140625" bestFit="1" customWidth="1"/>
    <col min="37" max="37" width="20.77734375" bestFit="1" customWidth="1"/>
    <col min="38" max="38" width="17.88671875" customWidth="1"/>
    <col min="39" max="39" width="20.5546875" bestFit="1" customWidth="1"/>
    <col min="40" max="40" width="13.109375" customWidth="1"/>
    <col min="41" max="41" width="16.77734375" customWidth="1"/>
    <col min="42" max="42" width="26.109375" bestFit="1" customWidth="1"/>
    <col min="43" max="43" width="32.77734375" bestFit="1" customWidth="1"/>
    <col min="44" max="44" width="12.6640625" customWidth="1"/>
    <col min="45" max="45" width="22.109375" bestFit="1" customWidth="1"/>
    <col min="46" max="46" width="26" bestFit="1" customWidth="1"/>
    <col min="47" max="47" width="28.44140625" bestFit="1" customWidth="1"/>
    <col min="48" max="48" width="18.44140625" customWidth="1"/>
    <col min="49" max="49" width="17.5546875" customWidth="1"/>
    <col min="50" max="50" width="27.109375" bestFit="1" customWidth="1"/>
    <col min="51" max="51" width="27.44140625" bestFit="1" customWidth="1"/>
    <col min="52" max="52" width="24.88671875" bestFit="1" customWidth="1"/>
    <col min="53" max="53" width="20" bestFit="1" customWidth="1"/>
    <col min="54" max="54" width="26.44140625" bestFit="1" customWidth="1"/>
    <col min="55" max="55" width="36.44140625" bestFit="1" customWidth="1"/>
    <col min="56" max="56" width="18.33203125" bestFit="1" customWidth="1"/>
    <col min="57" max="57" width="17" bestFit="1" customWidth="1"/>
    <col min="58" max="58" width="18.44140625" bestFit="1" customWidth="1"/>
    <col min="59" max="59" width="21.5546875" bestFit="1" customWidth="1"/>
    <col min="60" max="60" width="7.88671875" customWidth="1"/>
    <col min="61" max="61" width="19.109375" bestFit="1" customWidth="1"/>
    <col min="62" max="62" width="18.33203125" bestFit="1" customWidth="1"/>
    <col min="63" max="63" width="19.77734375" bestFit="1" customWidth="1"/>
    <col min="64" max="64" width="23.88671875" bestFit="1" customWidth="1"/>
    <col min="65" max="65" width="17.21875" bestFit="1" customWidth="1"/>
    <col min="66" max="66" width="24.44140625" bestFit="1" customWidth="1"/>
    <col min="67" max="67" width="19.88671875" bestFit="1" customWidth="1"/>
    <col min="68" max="68" width="25.6640625" bestFit="1" customWidth="1"/>
    <col min="69" max="69" width="21.5546875" bestFit="1" customWidth="1"/>
    <col min="70" max="70" width="24.21875" bestFit="1" customWidth="1"/>
    <col min="71" max="71" width="32.44140625" bestFit="1" customWidth="1"/>
    <col min="72" max="72" width="20.33203125" bestFit="1" customWidth="1"/>
    <col min="73" max="73" width="21.77734375" bestFit="1" customWidth="1"/>
    <col min="74" max="74" width="23.109375" bestFit="1" customWidth="1"/>
    <col min="75" max="75" width="22.33203125" bestFit="1" customWidth="1"/>
    <col min="76" max="76" width="19.6640625" bestFit="1" customWidth="1"/>
    <col min="77" max="77" width="21.77734375" bestFit="1" customWidth="1"/>
    <col min="78" max="78" width="19.33203125" bestFit="1" customWidth="1"/>
    <col min="79" max="79" width="20.6640625" bestFit="1" customWidth="1"/>
    <col min="80" max="80" width="22.44140625" bestFit="1" customWidth="1"/>
    <col min="81" max="81" width="18.77734375" bestFit="1" customWidth="1"/>
    <col min="82" max="82" width="20" bestFit="1" customWidth="1"/>
    <col min="83" max="83" width="16.5546875" bestFit="1" customWidth="1"/>
    <col min="84" max="84" width="18.6640625" bestFit="1" customWidth="1"/>
    <col min="85" max="85" width="19.21875" bestFit="1" customWidth="1"/>
    <col min="86" max="86" width="19" bestFit="1" customWidth="1"/>
    <col min="87" max="87" width="18.6640625" bestFit="1" customWidth="1"/>
    <col min="88" max="88" width="27" bestFit="1" customWidth="1"/>
    <col min="89" max="89" width="18.33203125" bestFit="1" customWidth="1"/>
    <col min="90" max="90" width="25.109375" bestFit="1" customWidth="1"/>
    <col min="91" max="91" width="10.77734375" bestFit="1" customWidth="1"/>
  </cols>
  <sheetData>
    <row r="7" spans="1:16" x14ac:dyDescent="0.3">
      <c r="A7" s="13" t="s">
        <v>3</v>
      </c>
      <c r="B7" t="s">
        <v>156</v>
      </c>
    </row>
    <row r="9" spans="1:16" x14ac:dyDescent="0.3">
      <c r="A9" s="13" t="s">
        <v>117</v>
      </c>
      <c r="B9" s="13" t="s">
        <v>116</v>
      </c>
    </row>
    <row r="10" spans="1:16" ht="28.8" x14ac:dyDescent="0.3">
      <c r="A10" s="13" t="s">
        <v>115</v>
      </c>
      <c r="B10" s="25" t="s">
        <v>81</v>
      </c>
      <c r="C10" s="25" t="s">
        <v>82</v>
      </c>
      <c r="D10" s="25" t="s">
        <v>83</v>
      </c>
      <c r="E10" s="25" t="s">
        <v>98</v>
      </c>
      <c r="F10" s="25" t="s">
        <v>110</v>
      </c>
      <c r="G10" s="25" t="s">
        <v>85</v>
      </c>
      <c r="H10" s="25" t="s">
        <v>89</v>
      </c>
      <c r="I10" s="25" t="s">
        <v>90</v>
      </c>
      <c r="J10" s="25" t="s">
        <v>92</v>
      </c>
      <c r="K10" s="25" t="s">
        <v>93</v>
      </c>
      <c r="L10" s="25" t="s">
        <v>151</v>
      </c>
      <c r="M10" s="25" t="s">
        <v>94</v>
      </c>
      <c r="N10" s="25" t="s">
        <v>95</v>
      </c>
      <c r="O10" s="25" t="s">
        <v>96</v>
      </c>
      <c r="P10" s="25" t="s">
        <v>69</v>
      </c>
    </row>
    <row r="11" spans="1:16" x14ac:dyDescent="0.3">
      <c r="A11" s="36">
        <v>41821</v>
      </c>
      <c r="B11" s="19">
        <v>733</v>
      </c>
      <c r="C11" s="19">
        <v>0</v>
      </c>
      <c r="D11" s="19">
        <v>2091</v>
      </c>
      <c r="E11" s="19">
        <v>134</v>
      </c>
      <c r="F11" s="19"/>
      <c r="G11" s="19">
        <v>2658</v>
      </c>
      <c r="H11" s="19">
        <v>11739</v>
      </c>
      <c r="I11" s="19">
        <v>672</v>
      </c>
      <c r="J11" s="19">
        <v>767</v>
      </c>
      <c r="K11" s="19">
        <v>7273</v>
      </c>
      <c r="L11" s="19"/>
      <c r="M11" s="19">
        <v>678</v>
      </c>
      <c r="N11" s="19">
        <v>1952</v>
      </c>
      <c r="O11" s="19">
        <v>0</v>
      </c>
      <c r="P11" s="19">
        <v>28697</v>
      </c>
    </row>
    <row r="12" spans="1:16" x14ac:dyDescent="0.3">
      <c r="A12" s="36">
        <v>41852</v>
      </c>
      <c r="B12" s="19">
        <v>619</v>
      </c>
      <c r="C12" s="19">
        <v>0</v>
      </c>
      <c r="D12" s="19">
        <v>1200</v>
      </c>
      <c r="E12" s="19">
        <v>51</v>
      </c>
      <c r="F12" s="19"/>
      <c r="G12" s="19">
        <v>1827</v>
      </c>
      <c r="H12" s="19">
        <v>12468</v>
      </c>
      <c r="I12" s="19">
        <v>965</v>
      </c>
      <c r="J12" s="19">
        <v>788</v>
      </c>
      <c r="K12" s="19">
        <v>8149</v>
      </c>
      <c r="L12" s="19"/>
      <c r="M12" s="19">
        <v>4999</v>
      </c>
      <c r="N12" s="19">
        <v>304</v>
      </c>
      <c r="O12" s="19">
        <v>0</v>
      </c>
      <c r="P12" s="19">
        <v>31370</v>
      </c>
    </row>
    <row r="13" spans="1:16" x14ac:dyDescent="0.3">
      <c r="A13" s="36">
        <v>41883</v>
      </c>
      <c r="B13" s="19">
        <v>784</v>
      </c>
      <c r="C13" s="19">
        <v>0</v>
      </c>
      <c r="D13" s="19">
        <v>1107</v>
      </c>
      <c r="E13" s="19">
        <v>239</v>
      </c>
      <c r="F13" s="19"/>
      <c r="G13" s="19">
        <v>1270</v>
      </c>
      <c r="H13" s="19">
        <v>8451</v>
      </c>
      <c r="I13" s="19">
        <v>1214</v>
      </c>
      <c r="J13" s="19">
        <v>826</v>
      </c>
      <c r="K13" s="19">
        <v>8446</v>
      </c>
      <c r="L13" s="19"/>
      <c r="M13" s="19">
        <v>3338</v>
      </c>
      <c r="N13" s="19">
        <v>2110</v>
      </c>
      <c r="O13" s="19">
        <v>0</v>
      </c>
      <c r="P13" s="19">
        <v>27785</v>
      </c>
    </row>
    <row r="14" spans="1:16" x14ac:dyDescent="0.3">
      <c r="A14" s="36">
        <v>41913</v>
      </c>
      <c r="B14" s="19">
        <v>545</v>
      </c>
      <c r="C14" s="19">
        <v>0</v>
      </c>
      <c r="D14" s="19">
        <v>1728</v>
      </c>
      <c r="E14" s="19">
        <v>0</v>
      </c>
      <c r="F14" s="19"/>
      <c r="G14" s="19">
        <v>439</v>
      </c>
      <c r="H14" s="19">
        <v>9687</v>
      </c>
      <c r="I14" s="19">
        <v>2203</v>
      </c>
      <c r="J14" s="19">
        <v>1491</v>
      </c>
      <c r="K14" s="19">
        <v>11072</v>
      </c>
      <c r="L14" s="19"/>
      <c r="M14" s="19">
        <v>3126</v>
      </c>
      <c r="N14" s="19">
        <v>305</v>
      </c>
      <c r="O14" s="19">
        <v>294</v>
      </c>
      <c r="P14" s="19">
        <v>30890</v>
      </c>
    </row>
    <row r="15" spans="1:16" x14ac:dyDescent="0.3">
      <c r="A15" s="36">
        <v>41944</v>
      </c>
      <c r="B15" s="19">
        <v>3</v>
      </c>
      <c r="C15" s="19">
        <v>0</v>
      </c>
      <c r="D15" s="19">
        <v>1144</v>
      </c>
      <c r="E15" s="19">
        <v>0</v>
      </c>
      <c r="F15" s="19"/>
      <c r="G15" s="19">
        <v>386</v>
      </c>
      <c r="H15" s="19">
        <v>11387</v>
      </c>
      <c r="I15" s="19">
        <v>2467</v>
      </c>
      <c r="J15" s="19">
        <v>1916</v>
      </c>
      <c r="K15" s="19">
        <v>4230</v>
      </c>
      <c r="L15" s="19"/>
      <c r="M15" s="19">
        <v>2933</v>
      </c>
      <c r="N15" s="19">
        <v>876</v>
      </c>
      <c r="O15" s="19">
        <v>61</v>
      </c>
      <c r="P15" s="19">
        <v>25403</v>
      </c>
    </row>
    <row r="16" spans="1:16" x14ac:dyDescent="0.3">
      <c r="A16" s="36">
        <v>41974</v>
      </c>
      <c r="B16" s="19">
        <v>69</v>
      </c>
      <c r="C16" s="19">
        <v>14</v>
      </c>
      <c r="D16" s="19">
        <v>789</v>
      </c>
      <c r="E16" s="19">
        <v>50</v>
      </c>
      <c r="F16" s="19"/>
      <c r="G16" s="19">
        <v>3062</v>
      </c>
      <c r="H16" s="19">
        <v>7482</v>
      </c>
      <c r="I16" s="19">
        <v>1630</v>
      </c>
      <c r="J16" s="19">
        <v>362</v>
      </c>
      <c r="K16" s="19">
        <v>3079</v>
      </c>
      <c r="L16" s="19"/>
      <c r="M16" s="19">
        <v>966</v>
      </c>
      <c r="N16" s="19">
        <v>927</v>
      </c>
      <c r="O16" s="19">
        <v>0</v>
      </c>
      <c r="P16" s="19">
        <v>18430</v>
      </c>
    </row>
    <row r="17" spans="1:16" x14ac:dyDescent="0.3">
      <c r="A17" s="36">
        <v>42005</v>
      </c>
      <c r="B17" s="19">
        <v>101</v>
      </c>
      <c r="C17" s="19">
        <v>21</v>
      </c>
      <c r="D17" s="19">
        <v>1399</v>
      </c>
      <c r="E17" s="19">
        <v>5</v>
      </c>
      <c r="F17" s="19"/>
      <c r="G17" s="19">
        <v>6234</v>
      </c>
      <c r="H17" s="19">
        <v>9680</v>
      </c>
      <c r="I17" s="19">
        <v>3296</v>
      </c>
      <c r="J17" s="19">
        <v>855</v>
      </c>
      <c r="K17" s="19">
        <v>7504</v>
      </c>
      <c r="L17" s="19"/>
      <c r="M17" s="19">
        <v>1954</v>
      </c>
      <c r="N17" s="19">
        <v>617</v>
      </c>
      <c r="O17" s="19">
        <v>0</v>
      </c>
      <c r="P17" s="19">
        <v>31666</v>
      </c>
    </row>
    <row r="18" spans="1:16" x14ac:dyDescent="0.3">
      <c r="A18" s="36">
        <v>42036</v>
      </c>
      <c r="B18" s="19">
        <v>519</v>
      </c>
      <c r="C18" s="19">
        <v>20</v>
      </c>
      <c r="D18" s="19">
        <v>1961</v>
      </c>
      <c r="E18" s="19">
        <v>86</v>
      </c>
      <c r="F18" s="19"/>
      <c r="G18" s="19">
        <v>8825</v>
      </c>
      <c r="H18" s="19">
        <v>15688</v>
      </c>
      <c r="I18" s="19">
        <v>3283</v>
      </c>
      <c r="J18" s="19">
        <v>3697</v>
      </c>
      <c r="K18" s="19">
        <v>12338</v>
      </c>
      <c r="L18" s="19"/>
      <c r="M18" s="19">
        <v>2770</v>
      </c>
      <c r="N18" s="19">
        <v>1122</v>
      </c>
      <c r="O18" s="19"/>
      <c r="P18" s="19">
        <v>50309</v>
      </c>
    </row>
    <row r="19" spans="1:16" x14ac:dyDescent="0.3">
      <c r="A19" s="36">
        <v>42064</v>
      </c>
      <c r="B19" s="19">
        <v>1223</v>
      </c>
      <c r="C19" s="19">
        <v>38</v>
      </c>
      <c r="D19" s="19">
        <v>2202</v>
      </c>
      <c r="E19" s="19">
        <v>254</v>
      </c>
      <c r="F19" s="19"/>
      <c r="G19" s="19">
        <v>5632</v>
      </c>
      <c r="H19" s="19">
        <v>15692</v>
      </c>
      <c r="I19" s="19">
        <v>7279</v>
      </c>
      <c r="J19" s="19">
        <v>1219</v>
      </c>
      <c r="K19" s="19">
        <v>9883</v>
      </c>
      <c r="L19" s="19"/>
      <c r="M19" s="19">
        <v>3889</v>
      </c>
      <c r="N19" s="19">
        <v>1205</v>
      </c>
      <c r="O19" s="19"/>
      <c r="P19" s="19">
        <v>48516</v>
      </c>
    </row>
    <row r="20" spans="1:16" x14ac:dyDescent="0.3">
      <c r="A20" s="36">
        <v>42095</v>
      </c>
      <c r="B20" s="19">
        <v>346</v>
      </c>
      <c r="C20" s="19">
        <v>782</v>
      </c>
      <c r="D20" s="19">
        <v>3612</v>
      </c>
      <c r="E20" s="19">
        <v>59</v>
      </c>
      <c r="F20" s="19"/>
      <c r="G20" s="19">
        <v>4022</v>
      </c>
      <c r="H20" s="19">
        <v>13835</v>
      </c>
      <c r="I20" s="19">
        <v>6839</v>
      </c>
      <c r="J20" s="19">
        <v>785</v>
      </c>
      <c r="K20" s="19">
        <v>12656</v>
      </c>
      <c r="L20" s="19"/>
      <c r="M20" s="19">
        <v>2316</v>
      </c>
      <c r="N20" s="19">
        <v>1323</v>
      </c>
      <c r="O20" s="19"/>
      <c r="P20" s="19">
        <v>46575</v>
      </c>
    </row>
    <row r="21" spans="1:16" x14ac:dyDescent="0.3">
      <c r="A21" s="36">
        <v>42125</v>
      </c>
      <c r="B21" s="19">
        <v>157</v>
      </c>
      <c r="C21" s="19">
        <v>3</v>
      </c>
      <c r="D21" s="19">
        <v>4596</v>
      </c>
      <c r="E21" s="19">
        <v>404</v>
      </c>
      <c r="F21" s="19"/>
      <c r="G21" s="19">
        <v>1802</v>
      </c>
      <c r="H21" s="19">
        <v>12875</v>
      </c>
      <c r="I21" s="19">
        <v>5084</v>
      </c>
      <c r="J21" s="19">
        <v>2885</v>
      </c>
      <c r="K21" s="19">
        <v>12515</v>
      </c>
      <c r="L21" s="19"/>
      <c r="M21" s="19">
        <v>2068</v>
      </c>
      <c r="N21" s="19">
        <v>341</v>
      </c>
      <c r="O21" s="19">
        <v>46</v>
      </c>
      <c r="P21" s="19">
        <v>42776</v>
      </c>
    </row>
    <row r="22" spans="1:16" x14ac:dyDescent="0.3">
      <c r="A22" s="36">
        <v>42156</v>
      </c>
      <c r="B22" s="19">
        <v>693</v>
      </c>
      <c r="C22" s="19"/>
      <c r="D22" s="19">
        <v>4981</v>
      </c>
      <c r="E22" s="19">
        <v>100</v>
      </c>
      <c r="F22" s="19"/>
      <c r="G22" s="19">
        <v>1023</v>
      </c>
      <c r="H22" s="19">
        <v>10160</v>
      </c>
      <c r="I22" s="19">
        <v>3060</v>
      </c>
      <c r="J22" s="19">
        <v>2461</v>
      </c>
      <c r="K22" s="19">
        <v>8052</v>
      </c>
      <c r="L22" s="19"/>
      <c r="M22" s="19">
        <v>1982</v>
      </c>
      <c r="N22" s="19">
        <v>673</v>
      </c>
      <c r="O22" s="19"/>
      <c r="P22" s="19">
        <v>33185</v>
      </c>
    </row>
    <row r="23" spans="1:16" x14ac:dyDescent="0.3">
      <c r="A23" s="36">
        <v>42186</v>
      </c>
      <c r="B23" s="19">
        <v>363</v>
      </c>
      <c r="C23" s="19">
        <v>92</v>
      </c>
      <c r="D23" s="19">
        <v>2060</v>
      </c>
      <c r="E23" s="19">
        <v>72</v>
      </c>
      <c r="F23" s="19"/>
      <c r="G23" s="19">
        <v>1215</v>
      </c>
      <c r="H23" s="19">
        <v>13660</v>
      </c>
      <c r="I23" s="19">
        <v>3072</v>
      </c>
      <c r="J23" s="19">
        <v>2077</v>
      </c>
      <c r="K23" s="19">
        <v>7210</v>
      </c>
      <c r="L23" s="19"/>
      <c r="M23" s="19">
        <v>2014</v>
      </c>
      <c r="N23" s="19">
        <v>1089</v>
      </c>
      <c r="O23" s="19"/>
      <c r="P23" s="19">
        <v>32924</v>
      </c>
    </row>
    <row r="24" spans="1:16" x14ac:dyDescent="0.3">
      <c r="A24" s="36">
        <v>42217</v>
      </c>
      <c r="B24" s="19">
        <v>605</v>
      </c>
      <c r="C24" s="19">
        <v>44</v>
      </c>
      <c r="D24" s="19">
        <v>2128</v>
      </c>
      <c r="E24" s="19">
        <v>35</v>
      </c>
      <c r="F24" s="19">
        <v>8</v>
      </c>
      <c r="G24" s="19">
        <v>1917</v>
      </c>
      <c r="H24" s="19">
        <v>12266</v>
      </c>
      <c r="I24" s="19">
        <v>3836</v>
      </c>
      <c r="J24" s="19">
        <v>2834</v>
      </c>
      <c r="K24" s="19">
        <v>8196</v>
      </c>
      <c r="L24" s="19"/>
      <c r="M24" s="19">
        <v>2025</v>
      </c>
      <c r="N24" s="19">
        <v>804</v>
      </c>
      <c r="O24" s="19"/>
      <c r="P24" s="19">
        <v>34698</v>
      </c>
    </row>
    <row r="25" spans="1:16" x14ac:dyDescent="0.3">
      <c r="A25" s="36">
        <v>42248</v>
      </c>
      <c r="B25" s="19">
        <v>421</v>
      </c>
      <c r="C25" s="19">
        <v>2</v>
      </c>
      <c r="D25" s="19">
        <v>1904</v>
      </c>
      <c r="E25" s="19">
        <v>22</v>
      </c>
      <c r="F25" s="19"/>
      <c r="G25" s="19">
        <v>956</v>
      </c>
      <c r="H25" s="19">
        <v>10853</v>
      </c>
      <c r="I25" s="19">
        <v>3359</v>
      </c>
      <c r="J25" s="19">
        <v>2184</v>
      </c>
      <c r="K25" s="19">
        <v>6160</v>
      </c>
      <c r="L25" s="19"/>
      <c r="M25" s="19">
        <v>1624</v>
      </c>
      <c r="N25" s="19">
        <v>306</v>
      </c>
      <c r="O25" s="19"/>
      <c r="P25" s="19">
        <v>27791</v>
      </c>
    </row>
    <row r="26" spans="1:16" x14ac:dyDescent="0.3">
      <c r="A26" s="36">
        <v>42278</v>
      </c>
      <c r="B26" s="19">
        <v>995</v>
      </c>
      <c r="C26" s="19">
        <v>163</v>
      </c>
      <c r="D26" s="19">
        <v>2262</v>
      </c>
      <c r="E26" s="19">
        <v>75</v>
      </c>
      <c r="F26" s="19"/>
      <c r="G26" s="19">
        <v>0</v>
      </c>
      <c r="H26" s="19">
        <v>11123</v>
      </c>
      <c r="I26" s="19">
        <v>5364</v>
      </c>
      <c r="J26" s="19">
        <v>893</v>
      </c>
      <c r="K26" s="19">
        <v>5477</v>
      </c>
      <c r="L26" s="19"/>
      <c r="M26" s="19">
        <v>1305</v>
      </c>
      <c r="N26" s="19">
        <v>1001</v>
      </c>
      <c r="O26" s="19"/>
      <c r="P26" s="19">
        <v>28658</v>
      </c>
    </row>
    <row r="27" spans="1:16" x14ac:dyDescent="0.3">
      <c r="A27" s="36">
        <v>42309</v>
      </c>
      <c r="B27" s="19">
        <v>154</v>
      </c>
      <c r="C27" s="19">
        <v>10</v>
      </c>
      <c r="D27" s="19">
        <v>1008</v>
      </c>
      <c r="E27" s="19"/>
      <c r="F27" s="19"/>
      <c r="G27" s="19">
        <v>640</v>
      </c>
      <c r="H27" s="19">
        <v>12829</v>
      </c>
      <c r="I27" s="19">
        <v>3669</v>
      </c>
      <c r="J27" s="19">
        <v>1443</v>
      </c>
      <c r="K27" s="19">
        <v>6097</v>
      </c>
      <c r="L27" s="19"/>
      <c r="M27" s="19">
        <v>2164</v>
      </c>
      <c r="N27" s="19">
        <v>1463</v>
      </c>
      <c r="O27" s="19"/>
      <c r="P27" s="19">
        <v>29477</v>
      </c>
    </row>
    <row r="28" spans="1:16" x14ac:dyDescent="0.3">
      <c r="A28" s="36">
        <v>42339</v>
      </c>
      <c r="B28" s="19">
        <v>17</v>
      </c>
      <c r="C28" s="19">
        <v>119</v>
      </c>
      <c r="D28" s="19">
        <v>1764</v>
      </c>
      <c r="E28" s="19">
        <v>77</v>
      </c>
      <c r="F28" s="19"/>
      <c r="G28" s="19">
        <v>330</v>
      </c>
      <c r="H28" s="19">
        <v>10209</v>
      </c>
      <c r="I28" s="19">
        <v>2824</v>
      </c>
      <c r="J28" s="19">
        <v>960</v>
      </c>
      <c r="K28" s="19">
        <v>7111</v>
      </c>
      <c r="L28" s="19"/>
      <c r="M28" s="19">
        <v>1708</v>
      </c>
      <c r="N28" s="19">
        <v>530</v>
      </c>
      <c r="O28" s="19"/>
      <c r="P28" s="19">
        <v>25649</v>
      </c>
    </row>
    <row r="29" spans="1:16" x14ac:dyDescent="0.3">
      <c r="A29" s="36">
        <v>42370</v>
      </c>
      <c r="B29" s="19">
        <v>396</v>
      </c>
      <c r="C29" s="19"/>
      <c r="D29" s="19">
        <v>1597</v>
      </c>
      <c r="E29" s="19"/>
      <c r="F29" s="19"/>
      <c r="G29" s="19">
        <v>332</v>
      </c>
      <c r="H29" s="19">
        <v>17925</v>
      </c>
      <c r="I29" s="19">
        <v>2761</v>
      </c>
      <c r="J29" s="19">
        <v>1254</v>
      </c>
      <c r="K29" s="19">
        <v>10999</v>
      </c>
      <c r="L29" s="19"/>
      <c r="M29" s="19">
        <v>2444</v>
      </c>
      <c r="N29" s="19">
        <v>393</v>
      </c>
      <c r="O29" s="19"/>
      <c r="P29" s="19">
        <v>38101</v>
      </c>
    </row>
    <row r="30" spans="1:16" x14ac:dyDescent="0.3">
      <c r="A30" s="36">
        <v>42401</v>
      </c>
      <c r="B30" s="19">
        <v>36</v>
      </c>
      <c r="C30" s="19">
        <v>113</v>
      </c>
      <c r="D30" s="19">
        <v>1719</v>
      </c>
      <c r="E30" s="19">
        <v>64</v>
      </c>
      <c r="F30" s="19"/>
      <c r="G30" s="19">
        <v>3048</v>
      </c>
      <c r="H30" s="19">
        <v>12703</v>
      </c>
      <c r="I30" s="19">
        <v>2080</v>
      </c>
      <c r="J30" s="19">
        <v>1121</v>
      </c>
      <c r="K30" s="19">
        <v>10511</v>
      </c>
      <c r="L30" s="19"/>
      <c r="M30" s="19">
        <v>2765</v>
      </c>
      <c r="N30" s="19">
        <v>1435</v>
      </c>
      <c r="O30" s="19"/>
      <c r="P30" s="19">
        <v>35595</v>
      </c>
    </row>
    <row r="31" spans="1:16" x14ac:dyDescent="0.3">
      <c r="A31" s="36">
        <v>42430</v>
      </c>
      <c r="B31" s="19">
        <v>401</v>
      </c>
      <c r="C31" s="19">
        <v>20</v>
      </c>
      <c r="D31" s="19">
        <v>2416</v>
      </c>
      <c r="E31" s="19">
        <v>212</v>
      </c>
      <c r="F31" s="19">
        <v>164</v>
      </c>
      <c r="G31" s="19">
        <v>1692</v>
      </c>
      <c r="H31" s="19">
        <v>17911</v>
      </c>
      <c r="I31" s="19">
        <v>2126</v>
      </c>
      <c r="J31" s="19">
        <v>107</v>
      </c>
      <c r="K31" s="19">
        <v>7070</v>
      </c>
      <c r="L31" s="19"/>
      <c r="M31" s="19">
        <v>2269</v>
      </c>
      <c r="N31" s="19">
        <v>760</v>
      </c>
      <c r="O31" s="19">
        <v>92</v>
      </c>
      <c r="P31" s="19">
        <v>35240</v>
      </c>
    </row>
    <row r="32" spans="1:16" x14ac:dyDescent="0.3">
      <c r="A32" s="36">
        <v>42461</v>
      </c>
      <c r="B32" s="19">
        <v>406</v>
      </c>
      <c r="C32" s="19">
        <v>59</v>
      </c>
      <c r="D32" s="19">
        <v>2299</v>
      </c>
      <c r="E32" s="19">
        <v>64</v>
      </c>
      <c r="F32" s="19"/>
      <c r="G32" s="19">
        <v>674</v>
      </c>
      <c r="H32" s="19">
        <v>15412</v>
      </c>
      <c r="I32" s="19">
        <v>2378</v>
      </c>
      <c r="J32" s="19">
        <v>3004</v>
      </c>
      <c r="K32" s="19">
        <v>9557</v>
      </c>
      <c r="L32" s="19"/>
      <c r="M32" s="19">
        <v>2040</v>
      </c>
      <c r="N32" s="19">
        <v>842</v>
      </c>
      <c r="O32" s="19"/>
      <c r="P32" s="19">
        <v>36735</v>
      </c>
    </row>
    <row r="33" spans="1:16" x14ac:dyDescent="0.3">
      <c r="A33" s="36">
        <v>42491</v>
      </c>
      <c r="B33" s="19">
        <v>95</v>
      </c>
      <c r="C33" s="19">
        <v>220</v>
      </c>
      <c r="D33" s="19">
        <v>1635</v>
      </c>
      <c r="E33" s="19">
        <v>76</v>
      </c>
      <c r="F33" s="19"/>
      <c r="G33" s="19">
        <v>1481</v>
      </c>
      <c r="H33" s="19">
        <v>11570</v>
      </c>
      <c r="I33" s="19">
        <v>1975</v>
      </c>
      <c r="J33" s="19">
        <v>2123</v>
      </c>
      <c r="K33" s="19">
        <v>11201</v>
      </c>
      <c r="L33" s="19"/>
      <c r="M33" s="19">
        <v>2589</v>
      </c>
      <c r="N33" s="19">
        <v>486</v>
      </c>
      <c r="O33" s="19">
        <v>48</v>
      </c>
      <c r="P33" s="19">
        <v>33499</v>
      </c>
    </row>
    <row r="34" spans="1:16" x14ac:dyDescent="0.3">
      <c r="A34" s="36">
        <v>42522</v>
      </c>
      <c r="B34" s="19">
        <v>3</v>
      </c>
      <c r="C34" s="19">
        <v>537</v>
      </c>
      <c r="D34" s="19">
        <v>2377</v>
      </c>
      <c r="E34" s="19">
        <v>75</v>
      </c>
      <c r="F34" s="19"/>
      <c r="G34" s="19">
        <v>762</v>
      </c>
      <c r="H34" s="19">
        <v>12624</v>
      </c>
      <c r="I34" s="19">
        <v>1015</v>
      </c>
      <c r="J34" s="19">
        <v>1942</v>
      </c>
      <c r="K34" s="19">
        <v>8481</v>
      </c>
      <c r="L34" s="19"/>
      <c r="M34" s="19">
        <v>5133</v>
      </c>
      <c r="N34" s="19">
        <v>706</v>
      </c>
      <c r="O34" s="19">
        <v>0</v>
      </c>
      <c r="P34" s="19">
        <v>33655</v>
      </c>
    </row>
    <row r="35" spans="1:16" x14ac:dyDescent="0.3">
      <c r="A35" s="36">
        <v>42552</v>
      </c>
      <c r="B35" s="19">
        <v>779</v>
      </c>
      <c r="C35" s="19">
        <v>21</v>
      </c>
      <c r="D35" s="19">
        <v>1279</v>
      </c>
      <c r="E35" s="19"/>
      <c r="F35" s="19"/>
      <c r="G35" s="19">
        <v>628</v>
      </c>
      <c r="H35" s="19">
        <v>13405</v>
      </c>
      <c r="I35" s="19">
        <v>2361</v>
      </c>
      <c r="J35" s="19">
        <v>1807</v>
      </c>
      <c r="K35" s="19">
        <v>12971</v>
      </c>
      <c r="L35" s="19"/>
      <c r="M35" s="19">
        <v>7282</v>
      </c>
      <c r="N35" s="19">
        <v>362</v>
      </c>
      <c r="O35" s="19"/>
      <c r="P35" s="19">
        <v>40895</v>
      </c>
    </row>
    <row r="36" spans="1:16" x14ac:dyDescent="0.3">
      <c r="A36" s="36">
        <v>42583</v>
      </c>
      <c r="B36" s="19">
        <v>332</v>
      </c>
      <c r="C36" s="19">
        <v>1172</v>
      </c>
      <c r="D36" s="19">
        <v>5851</v>
      </c>
      <c r="E36" s="19">
        <v>62</v>
      </c>
      <c r="F36" s="19">
        <v>1</v>
      </c>
      <c r="G36" s="19">
        <v>1215</v>
      </c>
      <c r="H36" s="19">
        <v>10164</v>
      </c>
      <c r="I36" s="19">
        <v>4568</v>
      </c>
      <c r="J36" s="19">
        <v>3031</v>
      </c>
      <c r="K36" s="19">
        <v>7393</v>
      </c>
      <c r="L36" s="19"/>
      <c r="M36" s="19">
        <v>3540</v>
      </c>
      <c r="N36" s="19">
        <v>433</v>
      </c>
      <c r="O36" s="19">
        <v>199</v>
      </c>
      <c r="P36" s="19">
        <v>37961</v>
      </c>
    </row>
    <row r="37" spans="1:16" x14ac:dyDescent="0.3">
      <c r="A37" s="36">
        <v>42614</v>
      </c>
      <c r="B37" s="19">
        <v>5381</v>
      </c>
      <c r="C37" s="19">
        <v>134</v>
      </c>
      <c r="D37" s="19">
        <v>4852</v>
      </c>
      <c r="E37" s="19">
        <v>193</v>
      </c>
      <c r="F37" s="19"/>
      <c r="G37" s="19">
        <v>1214</v>
      </c>
      <c r="H37" s="19">
        <v>8864</v>
      </c>
      <c r="I37" s="19">
        <v>2508</v>
      </c>
      <c r="J37" s="19">
        <v>2043</v>
      </c>
      <c r="K37" s="19">
        <v>13641</v>
      </c>
      <c r="L37" s="19"/>
      <c r="M37" s="19">
        <v>1671</v>
      </c>
      <c r="N37" s="19">
        <v>523</v>
      </c>
      <c r="O37" s="19"/>
      <c r="P37" s="19">
        <v>41024</v>
      </c>
    </row>
    <row r="38" spans="1:16" x14ac:dyDescent="0.3">
      <c r="A38" s="36">
        <v>42644</v>
      </c>
      <c r="B38" s="19">
        <v>2689</v>
      </c>
      <c r="C38" s="19">
        <v>200</v>
      </c>
      <c r="D38" s="19">
        <v>6955</v>
      </c>
      <c r="E38" s="19">
        <v>724</v>
      </c>
      <c r="F38" s="19"/>
      <c r="G38" s="19">
        <v>1722</v>
      </c>
      <c r="H38" s="19">
        <v>7594</v>
      </c>
      <c r="I38" s="19">
        <v>3797</v>
      </c>
      <c r="J38" s="19">
        <v>963</v>
      </c>
      <c r="K38" s="19">
        <v>13404</v>
      </c>
      <c r="L38" s="19"/>
      <c r="M38" s="19">
        <v>2730</v>
      </c>
      <c r="N38" s="19">
        <v>1095</v>
      </c>
      <c r="O38" s="19">
        <v>272</v>
      </c>
      <c r="P38" s="19">
        <v>42145</v>
      </c>
    </row>
    <row r="39" spans="1:16" x14ac:dyDescent="0.3">
      <c r="A39" s="36">
        <v>42675</v>
      </c>
      <c r="B39" s="19">
        <v>2643</v>
      </c>
      <c r="C39" s="19">
        <v>4</v>
      </c>
      <c r="D39" s="19">
        <v>3222</v>
      </c>
      <c r="E39" s="19">
        <v>298</v>
      </c>
      <c r="F39" s="19"/>
      <c r="G39" s="19">
        <v>486</v>
      </c>
      <c r="H39" s="19">
        <v>13502</v>
      </c>
      <c r="I39" s="19">
        <v>2541</v>
      </c>
      <c r="J39" s="19">
        <v>1293</v>
      </c>
      <c r="K39" s="19">
        <v>10470</v>
      </c>
      <c r="L39" s="19"/>
      <c r="M39" s="19">
        <v>3059</v>
      </c>
      <c r="N39" s="19">
        <v>1127</v>
      </c>
      <c r="O39" s="19">
        <v>196</v>
      </c>
      <c r="P39" s="19">
        <v>38841</v>
      </c>
    </row>
    <row r="40" spans="1:16" x14ac:dyDescent="0.3">
      <c r="A40" s="36">
        <v>42705</v>
      </c>
      <c r="B40" s="19">
        <v>4037</v>
      </c>
      <c r="C40" s="19">
        <v>39</v>
      </c>
      <c r="D40" s="19">
        <v>1592</v>
      </c>
      <c r="E40" s="19">
        <v>5</v>
      </c>
      <c r="F40" s="19"/>
      <c r="G40" s="19">
        <v>984</v>
      </c>
      <c r="H40" s="19">
        <v>10452</v>
      </c>
      <c r="I40" s="19">
        <v>2931</v>
      </c>
      <c r="J40" s="19">
        <v>767</v>
      </c>
      <c r="K40" s="19">
        <v>9664</v>
      </c>
      <c r="L40" s="19"/>
      <c r="M40" s="19">
        <v>4207</v>
      </c>
      <c r="N40" s="19">
        <v>1079</v>
      </c>
      <c r="O40" s="19"/>
      <c r="P40" s="19">
        <v>35757</v>
      </c>
    </row>
    <row r="41" spans="1:16" x14ac:dyDescent="0.3">
      <c r="A41" s="36">
        <v>42736</v>
      </c>
      <c r="B41" s="19">
        <v>5706</v>
      </c>
      <c r="C41" s="19">
        <v>204</v>
      </c>
      <c r="D41" s="19">
        <v>3090</v>
      </c>
      <c r="E41" s="19"/>
      <c r="F41" s="19">
        <v>130</v>
      </c>
      <c r="G41" s="19">
        <v>295</v>
      </c>
      <c r="H41" s="19">
        <v>24377</v>
      </c>
      <c r="I41" s="19">
        <v>2895</v>
      </c>
      <c r="J41" s="19">
        <v>746</v>
      </c>
      <c r="K41" s="19">
        <v>9134</v>
      </c>
      <c r="L41" s="19">
        <v>45</v>
      </c>
      <c r="M41" s="19">
        <v>4182</v>
      </c>
      <c r="N41" s="19">
        <v>1307</v>
      </c>
      <c r="O41" s="19">
        <v>64</v>
      </c>
      <c r="P41" s="19">
        <v>52175</v>
      </c>
    </row>
    <row r="42" spans="1:16" x14ac:dyDescent="0.3">
      <c r="A42" s="36">
        <v>42767</v>
      </c>
      <c r="B42" s="19">
        <v>8755</v>
      </c>
      <c r="C42" s="19">
        <v>49</v>
      </c>
      <c r="D42" s="19">
        <v>3702</v>
      </c>
      <c r="E42" s="19"/>
      <c r="F42" s="19"/>
      <c r="G42" s="19">
        <v>2119</v>
      </c>
      <c r="H42" s="19">
        <v>20185</v>
      </c>
      <c r="I42" s="19">
        <v>3348</v>
      </c>
      <c r="J42" s="19">
        <v>1141</v>
      </c>
      <c r="K42" s="19">
        <v>10755</v>
      </c>
      <c r="L42" s="19">
        <v>294</v>
      </c>
      <c r="M42" s="19">
        <v>3500</v>
      </c>
      <c r="N42" s="19">
        <v>1004</v>
      </c>
      <c r="O42" s="19">
        <v>252</v>
      </c>
      <c r="P42" s="19">
        <v>55104</v>
      </c>
    </row>
    <row r="43" spans="1:16" x14ac:dyDescent="0.3">
      <c r="A43" s="36">
        <v>42795</v>
      </c>
      <c r="B43" s="19">
        <v>6451</v>
      </c>
      <c r="C43" s="19">
        <v>175</v>
      </c>
      <c r="D43" s="19">
        <v>2825</v>
      </c>
      <c r="E43" s="19">
        <v>32</v>
      </c>
      <c r="F43" s="19"/>
      <c r="G43" s="19">
        <v>302</v>
      </c>
      <c r="H43" s="19">
        <v>23798</v>
      </c>
      <c r="I43" s="19">
        <v>4893</v>
      </c>
      <c r="J43" s="19">
        <v>1209</v>
      </c>
      <c r="K43" s="19">
        <v>8133</v>
      </c>
      <c r="L43" s="19">
        <v>789</v>
      </c>
      <c r="M43" s="19">
        <v>3323</v>
      </c>
      <c r="N43" s="19">
        <v>565</v>
      </c>
      <c r="O43" s="19"/>
      <c r="P43" s="19">
        <v>52495</v>
      </c>
    </row>
    <row r="44" spans="1:16" x14ac:dyDescent="0.3">
      <c r="A44" s="36">
        <v>42826</v>
      </c>
      <c r="B44" s="19">
        <v>4243</v>
      </c>
      <c r="C44" s="19">
        <v>42</v>
      </c>
      <c r="D44" s="19">
        <v>2746</v>
      </c>
      <c r="E44" s="19">
        <v>78</v>
      </c>
      <c r="F44" s="19"/>
      <c r="G44" s="19">
        <v>97</v>
      </c>
      <c r="H44" s="19">
        <v>18642</v>
      </c>
      <c r="I44" s="19">
        <v>2162</v>
      </c>
      <c r="J44" s="19">
        <v>1112</v>
      </c>
      <c r="K44" s="19">
        <v>8041</v>
      </c>
      <c r="L44" s="19">
        <v>110</v>
      </c>
      <c r="M44" s="19">
        <v>2341</v>
      </c>
      <c r="N44" s="19">
        <v>1076</v>
      </c>
      <c r="O44" s="19">
        <v>130</v>
      </c>
      <c r="P44" s="19">
        <v>40820</v>
      </c>
    </row>
    <row r="45" spans="1:16" x14ac:dyDescent="0.3">
      <c r="A45" s="36">
        <v>42856</v>
      </c>
      <c r="B45" s="19">
        <v>4031</v>
      </c>
      <c r="C45" s="19">
        <v>305</v>
      </c>
      <c r="D45" s="19">
        <v>2112</v>
      </c>
      <c r="E45" s="19">
        <v>41</v>
      </c>
      <c r="F45" s="19"/>
      <c r="G45" s="19">
        <v>385</v>
      </c>
      <c r="H45" s="19">
        <v>13695</v>
      </c>
      <c r="I45" s="19">
        <v>2038</v>
      </c>
      <c r="J45" s="19">
        <v>971</v>
      </c>
      <c r="K45" s="19">
        <v>9289</v>
      </c>
      <c r="L45" s="19">
        <v>557</v>
      </c>
      <c r="M45" s="19">
        <v>2218</v>
      </c>
      <c r="N45" s="19">
        <v>729</v>
      </c>
      <c r="O45" s="19">
        <v>71</v>
      </c>
      <c r="P45" s="19">
        <v>36442</v>
      </c>
    </row>
    <row r="46" spans="1:16" x14ac:dyDescent="0.3">
      <c r="A46" s="36">
        <v>42887</v>
      </c>
      <c r="B46" s="19">
        <v>2318</v>
      </c>
      <c r="C46" s="19">
        <v>677</v>
      </c>
      <c r="D46" s="19">
        <v>3687</v>
      </c>
      <c r="E46" s="19"/>
      <c r="F46" s="19"/>
      <c r="G46" s="19">
        <v>760</v>
      </c>
      <c r="H46" s="19">
        <v>10607</v>
      </c>
      <c r="I46" s="19">
        <v>1730</v>
      </c>
      <c r="J46" s="19">
        <v>126</v>
      </c>
      <c r="K46" s="19">
        <v>10153</v>
      </c>
      <c r="L46" s="19">
        <v>161</v>
      </c>
      <c r="M46" s="19">
        <v>2340</v>
      </c>
      <c r="N46" s="19">
        <v>296</v>
      </c>
      <c r="O46" s="19">
        <v>23</v>
      </c>
      <c r="P46" s="19">
        <v>32878</v>
      </c>
    </row>
    <row r="47" spans="1:16" x14ac:dyDescent="0.3">
      <c r="A47" s="36">
        <v>42917</v>
      </c>
      <c r="B47" s="19">
        <v>4444</v>
      </c>
      <c r="C47" s="19">
        <v>74</v>
      </c>
      <c r="D47" s="19">
        <v>2870</v>
      </c>
      <c r="E47" s="19">
        <v>65</v>
      </c>
      <c r="F47" s="19"/>
      <c r="G47" s="19">
        <v>777</v>
      </c>
      <c r="H47" s="19">
        <v>11963</v>
      </c>
      <c r="I47" s="19">
        <v>2419</v>
      </c>
      <c r="J47" s="19">
        <v>780</v>
      </c>
      <c r="K47" s="19">
        <v>9120</v>
      </c>
      <c r="L47" s="19">
        <v>134</v>
      </c>
      <c r="M47" s="19">
        <v>2011</v>
      </c>
      <c r="N47" s="19">
        <v>574</v>
      </c>
      <c r="O47" s="19"/>
      <c r="P47" s="19">
        <v>35231</v>
      </c>
    </row>
    <row r="48" spans="1:16" x14ac:dyDescent="0.3">
      <c r="A48" s="36">
        <v>42948</v>
      </c>
      <c r="B48" s="19">
        <v>4943</v>
      </c>
      <c r="C48" s="19">
        <v>105</v>
      </c>
      <c r="D48" s="19">
        <v>2741</v>
      </c>
      <c r="E48" s="19">
        <v>411</v>
      </c>
      <c r="F48" s="19"/>
      <c r="G48" s="19">
        <v>388</v>
      </c>
      <c r="H48" s="19">
        <v>11973</v>
      </c>
      <c r="I48" s="19">
        <v>3156</v>
      </c>
      <c r="J48" s="19">
        <v>953</v>
      </c>
      <c r="K48" s="19">
        <v>11984</v>
      </c>
      <c r="L48" s="19">
        <v>629</v>
      </c>
      <c r="M48" s="19">
        <v>2357</v>
      </c>
      <c r="N48" s="19">
        <v>1792</v>
      </c>
      <c r="O48" s="19">
        <v>45</v>
      </c>
      <c r="P48" s="19">
        <v>41477</v>
      </c>
    </row>
    <row r="49" spans="1:16" x14ac:dyDescent="0.3">
      <c r="A49" s="36">
        <v>42979</v>
      </c>
      <c r="B49" s="19">
        <v>5895</v>
      </c>
      <c r="C49" s="19">
        <v>55</v>
      </c>
      <c r="D49" s="19">
        <v>2256</v>
      </c>
      <c r="E49" s="19">
        <v>67</v>
      </c>
      <c r="F49" s="19"/>
      <c r="G49" s="19">
        <v>514</v>
      </c>
      <c r="H49" s="19">
        <v>12812</v>
      </c>
      <c r="I49" s="19">
        <v>2378</v>
      </c>
      <c r="J49" s="19">
        <v>1246</v>
      </c>
      <c r="K49" s="19">
        <v>10026</v>
      </c>
      <c r="L49" s="19">
        <v>36</v>
      </c>
      <c r="M49" s="19">
        <v>3442</v>
      </c>
      <c r="N49" s="19">
        <v>601</v>
      </c>
      <c r="O49" s="19">
        <v>579</v>
      </c>
      <c r="P49" s="19">
        <v>39907</v>
      </c>
    </row>
    <row r="50" spans="1:16" x14ac:dyDescent="0.3">
      <c r="A50" s="36">
        <v>43009</v>
      </c>
      <c r="B50" s="19">
        <v>3284</v>
      </c>
      <c r="C50" s="19">
        <v>434</v>
      </c>
      <c r="D50" s="19">
        <v>187</v>
      </c>
      <c r="E50" s="19"/>
      <c r="F50" s="19"/>
      <c r="G50" s="19">
        <v>2082</v>
      </c>
      <c r="H50" s="19">
        <v>14336</v>
      </c>
      <c r="I50" s="19">
        <v>3299</v>
      </c>
      <c r="J50" s="19">
        <v>2451</v>
      </c>
      <c r="K50" s="19">
        <v>6717</v>
      </c>
      <c r="L50" s="19">
        <v>70</v>
      </c>
      <c r="M50" s="19">
        <v>3044</v>
      </c>
      <c r="N50" s="19">
        <v>144</v>
      </c>
      <c r="O50" s="19">
        <v>109</v>
      </c>
      <c r="P50" s="19">
        <v>36157</v>
      </c>
    </row>
    <row r="51" spans="1:16" x14ac:dyDescent="0.3">
      <c r="A51" s="36">
        <v>43040</v>
      </c>
      <c r="B51" s="19">
        <v>5617</v>
      </c>
      <c r="C51" s="19">
        <v>39</v>
      </c>
      <c r="D51" s="19">
        <v>1776</v>
      </c>
      <c r="E51" s="19"/>
      <c r="F51" s="19"/>
      <c r="G51" s="19">
        <v>389</v>
      </c>
      <c r="H51" s="19">
        <v>20640</v>
      </c>
      <c r="I51" s="19">
        <v>2917</v>
      </c>
      <c r="J51" s="19">
        <v>1752</v>
      </c>
      <c r="K51" s="19">
        <v>6258</v>
      </c>
      <c r="L51" s="19">
        <v>551</v>
      </c>
      <c r="M51" s="19">
        <v>3674</v>
      </c>
      <c r="N51" s="19">
        <v>21</v>
      </c>
      <c r="O51" s="19">
        <v>15</v>
      </c>
      <c r="P51" s="19">
        <v>43649</v>
      </c>
    </row>
    <row r="52" spans="1:16" x14ac:dyDescent="0.3">
      <c r="A52" s="36">
        <v>43070</v>
      </c>
      <c r="B52" s="19">
        <v>6373</v>
      </c>
      <c r="C52" s="19">
        <v>79</v>
      </c>
      <c r="D52" s="19">
        <v>1318</v>
      </c>
      <c r="E52" s="19"/>
      <c r="F52" s="19"/>
      <c r="G52" s="19">
        <v>1514</v>
      </c>
      <c r="H52" s="19">
        <v>10569</v>
      </c>
      <c r="I52" s="19">
        <v>3043</v>
      </c>
      <c r="J52" s="19">
        <v>878</v>
      </c>
      <c r="K52" s="19">
        <v>7065</v>
      </c>
      <c r="L52" s="19">
        <v>116</v>
      </c>
      <c r="M52" s="19">
        <v>8253</v>
      </c>
      <c r="N52" s="19">
        <v>210</v>
      </c>
      <c r="O52" s="19">
        <v>114</v>
      </c>
      <c r="P52" s="19">
        <v>39532</v>
      </c>
    </row>
    <row r="53" spans="1:16" x14ac:dyDescent="0.3">
      <c r="A53" s="36">
        <v>43101</v>
      </c>
      <c r="B53" s="19">
        <v>3233</v>
      </c>
      <c r="C53" s="19">
        <v>29</v>
      </c>
      <c r="D53" s="19">
        <v>282</v>
      </c>
      <c r="E53" s="19"/>
      <c r="F53" s="19"/>
      <c r="G53" s="19">
        <v>414</v>
      </c>
      <c r="H53" s="19">
        <v>3635</v>
      </c>
      <c r="I53" s="19">
        <v>883</v>
      </c>
      <c r="J53" s="19">
        <v>159</v>
      </c>
      <c r="K53" s="19">
        <v>1928</v>
      </c>
      <c r="L53" s="19"/>
      <c r="M53" s="19">
        <v>483</v>
      </c>
      <c r="N53" s="19"/>
      <c r="O53" s="19"/>
      <c r="P53" s="19">
        <v>11046</v>
      </c>
    </row>
    <row r="54" spans="1:16" x14ac:dyDescent="0.3">
      <c r="A54" s="36" t="s">
        <v>69</v>
      </c>
      <c r="B54" s="19">
        <v>90838</v>
      </c>
      <c r="C54" s="19">
        <v>6094</v>
      </c>
      <c r="D54" s="19">
        <v>103322</v>
      </c>
      <c r="E54" s="19">
        <v>4130</v>
      </c>
      <c r="F54" s="19">
        <v>303</v>
      </c>
      <c r="G54" s="19">
        <v>66512</v>
      </c>
      <c r="H54" s="19">
        <v>559442</v>
      </c>
      <c r="I54" s="19">
        <v>126318</v>
      </c>
      <c r="J54" s="19">
        <v>61422</v>
      </c>
      <c r="K54" s="19">
        <v>379413</v>
      </c>
      <c r="L54" s="19">
        <v>3492</v>
      </c>
      <c r="M54" s="19">
        <v>122756</v>
      </c>
      <c r="N54" s="19">
        <v>34508</v>
      </c>
      <c r="O54" s="19">
        <v>2610</v>
      </c>
      <c r="P54" s="19">
        <v>1561160</v>
      </c>
    </row>
    <row r="55" spans="1:16" x14ac:dyDescent="0.3">
      <c r="B55"/>
    </row>
    <row r="56" spans="1:16" x14ac:dyDescent="0.3">
      <c r="B56"/>
    </row>
    <row r="57" spans="1:16" x14ac:dyDescent="0.3">
      <c r="B57"/>
    </row>
    <row r="58" spans="1:16" x14ac:dyDescent="0.3">
      <c r="B58"/>
    </row>
    <row r="59" spans="1:16" x14ac:dyDescent="0.3">
      <c r="B59"/>
    </row>
    <row r="60" spans="1:16" x14ac:dyDescent="0.3">
      <c r="B60"/>
    </row>
    <row r="61" spans="1:16" x14ac:dyDescent="0.3">
      <c r="B61"/>
    </row>
    <row r="62" spans="1:16" x14ac:dyDescent="0.3">
      <c r="B62"/>
    </row>
    <row r="63" spans="1:16" x14ac:dyDescent="0.3">
      <c r="B63"/>
    </row>
    <row r="64" spans="1:16" x14ac:dyDescent="0.3">
      <c r="B64"/>
    </row>
    <row r="65" spans="2:2" x14ac:dyDescent="0.3">
      <c r="B65"/>
    </row>
    <row r="66" spans="2:2" x14ac:dyDescent="0.3">
      <c r="B66"/>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U21"/>
  <sheetViews>
    <sheetView workbookViewId="0">
      <pane xSplit="1" ySplit="11" topLeftCell="AC12" activePane="bottomRight" state="frozen"/>
      <selection pane="topRight" activeCell="B1" sqref="B1"/>
      <selection pane="bottomLeft" activeCell="A10" sqref="A10"/>
      <selection pane="bottomRight" activeCell="I14" sqref="I14"/>
    </sheetView>
  </sheetViews>
  <sheetFormatPr defaultRowHeight="14.4" x14ac:dyDescent="0.3"/>
  <cols>
    <col min="1" max="1" width="31.6640625" customWidth="1"/>
    <col min="2" max="2" width="15.5546875" customWidth="1"/>
    <col min="3" max="3" width="7" customWidth="1"/>
    <col min="4" max="4" width="6.77734375" customWidth="1"/>
    <col min="5" max="5" width="6.5546875" customWidth="1"/>
    <col min="6" max="6" width="7.109375" customWidth="1"/>
    <col min="7" max="7" width="6.77734375" customWidth="1"/>
    <col min="8" max="8" width="6.44140625" customWidth="1"/>
    <col min="9" max="9" width="6.6640625" customWidth="1"/>
    <col min="10" max="10" width="7.109375" customWidth="1"/>
    <col min="11" max="11" width="6.6640625" customWidth="1"/>
    <col min="12" max="12" width="7.44140625" customWidth="1"/>
    <col min="13" max="13" width="6.5546875" customWidth="1"/>
    <col min="14" max="14" width="5.88671875" customWidth="1"/>
    <col min="15" max="15" width="7" customWidth="1"/>
    <col min="16" max="16" width="6.77734375" customWidth="1"/>
    <col min="17" max="17" width="6.5546875" customWidth="1"/>
    <col min="18" max="18" width="6.77734375" customWidth="1"/>
    <col min="19" max="19" width="6.44140625" customWidth="1"/>
    <col min="20" max="20" width="6.6640625" customWidth="1"/>
    <col min="21" max="21" width="7.109375" customWidth="1"/>
    <col min="22" max="22" width="6.6640625" customWidth="1"/>
    <col min="23" max="23" width="7.44140625" customWidth="1"/>
    <col min="24" max="24" width="6.5546875" customWidth="1"/>
    <col min="25" max="25" width="5.88671875" customWidth="1"/>
    <col min="26" max="26" width="7" customWidth="1"/>
    <col min="27" max="27" width="6.77734375" customWidth="1"/>
    <col min="28" max="28" width="6.5546875" customWidth="1"/>
    <col min="29" max="29" width="7.109375" customWidth="1"/>
    <col min="30" max="30" width="6.77734375" customWidth="1"/>
    <col min="31" max="31" width="6.44140625" customWidth="1"/>
    <col min="32" max="32" width="6.6640625" customWidth="1"/>
    <col min="33" max="33" width="7.109375" customWidth="1"/>
    <col min="34" max="34" width="6.6640625" customWidth="1"/>
    <col min="35" max="35" width="7.44140625" customWidth="1"/>
    <col min="36" max="36" width="6.5546875" customWidth="1"/>
    <col min="37" max="37" width="5.88671875" customWidth="1"/>
    <col min="38" max="38" width="7" customWidth="1"/>
    <col min="39" max="39" width="6.77734375" customWidth="1"/>
    <col min="40" max="40" width="6.5546875" customWidth="1"/>
    <col min="41" max="41" width="7.109375" customWidth="1"/>
    <col min="42" max="42" width="6.77734375" customWidth="1"/>
    <col min="43" max="43" width="6.44140625" customWidth="1"/>
    <col min="44" max="44" width="10.77734375" customWidth="1"/>
    <col min="45" max="45" width="38.109375" bestFit="1" customWidth="1"/>
    <col min="46" max="46" width="14.5546875" bestFit="1" customWidth="1"/>
    <col min="47" max="47" width="38.109375" bestFit="1" customWidth="1"/>
    <col min="48" max="48" width="19.33203125" customWidth="1"/>
    <col min="49" max="49" width="42.88671875" customWidth="1"/>
    <col min="50" max="50" width="13.5546875" bestFit="1" customWidth="1"/>
    <col min="51" max="51" width="11.88671875" customWidth="1"/>
    <col min="52" max="52" width="11.33203125" customWidth="1"/>
    <col min="53" max="53" width="12.6640625" bestFit="1" customWidth="1"/>
    <col min="54" max="54" width="8.5546875" customWidth="1"/>
    <col min="55" max="55" width="11.5546875" bestFit="1" customWidth="1"/>
    <col min="56" max="56" width="12.6640625" bestFit="1" customWidth="1"/>
    <col min="57" max="57" width="8.5546875" customWidth="1"/>
    <col min="58" max="58" width="12.109375" bestFit="1" customWidth="1"/>
    <col min="59" max="59" width="12.6640625" bestFit="1" customWidth="1"/>
    <col min="60" max="60" width="8.5546875" customWidth="1"/>
    <col min="61" max="61" width="11.88671875" bestFit="1" customWidth="1"/>
    <col min="62" max="62" width="12.6640625" bestFit="1" customWidth="1"/>
    <col min="63" max="63" width="8.5546875" customWidth="1"/>
    <col min="64" max="64" width="11.44140625" bestFit="1" customWidth="1"/>
    <col min="65" max="65" width="33.33203125" bestFit="1" customWidth="1"/>
    <col min="66" max="66" width="31.109375" bestFit="1" customWidth="1"/>
    <col min="67" max="67" width="8.5546875" customWidth="1"/>
    <col min="68" max="68" width="11" bestFit="1" customWidth="1"/>
    <col min="69" max="69" width="12.6640625" bestFit="1" customWidth="1"/>
    <col min="70" max="70" width="8.5546875" customWidth="1"/>
    <col min="71" max="71" width="12" bestFit="1" customWidth="1"/>
    <col min="72" max="72" width="12.6640625" bestFit="1" customWidth="1"/>
    <col min="73" max="73" width="8.5546875" customWidth="1"/>
    <col min="74" max="74" width="11.88671875" bestFit="1" customWidth="1"/>
    <col min="75" max="75" width="12.6640625" bestFit="1" customWidth="1"/>
    <col min="76" max="76" width="8.5546875" customWidth="1"/>
    <col min="77" max="77" width="11.5546875" bestFit="1" customWidth="1"/>
    <col min="78" max="78" width="12.6640625" bestFit="1" customWidth="1"/>
    <col min="79" max="79" width="8.5546875" customWidth="1"/>
    <col min="80" max="80" width="12.109375" bestFit="1" customWidth="1"/>
    <col min="81" max="81" width="12.6640625" bestFit="1" customWidth="1"/>
    <col min="82" max="82" width="8.5546875" customWidth="1"/>
    <col min="83" max="83" width="11.88671875" bestFit="1" customWidth="1"/>
    <col min="84" max="84" width="12.6640625" bestFit="1" customWidth="1"/>
    <col min="85" max="85" width="8.5546875" customWidth="1"/>
    <col min="86" max="86" width="11.44140625" bestFit="1" customWidth="1"/>
    <col min="87" max="87" width="34.44140625" bestFit="1" customWidth="1"/>
    <col min="88" max="88" width="21.33203125" bestFit="1" customWidth="1"/>
    <col min="89" max="89" width="8.5546875" customWidth="1"/>
    <col min="90" max="90" width="11" bestFit="1" customWidth="1"/>
    <col min="91" max="91" width="12.6640625" bestFit="1" customWidth="1"/>
    <col min="92" max="92" width="8.5546875" customWidth="1"/>
    <col min="93" max="93" width="12" bestFit="1" customWidth="1"/>
    <col min="94" max="94" width="12.6640625" bestFit="1" customWidth="1"/>
    <col min="95" max="95" width="8.5546875" customWidth="1"/>
    <col min="96" max="96" width="11.88671875" bestFit="1" customWidth="1"/>
    <col min="97" max="97" width="12.6640625" bestFit="1" customWidth="1"/>
    <col min="98" max="98" width="8.5546875" customWidth="1"/>
    <col min="99" max="99" width="11.5546875" bestFit="1" customWidth="1"/>
    <col min="100" max="100" width="12.6640625" bestFit="1" customWidth="1"/>
    <col min="101" max="101" width="8.5546875" customWidth="1"/>
    <col min="102" max="102" width="12.109375" bestFit="1" customWidth="1"/>
    <col min="103" max="103" width="12.6640625" bestFit="1" customWidth="1"/>
    <col min="104" max="104" width="8.5546875" customWidth="1"/>
    <col min="105" max="105" width="11.88671875" bestFit="1" customWidth="1"/>
    <col min="106" max="106" width="12.6640625" bestFit="1" customWidth="1"/>
    <col min="107" max="107" width="8.5546875" customWidth="1"/>
    <col min="108" max="108" width="11.44140625" bestFit="1" customWidth="1"/>
    <col min="109" max="109" width="24.44140625" bestFit="1" customWidth="1"/>
    <col min="110" max="110" width="23" bestFit="1" customWidth="1"/>
    <col min="111" max="111" width="8.5546875" customWidth="1"/>
    <col min="112" max="112" width="11" bestFit="1" customWidth="1"/>
    <col min="113" max="113" width="12.6640625" bestFit="1" customWidth="1"/>
    <col min="114" max="114" width="8.5546875" customWidth="1"/>
    <col min="115" max="115" width="12" bestFit="1" customWidth="1"/>
    <col min="116" max="116" width="12.6640625" bestFit="1" customWidth="1"/>
    <col min="117" max="117" width="8.5546875" customWidth="1"/>
    <col min="118" max="118" width="11.88671875" bestFit="1" customWidth="1"/>
    <col min="119" max="119" width="12.6640625" bestFit="1" customWidth="1"/>
    <col min="120" max="120" width="8.5546875" customWidth="1"/>
    <col min="121" max="121" width="11.5546875" bestFit="1" customWidth="1"/>
    <col min="122" max="122" width="12.6640625" bestFit="1" customWidth="1"/>
    <col min="123" max="123" width="8.5546875" customWidth="1"/>
    <col min="124" max="124" width="12.109375" bestFit="1" customWidth="1"/>
    <col min="125" max="125" width="12.6640625" bestFit="1" customWidth="1"/>
    <col min="126" max="126" width="8.5546875" customWidth="1"/>
    <col min="127" max="127" width="11.88671875" bestFit="1" customWidth="1"/>
    <col min="128" max="128" width="12.6640625" bestFit="1" customWidth="1"/>
    <col min="129" max="129" width="8.5546875" customWidth="1"/>
    <col min="130" max="130" width="11.44140625" bestFit="1" customWidth="1"/>
    <col min="131" max="131" width="26.33203125" bestFit="1" customWidth="1"/>
    <col min="132" max="132" width="24" bestFit="1" customWidth="1"/>
    <col min="133" max="133" width="8.5546875" customWidth="1"/>
    <col min="134" max="134" width="11" bestFit="1" customWidth="1"/>
    <col min="135" max="135" width="12.6640625" bestFit="1" customWidth="1"/>
    <col min="136" max="136" width="8.5546875" customWidth="1"/>
    <col min="137" max="137" width="12" bestFit="1" customWidth="1"/>
    <col min="138" max="138" width="12.6640625" bestFit="1" customWidth="1"/>
    <col min="139" max="139" width="8.5546875" customWidth="1"/>
    <col min="140" max="140" width="11.88671875" bestFit="1" customWidth="1"/>
    <col min="141" max="141" width="12.6640625" bestFit="1" customWidth="1"/>
    <col min="142" max="142" width="8.5546875" customWidth="1"/>
    <col min="143" max="143" width="11.5546875" bestFit="1" customWidth="1"/>
    <col min="144" max="144" width="12.6640625" bestFit="1" customWidth="1"/>
    <col min="145" max="145" width="8.5546875" customWidth="1"/>
    <col min="146" max="146" width="12.109375" bestFit="1" customWidth="1"/>
    <col min="147" max="147" width="12.6640625" bestFit="1" customWidth="1"/>
    <col min="148" max="148" width="8.5546875" customWidth="1"/>
    <col min="149" max="149" width="11.88671875" bestFit="1" customWidth="1"/>
    <col min="150" max="150" width="12.6640625" bestFit="1" customWidth="1"/>
    <col min="151" max="151" width="8.5546875" customWidth="1"/>
    <col min="152" max="152" width="11.44140625" bestFit="1" customWidth="1"/>
    <col min="153" max="153" width="27.109375" bestFit="1" customWidth="1"/>
    <col min="154" max="154" width="36.33203125" bestFit="1" customWidth="1"/>
    <col min="155" max="155" width="8.5546875" customWidth="1"/>
    <col min="156" max="156" width="11" bestFit="1" customWidth="1"/>
    <col min="157" max="157" width="12.6640625" bestFit="1" customWidth="1"/>
    <col min="158" max="158" width="8.5546875" customWidth="1"/>
    <col min="159" max="159" width="12" bestFit="1" customWidth="1"/>
    <col min="160" max="160" width="12.6640625" bestFit="1" customWidth="1"/>
    <col min="161" max="161" width="8.5546875" customWidth="1"/>
    <col min="162" max="162" width="11.88671875" bestFit="1" customWidth="1"/>
    <col min="163" max="163" width="12.6640625" bestFit="1" customWidth="1"/>
    <col min="164" max="164" width="8.5546875" customWidth="1"/>
    <col min="165" max="165" width="11.5546875" bestFit="1" customWidth="1"/>
    <col min="166" max="166" width="12.6640625" bestFit="1" customWidth="1"/>
    <col min="167" max="167" width="8.5546875" customWidth="1"/>
    <col min="168" max="168" width="12.109375" bestFit="1" customWidth="1"/>
    <col min="169" max="169" width="12.6640625" bestFit="1" customWidth="1"/>
    <col min="170" max="170" width="8.5546875" customWidth="1"/>
    <col min="171" max="171" width="11.88671875" bestFit="1" customWidth="1"/>
    <col min="172" max="172" width="12.6640625" bestFit="1" customWidth="1"/>
    <col min="173" max="173" width="8.5546875" customWidth="1"/>
    <col min="174" max="174" width="11.44140625" bestFit="1" customWidth="1"/>
    <col min="175" max="175" width="39.44140625" bestFit="1" customWidth="1"/>
    <col min="176" max="176" width="20.88671875" bestFit="1" customWidth="1"/>
    <col min="177" max="177" width="8.5546875" customWidth="1"/>
    <col min="178" max="178" width="11" bestFit="1" customWidth="1"/>
    <col min="179" max="179" width="12.6640625" bestFit="1" customWidth="1"/>
    <col min="180" max="180" width="8.5546875" customWidth="1"/>
    <col min="181" max="181" width="12" bestFit="1" customWidth="1"/>
    <col min="182" max="182" width="12.6640625" bestFit="1" customWidth="1"/>
    <col min="183" max="183" width="8.5546875" customWidth="1"/>
    <col min="184" max="184" width="11.88671875" bestFit="1" customWidth="1"/>
    <col min="185" max="185" width="12.6640625" bestFit="1" customWidth="1"/>
    <col min="186" max="186" width="8.5546875" customWidth="1"/>
    <col min="187" max="187" width="11.5546875" bestFit="1" customWidth="1"/>
    <col min="188" max="188" width="12.6640625" bestFit="1" customWidth="1"/>
    <col min="189" max="189" width="8.5546875" customWidth="1"/>
    <col min="190" max="190" width="12.109375" bestFit="1" customWidth="1"/>
    <col min="191" max="191" width="12.6640625" bestFit="1" customWidth="1"/>
    <col min="192" max="192" width="8.5546875" customWidth="1"/>
    <col min="193" max="193" width="11.88671875" bestFit="1" customWidth="1"/>
    <col min="194" max="194" width="12.6640625" bestFit="1" customWidth="1"/>
    <col min="195" max="195" width="8.5546875" customWidth="1"/>
    <col min="196" max="196" width="11.44140625" bestFit="1" customWidth="1"/>
    <col min="197" max="197" width="24" bestFit="1" customWidth="1"/>
    <col min="198" max="198" width="22.88671875" bestFit="1" customWidth="1"/>
    <col min="199" max="199" width="8.5546875" customWidth="1"/>
    <col min="200" max="200" width="11" bestFit="1" customWidth="1"/>
    <col min="201" max="201" width="12.6640625" bestFit="1" customWidth="1"/>
    <col min="202" max="202" width="8.5546875" customWidth="1"/>
    <col min="203" max="203" width="12" bestFit="1" customWidth="1"/>
    <col min="204" max="204" width="12.6640625" bestFit="1" customWidth="1"/>
    <col min="205" max="205" width="8.5546875" customWidth="1"/>
    <col min="206" max="206" width="11.88671875" bestFit="1" customWidth="1"/>
    <col min="207" max="207" width="12.6640625" bestFit="1" customWidth="1"/>
    <col min="208" max="208" width="8.5546875" customWidth="1"/>
    <col min="209" max="209" width="11.5546875" bestFit="1" customWidth="1"/>
    <col min="210" max="210" width="12.6640625" bestFit="1" customWidth="1"/>
    <col min="211" max="211" width="8.5546875" customWidth="1"/>
    <col min="212" max="212" width="12.109375" bestFit="1" customWidth="1"/>
    <col min="213" max="213" width="12.6640625" bestFit="1" customWidth="1"/>
    <col min="214" max="214" width="8.5546875" customWidth="1"/>
    <col min="215" max="215" width="11.88671875" bestFit="1" customWidth="1"/>
    <col min="216" max="216" width="12.6640625" bestFit="1" customWidth="1"/>
    <col min="217" max="217" width="8.5546875" customWidth="1"/>
    <col min="218" max="218" width="11.44140625" bestFit="1" customWidth="1"/>
    <col min="219" max="219" width="26.109375" bestFit="1" customWidth="1"/>
    <col min="220" max="220" width="31.5546875" bestFit="1" customWidth="1"/>
    <col min="221" max="221" width="8.5546875" customWidth="1"/>
    <col min="222" max="222" width="11" bestFit="1" customWidth="1"/>
    <col min="223" max="223" width="12.6640625" bestFit="1" customWidth="1"/>
    <col min="224" max="224" width="8.5546875" customWidth="1"/>
    <col min="225" max="225" width="12" bestFit="1" customWidth="1"/>
    <col min="226" max="226" width="12.6640625" bestFit="1" customWidth="1"/>
    <col min="227" max="227" width="8.5546875" customWidth="1"/>
    <col min="228" max="228" width="11.88671875" bestFit="1" customWidth="1"/>
    <col min="229" max="229" width="12.6640625" bestFit="1" customWidth="1"/>
    <col min="230" max="230" width="8.5546875" customWidth="1"/>
    <col min="231" max="231" width="11.5546875" bestFit="1" customWidth="1"/>
    <col min="232" max="232" width="12.6640625" bestFit="1" customWidth="1"/>
    <col min="233" max="233" width="8.5546875" customWidth="1"/>
    <col min="234" max="234" width="12.109375" bestFit="1" customWidth="1"/>
    <col min="235" max="235" width="12.6640625" bestFit="1" customWidth="1"/>
    <col min="236" max="236" width="8.5546875" customWidth="1"/>
    <col min="237" max="237" width="11.88671875" bestFit="1" customWidth="1"/>
    <col min="238" max="238" width="12.6640625" bestFit="1" customWidth="1"/>
    <col min="239" max="239" width="8.5546875" customWidth="1"/>
    <col min="240" max="240" width="11.44140625" bestFit="1" customWidth="1"/>
    <col min="241" max="241" width="34.6640625" bestFit="1" customWidth="1"/>
    <col min="242" max="242" width="26.5546875" bestFit="1" customWidth="1"/>
    <col min="243" max="243" width="8.5546875" customWidth="1"/>
    <col min="244" max="244" width="11" bestFit="1" customWidth="1"/>
    <col min="245" max="245" width="12.6640625" bestFit="1" customWidth="1"/>
    <col min="246" max="246" width="8.5546875" customWidth="1"/>
    <col min="247" max="247" width="12" bestFit="1" customWidth="1"/>
    <col min="248" max="248" width="12.6640625" bestFit="1" customWidth="1"/>
    <col min="249" max="249" width="8.5546875" customWidth="1"/>
    <col min="250" max="250" width="11.88671875" bestFit="1" customWidth="1"/>
    <col min="251" max="251" width="12.6640625" bestFit="1" customWidth="1"/>
    <col min="252" max="252" width="8.5546875" customWidth="1"/>
    <col min="253" max="253" width="11.5546875" bestFit="1" customWidth="1"/>
    <col min="254" max="254" width="12.6640625" bestFit="1" customWidth="1"/>
    <col min="255" max="255" width="8.5546875" customWidth="1"/>
    <col min="256" max="256" width="12.109375" bestFit="1" customWidth="1"/>
    <col min="257" max="257" width="12.6640625" bestFit="1" customWidth="1"/>
    <col min="258" max="258" width="8.5546875" customWidth="1"/>
    <col min="259" max="259" width="11.88671875" bestFit="1" customWidth="1"/>
    <col min="260" max="260" width="12.6640625" bestFit="1" customWidth="1"/>
    <col min="261" max="261" width="8.5546875" customWidth="1"/>
    <col min="262" max="262" width="11.44140625" bestFit="1" customWidth="1"/>
    <col min="263" max="263" width="29.88671875" bestFit="1" customWidth="1"/>
    <col min="264" max="264" width="24" bestFit="1" customWidth="1"/>
    <col min="265" max="265" width="8.5546875" customWidth="1"/>
    <col min="266" max="266" width="11" bestFit="1" customWidth="1"/>
    <col min="267" max="267" width="12.6640625" bestFit="1" customWidth="1"/>
    <col min="268" max="268" width="8.5546875" customWidth="1"/>
    <col min="269" max="269" width="12" bestFit="1" customWidth="1"/>
    <col min="270" max="270" width="12.6640625" bestFit="1" customWidth="1"/>
    <col min="271" max="271" width="8.5546875" customWidth="1"/>
    <col min="272" max="272" width="11.88671875" bestFit="1" customWidth="1"/>
    <col min="273" max="273" width="12.6640625" bestFit="1" customWidth="1"/>
    <col min="274" max="274" width="8.5546875" customWidth="1"/>
    <col min="275" max="275" width="11.5546875" bestFit="1" customWidth="1"/>
    <col min="276" max="276" width="12.6640625" bestFit="1" customWidth="1"/>
    <col min="277" max="277" width="8.5546875" customWidth="1"/>
    <col min="278" max="278" width="12.109375" bestFit="1" customWidth="1"/>
    <col min="279" max="279" width="12.6640625" bestFit="1" customWidth="1"/>
    <col min="280" max="280" width="8.5546875" customWidth="1"/>
    <col min="281" max="281" width="11.88671875" bestFit="1" customWidth="1"/>
    <col min="282" max="282" width="12.6640625" bestFit="1" customWidth="1"/>
    <col min="283" max="283" width="8.5546875" customWidth="1"/>
    <col min="284" max="284" width="11.44140625" bestFit="1" customWidth="1"/>
    <col min="285" max="285" width="27.109375" bestFit="1" customWidth="1"/>
    <col min="286" max="286" width="21.44140625" bestFit="1" customWidth="1"/>
    <col min="287" max="287" width="8.5546875" customWidth="1"/>
    <col min="288" max="288" width="11" bestFit="1" customWidth="1"/>
    <col min="289" max="289" width="12.6640625" bestFit="1" customWidth="1"/>
    <col min="290" max="290" width="8.5546875" customWidth="1"/>
    <col min="291" max="291" width="12" bestFit="1" customWidth="1"/>
    <col min="292" max="292" width="12.6640625" bestFit="1" customWidth="1"/>
    <col min="293" max="293" width="8.5546875" customWidth="1"/>
    <col min="294" max="294" width="11.88671875" bestFit="1" customWidth="1"/>
    <col min="295" max="295" width="12.6640625" bestFit="1" customWidth="1"/>
    <col min="296" max="296" width="8.5546875" customWidth="1"/>
    <col min="297" max="297" width="11.5546875" bestFit="1" customWidth="1"/>
    <col min="298" max="298" width="12.6640625" bestFit="1" customWidth="1"/>
    <col min="299" max="299" width="8.5546875" customWidth="1"/>
    <col min="300" max="300" width="12.109375" bestFit="1" customWidth="1"/>
    <col min="301" max="301" width="12.6640625" bestFit="1" customWidth="1"/>
    <col min="302" max="302" width="8.5546875" customWidth="1"/>
    <col min="303" max="303" width="11.88671875" bestFit="1" customWidth="1"/>
    <col min="304" max="304" width="12.6640625" bestFit="1" customWidth="1"/>
    <col min="305" max="305" width="8.5546875" customWidth="1"/>
    <col min="306" max="306" width="11.44140625" bestFit="1" customWidth="1"/>
    <col min="307" max="307" width="24.5546875" bestFit="1" customWidth="1"/>
    <col min="308" max="308" width="30.109375" bestFit="1" customWidth="1"/>
    <col min="309" max="309" width="8.5546875" customWidth="1"/>
    <col min="310" max="310" width="11" bestFit="1" customWidth="1"/>
    <col min="311" max="311" width="12.6640625" bestFit="1" customWidth="1"/>
    <col min="312" max="312" width="8.5546875" customWidth="1"/>
    <col min="313" max="313" width="12" bestFit="1" customWidth="1"/>
    <col min="314" max="314" width="12.6640625" bestFit="1" customWidth="1"/>
    <col min="315" max="315" width="8.5546875" customWidth="1"/>
    <col min="316" max="316" width="11.88671875" bestFit="1" customWidth="1"/>
    <col min="317" max="317" width="12.6640625" bestFit="1" customWidth="1"/>
    <col min="318" max="318" width="8.5546875" customWidth="1"/>
    <col min="319" max="319" width="11.5546875" bestFit="1" customWidth="1"/>
    <col min="320" max="320" width="12.6640625" bestFit="1" customWidth="1"/>
    <col min="321" max="321" width="8.5546875" customWidth="1"/>
    <col min="322" max="322" width="12.109375" bestFit="1" customWidth="1"/>
    <col min="323" max="323" width="12.6640625" bestFit="1" customWidth="1"/>
    <col min="324" max="324" width="8.5546875" customWidth="1"/>
    <col min="325" max="325" width="11.88671875" bestFit="1" customWidth="1"/>
    <col min="326" max="326" width="12.6640625" bestFit="1" customWidth="1"/>
    <col min="327" max="327" width="8.5546875" customWidth="1"/>
    <col min="328" max="328" width="11.44140625" bestFit="1" customWidth="1"/>
    <col min="329" max="329" width="33.33203125" bestFit="1" customWidth="1"/>
    <col min="330" max="330" width="22" bestFit="1" customWidth="1"/>
    <col min="331" max="331" width="8.5546875" customWidth="1"/>
    <col min="332" max="332" width="11" bestFit="1" customWidth="1"/>
    <col min="333" max="333" width="12.6640625" bestFit="1" customWidth="1"/>
    <col min="334" max="334" width="8.5546875" customWidth="1"/>
    <col min="335" max="335" width="12" bestFit="1" customWidth="1"/>
    <col min="336" max="336" width="12.6640625" bestFit="1" customWidth="1"/>
    <col min="337" max="337" width="8.5546875" customWidth="1"/>
    <col min="338" max="338" width="11.88671875" bestFit="1" customWidth="1"/>
    <col min="339" max="339" width="12.6640625" bestFit="1" customWidth="1"/>
    <col min="340" max="340" width="8.5546875" customWidth="1"/>
    <col min="341" max="341" width="11.5546875" bestFit="1" customWidth="1"/>
    <col min="342" max="342" width="12.6640625" bestFit="1" customWidth="1"/>
    <col min="343" max="343" width="8.5546875" customWidth="1"/>
    <col min="344" max="344" width="12.109375" bestFit="1" customWidth="1"/>
    <col min="345" max="345" width="12.6640625" bestFit="1" customWidth="1"/>
    <col min="346" max="346" width="8.5546875" customWidth="1"/>
    <col min="347" max="347" width="11.88671875" bestFit="1" customWidth="1"/>
    <col min="348" max="348" width="12.6640625" bestFit="1" customWidth="1"/>
    <col min="349" max="349" width="8.5546875" customWidth="1"/>
    <col min="350" max="350" width="11.44140625" bestFit="1" customWidth="1"/>
    <col min="351" max="351" width="25.109375" bestFit="1" customWidth="1"/>
    <col min="352" max="352" width="23.5546875" bestFit="1" customWidth="1"/>
    <col min="353" max="353" width="8.5546875" customWidth="1"/>
    <col min="354" max="354" width="11" bestFit="1" customWidth="1"/>
    <col min="355" max="355" width="12.6640625" bestFit="1" customWidth="1"/>
    <col min="356" max="356" width="8.5546875" customWidth="1"/>
    <col min="357" max="357" width="12" bestFit="1" customWidth="1"/>
    <col min="358" max="358" width="12.6640625" bestFit="1" customWidth="1"/>
    <col min="359" max="359" width="8.5546875" customWidth="1"/>
    <col min="360" max="360" width="11.88671875" bestFit="1" customWidth="1"/>
    <col min="361" max="361" width="12.6640625" bestFit="1" customWidth="1"/>
    <col min="362" max="362" width="8.5546875" customWidth="1"/>
    <col min="363" max="363" width="11.5546875" bestFit="1" customWidth="1"/>
    <col min="364" max="364" width="12.6640625" bestFit="1" customWidth="1"/>
    <col min="365" max="365" width="8.5546875" customWidth="1"/>
    <col min="366" max="366" width="12.109375" bestFit="1" customWidth="1"/>
    <col min="367" max="367" width="12.6640625" bestFit="1" customWidth="1"/>
    <col min="368" max="368" width="8.5546875" customWidth="1"/>
    <col min="369" max="369" width="11.88671875" bestFit="1" customWidth="1"/>
    <col min="370" max="370" width="12.6640625" bestFit="1" customWidth="1"/>
    <col min="371" max="371" width="8.5546875" customWidth="1"/>
    <col min="372" max="372" width="11.44140625" bestFit="1" customWidth="1"/>
    <col min="373" max="373" width="26.6640625" bestFit="1" customWidth="1"/>
    <col min="374" max="374" width="23.44140625" bestFit="1" customWidth="1"/>
    <col min="375" max="375" width="8.5546875" customWidth="1"/>
    <col min="376" max="376" width="11" bestFit="1" customWidth="1"/>
    <col min="377" max="377" width="12.6640625" bestFit="1" customWidth="1"/>
    <col min="378" max="378" width="8.5546875" customWidth="1"/>
    <col min="379" max="379" width="12" bestFit="1" customWidth="1"/>
    <col min="380" max="380" width="12.6640625" bestFit="1" customWidth="1"/>
    <col min="381" max="381" width="8.5546875" customWidth="1"/>
    <col min="382" max="382" width="11.88671875" bestFit="1" customWidth="1"/>
    <col min="383" max="383" width="12.6640625" bestFit="1" customWidth="1"/>
    <col min="384" max="384" width="8.5546875" customWidth="1"/>
    <col min="385" max="385" width="11.5546875" bestFit="1" customWidth="1"/>
    <col min="386" max="386" width="12.6640625" bestFit="1" customWidth="1"/>
    <col min="387" max="387" width="8.5546875" customWidth="1"/>
    <col min="388" max="388" width="12.109375" bestFit="1" customWidth="1"/>
    <col min="389" max="389" width="12.6640625" bestFit="1" customWidth="1"/>
    <col min="390" max="390" width="8.5546875" customWidth="1"/>
    <col min="391" max="391" width="11.88671875" bestFit="1" customWidth="1"/>
    <col min="392" max="392" width="12.6640625" bestFit="1" customWidth="1"/>
    <col min="393" max="393" width="8.5546875" customWidth="1"/>
    <col min="394" max="394" width="11.44140625" bestFit="1" customWidth="1"/>
    <col min="395" max="396" width="26.5546875" bestFit="1" customWidth="1"/>
    <col min="397" max="397" width="8.5546875" customWidth="1"/>
    <col min="398" max="398" width="11" bestFit="1" customWidth="1"/>
    <col min="399" max="399" width="12.6640625" bestFit="1" customWidth="1"/>
    <col min="400" max="400" width="8.5546875" customWidth="1"/>
    <col min="401" max="401" width="12" bestFit="1" customWidth="1"/>
    <col min="402" max="402" width="12.6640625" bestFit="1" customWidth="1"/>
    <col min="403" max="403" width="8.5546875" customWidth="1"/>
    <col min="404" max="404" width="11.88671875" bestFit="1" customWidth="1"/>
    <col min="405" max="405" width="12.6640625" bestFit="1" customWidth="1"/>
    <col min="406" max="406" width="8.5546875" customWidth="1"/>
    <col min="407" max="407" width="11.5546875" bestFit="1" customWidth="1"/>
    <col min="408" max="408" width="12.6640625" bestFit="1" customWidth="1"/>
    <col min="409" max="409" width="8.5546875" customWidth="1"/>
    <col min="410" max="410" width="12.109375" bestFit="1" customWidth="1"/>
    <col min="411" max="411" width="12.6640625" bestFit="1" customWidth="1"/>
    <col min="412" max="412" width="8.5546875" customWidth="1"/>
    <col min="413" max="413" width="11.88671875" bestFit="1" customWidth="1"/>
    <col min="414" max="414" width="12.6640625" bestFit="1" customWidth="1"/>
    <col min="415" max="415" width="8.5546875" customWidth="1"/>
    <col min="416" max="416" width="11.44140625" bestFit="1" customWidth="1"/>
    <col min="417" max="417" width="29.88671875" bestFit="1" customWidth="1"/>
    <col min="418" max="418" width="25.5546875" bestFit="1" customWidth="1"/>
    <col min="419" max="419" width="8.5546875" customWidth="1"/>
    <col min="420" max="420" width="11" bestFit="1" customWidth="1"/>
    <col min="421" max="421" width="12.6640625" bestFit="1" customWidth="1"/>
    <col min="422" max="422" width="8.5546875" customWidth="1"/>
    <col min="423" max="423" width="12" bestFit="1" customWidth="1"/>
    <col min="424" max="424" width="12.6640625" bestFit="1" customWidth="1"/>
    <col min="425" max="425" width="8.5546875" customWidth="1"/>
    <col min="426" max="426" width="11.88671875" bestFit="1" customWidth="1"/>
    <col min="427" max="427" width="12.6640625" bestFit="1" customWidth="1"/>
    <col min="428" max="428" width="8.5546875" customWidth="1"/>
    <col min="429" max="429" width="11.5546875" bestFit="1" customWidth="1"/>
    <col min="430" max="430" width="12.6640625" bestFit="1" customWidth="1"/>
    <col min="431" max="431" width="8.5546875" customWidth="1"/>
    <col min="432" max="432" width="12.109375" bestFit="1" customWidth="1"/>
    <col min="433" max="433" width="12.6640625" bestFit="1" customWidth="1"/>
    <col min="434" max="434" width="8.5546875" customWidth="1"/>
    <col min="435" max="435" width="11.88671875" bestFit="1" customWidth="1"/>
    <col min="436" max="436" width="12.6640625" bestFit="1" customWidth="1"/>
    <col min="437" max="437" width="8.5546875" customWidth="1"/>
    <col min="438" max="438" width="11.44140625" bestFit="1" customWidth="1"/>
    <col min="439" max="439" width="28.6640625" bestFit="1" customWidth="1"/>
    <col min="440" max="440" width="22" bestFit="1" customWidth="1"/>
    <col min="441" max="441" width="8.5546875" customWidth="1"/>
    <col min="442" max="442" width="11" bestFit="1" customWidth="1"/>
    <col min="443" max="443" width="12.6640625" bestFit="1" customWidth="1"/>
    <col min="444" max="444" width="8.5546875" customWidth="1"/>
    <col min="445" max="445" width="12" bestFit="1" customWidth="1"/>
    <col min="446" max="446" width="12.6640625" bestFit="1" customWidth="1"/>
    <col min="447" max="447" width="8.5546875" customWidth="1"/>
    <col min="448" max="448" width="11.88671875" bestFit="1" customWidth="1"/>
    <col min="449" max="449" width="12.6640625" bestFit="1" customWidth="1"/>
    <col min="450" max="450" width="8.5546875" customWidth="1"/>
    <col min="451" max="451" width="11.5546875" bestFit="1" customWidth="1"/>
    <col min="452" max="452" width="12.6640625" bestFit="1" customWidth="1"/>
    <col min="453" max="453" width="8.5546875" customWidth="1"/>
    <col min="454" max="454" width="12.109375" bestFit="1" customWidth="1"/>
    <col min="455" max="455" width="12.6640625" bestFit="1" customWidth="1"/>
    <col min="456" max="456" width="8.5546875" customWidth="1"/>
    <col min="457" max="457" width="11.88671875" bestFit="1" customWidth="1"/>
    <col min="458" max="458" width="12.6640625" bestFit="1" customWidth="1"/>
    <col min="459" max="459" width="8.5546875" customWidth="1"/>
    <col min="460" max="460" width="11.44140625" bestFit="1" customWidth="1"/>
    <col min="461" max="461" width="25.109375" bestFit="1" customWidth="1"/>
    <col min="462" max="462" width="22.88671875" bestFit="1" customWidth="1"/>
    <col min="463" max="463" width="8.5546875" customWidth="1"/>
    <col min="464" max="464" width="11" bestFit="1" customWidth="1"/>
    <col min="465" max="465" width="12.6640625" bestFit="1" customWidth="1"/>
    <col min="466" max="466" width="8.5546875" customWidth="1"/>
    <col min="467" max="467" width="12" bestFit="1" customWidth="1"/>
    <col min="468" max="468" width="12.6640625" bestFit="1" customWidth="1"/>
    <col min="469" max="469" width="8.5546875" customWidth="1"/>
    <col min="470" max="470" width="11.88671875" bestFit="1" customWidth="1"/>
    <col min="471" max="471" width="12.6640625" bestFit="1" customWidth="1"/>
    <col min="472" max="472" width="8.5546875" customWidth="1"/>
    <col min="473" max="473" width="11.5546875" bestFit="1" customWidth="1"/>
    <col min="474" max="474" width="12.6640625" bestFit="1" customWidth="1"/>
    <col min="475" max="475" width="8.5546875" customWidth="1"/>
    <col min="476" max="476" width="12.109375" bestFit="1" customWidth="1"/>
    <col min="477" max="477" width="12.6640625" bestFit="1" customWidth="1"/>
    <col min="478" max="478" width="8.5546875" customWidth="1"/>
    <col min="479" max="479" width="11.88671875" bestFit="1" customWidth="1"/>
    <col min="480" max="480" width="12.6640625" bestFit="1" customWidth="1"/>
    <col min="481" max="481" width="8.5546875" customWidth="1"/>
    <col min="482" max="482" width="11.44140625" bestFit="1" customWidth="1"/>
    <col min="483" max="483" width="26.109375" bestFit="1" customWidth="1"/>
    <col min="484" max="484" width="28.33203125" bestFit="1" customWidth="1"/>
    <col min="485" max="485" width="8.5546875" customWidth="1"/>
    <col min="486" max="486" width="11" bestFit="1" customWidth="1"/>
    <col min="487" max="487" width="12.6640625" bestFit="1" customWidth="1"/>
    <col min="488" max="488" width="8.5546875" customWidth="1"/>
    <col min="489" max="489" width="12" bestFit="1" customWidth="1"/>
    <col min="490" max="490" width="12.6640625" bestFit="1" customWidth="1"/>
    <col min="491" max="491" width="8.5546875" customWidth="1"/>
    <col min="492" max="492" width="11.88671875" bestFit="1" customWidth="1"/>
    <col min="493" max="493" width="12.6640625" bestFit="1" customWidth="1"/>
    <col min="494" max="494" width="8.5546875" customWidth="1"/>
    <col min="495" max="495" width="11.5546875" bestFit="1" customWidth="1"/>
    <col min="496" max="496" width="12.6640625" bestFit="1" customWidth="1"/>
    <col min="497" max="497" width="8.5546875" customWidth="1"/>
    <col min="498" max="498" width="12.109375" bestFit="1" customWidth="1"/>
    <col min="499" max="499" width="12.6640625" bestFit="1" customWidth="1"/>
    <col min="500" max="500" width="8.5546875" customWidth="1"/>
    <col min="501" max="501" width="11.88671875" bestFit="1" customWidth="1"/>
    <col min="502" max="502" width="12.6640625" bestFit="1" customWidth="1"/>
    <col min="503" max="503" width="8.5546875" customWidth="1"/>
    <col min="504" max="504" width="11.44140625" bestFit="1" customWidth="1"/>
    <col min="505" max="505" width="31.44140625" bestFit="1" customWidth="1"/>
    <col min="506" max="506" width="26.6640625" bestFit="1" customWidth="1"/>
    <col min="507" max="507" width="8.5546875" customWidth="1"/>
    <col min="508" max="508" width="11" bestFit="1" customWidth="1"/>
    <col min="509" max="509" width="12.6640625" bestFit="1" customWidth="1"/>
    <col min="510" max="510" width="8.5546875" customWidth="1"/>
    <col min="511" max="511" width="12" bestFit="1" customWidth="1"/>
    <col min="512" max="512" width="12.6640625" bestFit="1" customWidth="1"/>
    <col min="513" max="513" width="8.5546875" customWidth="1"/>
    <col min="514" max="514" width="11.88671875" bestFit="1" customWidth="1"/>
    <col min="515" max="515" width="12.6640625" bestFit="1" customWidth="1"/>
    <col min="516" max="516" width="8.5546875" customWidth="1"/>
    <col min="517" max="517" width="11.5546875" bestFit="1" customWidth="1"/>
    <col min="518" max="518" width="12.6640625" bestFit="1" customWidth="1"/>
    <col min="519" max="519" width="8.5546875" customWidth="1"/>
    <col min="520" max="520" width="12.109375" bestFit="1" customWidth="1"/>
    <col min="521" max="521" width="12.6640625" bestFit="1" customWidth="1"/>
    <col min="522" max="522" width="8.5546875" customWidth="1"/>
    <col min="523" max="523" width="11.88671875" bestFit="1" customWidth="1"/>
    <col min="524" max="524" width="12.6640625" bestFit="1" customWidth="1"/>
    <col min="525" max="525" width="8.5546875" customWidth="1"/>
    <col min="526" max="526" width="11.44140625" bestFit="1" customWidth="1"/>
    <col min="527" max="527" width="30" bestFit="1" customWidth="1"/>
    <col min="528" max="528" width="24.109375" bestFit="1" customWidth="1"/>
    <col min="529" max="529" width="8.5546875" customWidth="1"/>
    <col min="530" max="530" width="11" bestFit="1" customWidth="1"/>
    <col min="531" max="531" width="12.6640625" bestFit="1" customWidth="1"/>
    <col min="532" max="532" width="8.5546875" customWidth="1"/>
    <col min="533" max="533" width="12" bestFit="1" customWidth="1"/>
    <col min="534" max="534" width="12.6640625" bestFit="1" customWidth="1"/>
    <col min="535" max="535" width="8.5546875" customWidth="1"/>
    <col min="536" max="536" width="11.88671875" bestFit="1" customWidth="1"/>
    <col min="537" max="537" width="12.6640625" bestFit="1" customWidth="1"/>
    <col min="538" max="538" width="8.5546875" customWidth="1"/>
    <col min="539" max="539" width="11.5546875" bestFit="1" customWidth="1"/>
    <col min="540" max="540" width="12.6640625" bestFit="1" customWidth="1"/>
    <col min="541" max="541" width="8.5546875" customWidth="1"/>
    <col min="542" max="542" width="12.109375" bestFit="1" customWidth="1"/>
    <col min="543" max="543" width="12.6640625" bestFit="1" customWidth="1"/>
    <col min="544" max="544" width="8.5546875" customWidth="1"/>
    <col min="545" max="545" width="11.88671875" bestFit="1" customWidth="1"/>
    <col min="546" max="546" width="12.6640625" bestFit="1" customWidth="1"/>
    <col min="547" max="547" width="8.5546875" customWidth="1"/>
    <col min="548" max="548" width="11.44140625" bestFit="1" customWidth="1"/>
    <col min="549" max="549" width="27.33203125" bestFit="1" customWidth="1"/>
    <col min="550" max="550" width="20.88671875" bestFit="1" customWidth="1"/>
    <col min="551" max="551" width="8.5546875" customWidth="1"/>
    <col min="552" max="552" width="11" bestFit="1" customWidth="1"/>
    <col min="553" max="553" width="12.6640625" bestFit="1" customWidth="1"/>
    <col min="554" max="554" width="8.5546875" customWidth="1"/>
    <col min="555" max="555" width="12" bestFit="1" customWidth="1"/>
    <col min="556" max="556" width="12.6640625" bestFit="1" customWidth="1"/>
    <col min="557" max="557" width="8.5546875" customWidth="1"/>
    <col min="558" max="558" width="11.88671875" bestFit="1" customWidth="1"/>
    <col min="559" max="559" width="12.6640625" bestFit="1" customWidth="1"/>
    <col min="560" max="560" width="8.5546875" customWidth="1"/>
    <col min="561" max="561" width="11.5546875" bestFit="1" customWidth="1"/>
    <col min="562" max="562" width="12.6640625" bestFit="1" customWidth="1"/>
    <col min="563" max="563" width="8.5546875" customWidth="1"/>
    <col min="564" max="564" width="12.109375" bestFit="1" customWidth="1"/>
    <col min="565" max="565" width="12.6640625" bestFit="1" customWidth="1"/>
    <col min="566" max="566" width="8.5546875" customWidth="1"/>
    <col min="567" max="567" width="11.88671875" bestFit="1" customWidth="1"/>
    <col min="568" max="568" width="12.6640625" bestFit="1" customWidth="1"/>
    <col min="569" max="569" width="8.5546875" customWidth="1"/>
    <col min="570" max="570" width="11.44140625" bestFit="1" customWidth="1"/>
    <col min="571" max="572" width="24" bestFit="1" customWidth="1"/>
    <col min="573" max="573" width="8.5546875" customWidth="1"/>
    <col min="574" max="574" width="11" bestFit="1" customWidth="1"/>
    <col min="575" max="575" width="12.6640625" bestFit="1" customWidth="1"/>
    <col min="576" max="576" width="8.5546875" customWidth="1"/>
    <col min="577" max="577" width="12" bestFit="1" customWidth="1"/>
    <col min="578" max="578" width="12.6640625" bestFit="1" customWidth="1"/>
    <col min="579" max="579" width="8.5546875" customWidth="1"/>
    <col min="580" max="580" width="11.88671875" bestFit="1" customWidth="1"/>
    <col min="581" max="581" width="12.6640625" bestFit="1" customWidth="1"/>
    <col min="582" max="582" width="8.5546875" customWidth="1"/>
    <col min="583" max="583" width="11.5546875" bestFit="1" customWidth="1"/>
    <col min="584" max="584" width="12.6640625" bestFit="1" customWidth="1"/>
    <col min="585" max="585" width="8.5546875" customWidth="1"/>
    <col min="586" max="586" width="12.109375" bestFit="1" customWidth="1"/>
    <col min="587" max="587" width="12.6640625" bestFit="1" customWidth="1"/>
    <col min="588" max="588" width="8.5546875" customWidth="1"/>
    <col min="589" max="589" width="11.88671875" bestFit="1" customWidth="1"/>
    <col min="590" max="590" width="12.6640625" bestFit="1" customWidth="1"/>
    <col min="591" max="591" width="8.5546875" customWidth="1"/>
    <col min="592" max="592" width="11.44140625" bestFit="1" customWidth="1"/>
    <col min="593" max="593" width="27.109375" bestFit="1" customWidth="1"/>
    <col min="594" max="594" width="15.5546875" bestFit="1" customWidth="1"/>
    <col min="595" max="595" width="8.5546875" customWidth="1"/>
    <col min="596" max="596" width="11" bestFit="1" customWidth="1"/>
    <col min="597" max="597" width="12.6640625" bestFit="1" customWidth="1"/>
    <col min="598" max="598" width="8.5546875" customWidth="1"/>
    <col min="599" max="599" width="12" bestFit="1" customWidth="1"/>
    <col min="600" max="600" width="12.6640625" bestFit="1" customWidth="1"/>
    <col min="601" max="601" width="8.5546875" customWidth="1"/>
    <col min="602" max="602" width="11.88671875" bestFit="1" customWidth="1"/>
    <col min="603" max="603" width="12.6640625" bestFit="1" customWidth="1"/>
    <col min="604" max="604" width="8.5546875" customWidth="1"/>
    <col min="605" max="605" width="11.5546875" bestFit="1" customWidth="1"/>
    <col min="606" max="606" width="12.6640625" bestFit="1" customWidth="1"/>
    <col min="607" max="607" width="8.5546875" customWidth="1"/>
    <col min="608" max="608" width="12.109375" bestFit="1" customWidth="1"/>
    <col min="609" max="609" width="12.6640625" bestFit="1" customWidth="1"/>
    <col min="610" max="610" width="8.5546875" customWidth="1"/>
    <col min="611" max="611" width="11.88671875" bestFit="1" customWidth="1"/>
    <col min="612" max="612" width="12.6640625" bestFit="1" customWidth="1"/>
    <col min="613" max="613" width="8.5546875" customWidth="1"/>
    <col min="614" max="614" width="11.44140625" bestFit="1" customWidth="1"/>
    <col min="615" max="615" width="18.6640625" bestFit="1" customWidth="1"/>
    <col min="616" max="616" width="36.88671875" bestFit="1" customWidth="1"/>
    <col min="617" max="617" width="8.5546875" customWidth="1"/>
    <col min="618" max="618" width="11" bestFit="1" customWidth="1"/>
    <col min="619" max="619" width="12.6640625" bestFit="1" customWidth="1"/>
    <col min="620" max="620" width="8.5546875" customWidth="1"/>
    <col min="621" max="621" width="12" bestFit="1" customWidth="1"/>
    <col min="622" max="622" width="12.6640625" bestFit="1" customWidth="1"/>
    <col min="623" max="623" width="8.5546875" customWidth="1"/>
    <col min="624" max="624" width="11.88671875" bestFit="1" customWidth="1"/>
    <col min="625" max="625" width="12.6640625" bestFit="1" customWidth="1"/>
    <col min="626" max="626" width="8.5546875" customWidth="1"/>
    <col min="627" max="627" width="11.5546875" bestFit="1" customWidth="1"/>
    <col min="628" max="628" width="12.6640625" bestFit="1" customWidth="1"/>
    <col min="629" max="629" width="8.5546875" customWidth="1"/>
    <col min="630" max="630" width="12.109375" bestFit="1" customWidth="1"/>
    <col min="631" max="631" width="12.6640625" bestFit="1" customWidth="1"/>
    <col min="632" max="632" width="8.5546875" customWidth="1"/>
    <col min="633" max="633" width="11.88671875" bestFit="1" customWidth="1"/>
    <col min="634" max="634" width="12.6640625" bestFit="1" customWidth="1"/>
    <col min="635" max="635" width="8.5546875" customWidth="1"/>
    <col min="636" max="636" width="11.44140625" bestFit="1" customWidth="1"/>
    <col min="637" max="637" width="40" bestFit="1" customWidth="1"/>
    <col min="638" max="638" width="15.44140625" bestFit="1" customWidth="1"/>
    <col min="639" max="639" width="8.5546875" customWidth="1"/>
    <col min="640" max="640" width="11" bestFit="1" customWidth="1"/>
    <col min="641" max="641" width="12.6640625" bestFit="1" customWidth="1"/>
    <col min="642" max="642" width="8.5546875" customWidth="1"/>
    <col min="643" max="643" width="12" bestFit="1" customWidth="1"/>
    <col min="644" max="644" width="12.6640625" bestFit="1" customWidth="1"/>
    <col min="645" max="645" width="8.5546875" customWidth="1"/>
    <col min="646" max="646" width="11.88671875" bestFit="1" customWidth="1"/>
    <col min="647" max="647" width="12.6640625" bestFit="1" customWidth="1"/>
    <col min="648" max="648" width="8.5546875" customWidth="1"/>
    <col min="649" max="649" width="11.5546875" bestFit="1" customWidth="1"/>
    <col min="650" max="650" width="12.6640625" bestFit="1" customWidth="1"/>
    <col min="651" max="651" width="8.5546875" customWidth="1"/>
    <col min="652" max="652" width="12.109375" bestFit="1" customWidth="1"/>
    <col min="653" max="653" width="12.6640625" bestFit="1" customWidth="1"/>
    <col min="654" max="654" width="8.5546875" customWidth="1"/>
    <col min="655" max="655" width="11.88671875" bestFit="1" customWidth="1"/>
    <col min="656" max="656" width="12.6640625" bestFit="1" customWidth="1"/>
    <col min="657" max="657" width="8.5546875" customWidth="1"/>
    <col min="658" max="658" width="11.44140625" bestFit="1" customWidth="1"/>
    <col min="659" max="659" width="18.5546875" bestFit="1" customWidth="1"/>
    <col min="660" max="660" width="28.88671875" bestFit="1" customWidth="1"/>
    <col min="661" max="661" width="8.5546875" customWidth="1"/>
    <col min="662" max="662" width="11" bestFit="1" customWidth="1"/>
    <col min="663" max="663" width="12.6640625" bestFit="1" customWidth="1"/>
    <col min="664" max="664" width="8.5546875" customWidth="1"/>
    <col min="665" max="665" width="12" bestFit="1" customWidth="1"/>
    <col min="666" max="666" width="12.6640625" bestFit="1" customWidth="1"/>
    <col min="667" max="667" width="8.5546875" customWidth="1"/>
    <col min="668" max="668" width="11.88671875" bestFit="1" customWidth="1"/>
    <col min="669" max="669" width="12.6640625" bestFit="1" customWidth="1"/>
    <col min="670" max="670" width="8.5546875" customWidth="1"/>
    <col min="671" max="671" width="11.5546875" bestFit="1" customWidth="1"/>
    <col min="672" max="672" width="12.6640625" bestFit="1" customWidth="1"/>
    <col min="673" max="673" width="8.5546875" customWidth="1"/>
    <col min="674" max="674" width="12.109375" bestFit="1" customWidth="1"/>
    <col min="675" max="675" width="12.6640625" bestFit="1" customWidth="1"/>
    <col min="676" max="676" width="8.5546875" customWidth="1"/>
    <col min="677" max="677" width="11.88671875" bestFit="1" customWidth="1"/>
    <col min="678" max="678" width="12.6640625" bestFit="1" customWidth="1"/>
    <col min="679" max="679" width="8.5546875" customWidth="1"/>
    <col min="680" max="680" width="11.44140625" bestFit="1" customWidth="1"/>
    <col min="681" max="681" width="32" bestFit="1" customWidth="1"/>
    <col min="682" max="682" width="31.6640625" bestFit="1" customWidth="1"/>
    <col min="683" max="683" width="8.5546875" customWidth="1"/>
    <col min="684" max="684" width="11" bestFit="1" customWidth="1"/>
    <col min="685" max="685" width="12.6640625" bestFit="1" customWidth="1"/>
    <col min="686" max="686" width="8.5546875" customWidth="1"/>
    <col min="687" max="687" width="12" bestFit="1" customWidth="1"/>
    <col min="688" max="688" width="12.6640625" bestFit="1" customWidth="1"/>
    <col min="689" max="689" width="8.5546875" customWidth="1"/>
    <col min="690" max="690" width="11.88671875" bestFit="1" customWidth="1"/>
    <col min="691" max="691" width="12.6640625" bestFit="1" customWidth="1"/>
    <col min="692" max="692" width="8.5546875" customWidth="1"/>
    <col min="693" max="693" width="11.5546875" bestFit="1" customWidth="1"/>
    <col min="694" max="694" width="12.6640625" bestFit="1" customWidth="1"/>
    <col min="695" max="695" width="8.5546875" customWidth="1"/>
    <col min="696" max="696" width="12.109375" bestFit="1" customWidth="1"/>
    <col min="697" max="697" width="12.6640625" bestFit="1" customWidth="1"/>
    <col min="698" max="698" width="8.5546875" customWidth="1"/>
    <col min="699" max="699" width="11.88671875" bestFit="1" customWidth="1"/>
    <col min="700" max="700" width="12.6640625" bestFit="1" customWidth="1"/>
    <col min="701" max="701" width="8.5546875" customWidth="1"/>
    <col min="702" max="702" width="11.44140625" bestFit="1" customWidth="1"/>
    <col min="703" max="703" width="34.88671875" bestFit="1" customWidth="1"/>
    <col min="704" max="704" width="21.109375" bestFit="1" customWidth="1"/>
    <col min="705" max="705" width="8.5546875" customWidth="1"/>
    <col min="706" max="706" width="11" bestFit="1" customWidth="1"/>
    <col min="707" max="707" width="12.6640625" bestFit="1" customWidth="1"/>
    <col min="708" max="708" width="8.5546875" customWidth="1"/>
    <col min="709" max="709" width="12" bestFit="1" customWidth="1"/>
    <col min="710" max="710" width="12.6640625" bestFit="1" customWidth="1"/>
    <col min="711" max="711" width="8.5546875" customWidth="1"/>
    <col min="712" max="712" width="11.88671875" bestFit="1" customWidth="1"/>
    <col min="713" max="713" width="12.6640625" bestFit="1" customWidth="1"/>
    <col min="714" max="714" width="8.5546875" customWidth="1"/>
    <col min="715" max="715" width="11.5546875" bestFit="1" customWidth="1"/>
    <col min="716" max="716" width="12.6640625" bestFit="1" customWidth="1"/>
    <col min="717" max="717" width="8.5546875" customWidth="1"/>
    <col min="718" max="718" width="12.109375" bestFit="1" customWidth="1"/>
    <col min="719" max="719" width="12.6640625" bestFit="1" customWidth="1"/>
    <col min="720" max="720" width="8.5546875" customWidth="1"/>
    <col min="721" max="721" width="11.88671875" bestFit="1" customWidth="1"/>
    <col min="722" max="722" width="12.6640625" bestFit="1" customWidth="1"/>
    <col min="723" max="723" width="8.5546875" customWidth="1"/>
    <col min="724" max="724" width="11.44140625" bestFit="1" customWidth="1"/>
    <col min="725" max="725" width="24.33203125" bestFit="1" customWidth="1"/>
    <col min="726" max="726" width="20.33203125" bestFit="1" customWidth="1"/>
    <col min="727" max="727" width="8.5546875" customWidth="1"/>
    <col min="728" max="728" width="11" bestFit="1" customWidth="1"/>
    <col min="729" max="729" width="12.6640625" bestFit="1" customWidth="1"/>
    <col min="730" max="730" width="8.5546875" customWidth="1"/>
    <col min="731" max="731" width="12" bestFit="1" customWidth="1"/>
    <col min="732" max="732" width="12.6640625" bestFit="1" customWidth="1"/>
    <col min="733" max="733" width="8.5546875" customWidth="1"/>
    <col min="734" max="734" width="11.88671875" bestFit="1" customWidth="1"/>
    <col min="735" max="735" width="12.6640625" bestFit="1" customWidth="1"/>
    <col min="736" max="736" width="8.5546875" customWidth="1"/>
    <col min="737" max="737" width="11.5546875" bestFit="1" customWidth="1"/>
    <col min="738" max="738" width="12.6640625" bestFit="1" customWidth="1"/>
    <col min="739" max="739" width="8.5546875" customWidth="1"/>
    <col min="740" max="740" width="12.109375" bestFit="1" customWidth="1"/>
    <col min="741" max="741" width="12.6640625" bestFit="1" customWidth="1"/>
    <col min="742" max="742" width="8.5546875" customWidth="1"/>
    <col min="743" max="743" width="11.88671875" bestFit="1" customWidth="1"/>
    <col min="744" max="744" width="12.6640625" bestFit="1" customWidth="1"/>
    <col min="745" max="745" width="8.5546875" customWidth="1"/>
    <col min="746" max="746" width="11.44140625" bestFit="1" customWidth="1"/>
    <col min="747" max="747" width="23.44140625" bestFit="1" customWidth="1"/>
    <col min="748" max="748" width="30.5546875" bestFit="1" customWidth="1"/>
    <col min="749" max="749" width="8.5546875" customWidth="1"/>
    <col min="750" max="750" width="11" bestFit="1" customWidth="1"/>
    <col min="751" max="751" width="12.6640625" bestFit="1" customWidth="1"/>
    <col min="752" max="752" width="8.5546875" customWidth="1"/>
    <col min="753" max="753" width="12" bestFit="1" customWidth="1"/>
    <col min="754" max="754" width="12.6640625" bestFit="1" customWidth="1"/>
    <col min="755" max="755" width="8.5546875" customWidth="1"/>
    <col min="756" max="756" width="11.88671875" bestFit="1" customWidth="1"/>
    <col min="757" max="757" width="12.6640625" bestFit="1" customWidth="1"/>
    <col min="758" max="758" width="8.5546875" customWidth="1"/>
    <col min="759" max="759" width="11.5546875" bestFit="1" customWidth="1"/>
    <col min="760" max="760" width="12.6640625" bestFit="1" customWidth="1"/>
    <col min="761" max="761" width="8.5546875" customWidth="1"/>
    <col min="762" max="762" width="12.109375" bestFit="1" customWidth="1"/>
    <col min="763" max="763" width="12.6640625" bestFit="1" customWidth="1"/>
    <col min="764" max="764" width="8.5546875" customWidth="1"/>
    <col min="765" max="765" width="11.88671875" bestFit="1" customWidth="1"/>
    <col min="766" max="766" width="12.6640625" bestFit="1" customWidth="1"/>
    <col min="767" max="767" width="8.5546875" customWidth="1"/>
    <col min="768" max="768" width="11.44140625" bestFit="1" customWidth="1"/>
    <col min="769" max="769" width="33.88671875" bestFit="1" customWidth="1"/>
    <col min="770" max="770" width="29.44140625" bestFit="1" customWidth="1"/>
    <col min="771" max="771" width="8.5546875" customWidth="1"/>
    <col min="772" max="772" width="11" bestFit="1" customWidth="1"/>
    <col min="773" max="773" width="12.6640625" bestFit="1" customWidth="1"/>
    <col min="774" max="774" width="8.5546875" customWidth="1"/>
    <col min="775" max="775" width="12" bestFit="1" customWidth="1"/>
    <col min="776" max="776" width="12.6640625" bestFit="1" customWidth="1"/>
    <col min="777" max="777" width="8.5546875" customWidth="1"/>
    <col min="778" max="778" width="11.88671875" bestFit="1" customWidth="1"/>
    <col min="779" max="779" width="12.6640625" bestFit="1" customWidth="1"/>
    <col min="780" max="780" width="8.5546875" customWidth="1"/>
    <col min="781" max="781" width="11.5546875" bestFit="1" customWidth="1"/>
    <col min="782" max="782" width="12.6640625" bestFit="1" customWidth="1"/>
    <col min="783" max="783" width="8.5546875" customWidth="1"/>
    <col min="784" max="784" width="12.109375" bestFit="1" customWidth="1"/>
    <col min="785" max="785" width="12.6640625" bestFit="1" customWidth="1"/>
    <col min="786" max="786" width="8.5546875" customWidth="1"/>
    <col min="787" max="787" width="11.88671875" bestFit="1" customWidth="1"/>
    <col min="788" max="788" width="12.6640625" bestFit="1" customWidth="1"/>
    <col min="789" max="789" width="8.5546875" customWidth="1"/>
    <col min="790" max="790" width="11.44140625" bestFit="1" customWidth="1"/>
    <col min="791" max="791" width="32.5546875" bestFit="1" customWidth="1"/>
    <col min="792" max="792" width="38.88671875" bestFit="1" customWidth="1"/>
    <col min="793" max="793" width="8.5546875" customWidth="1"/>
    <col min="794" max="794" width="11" bestFit="1" customWidth="1"/>
    <col min="795" max="795" width="12.6640625" bestFit="1" customWidth="1"/>
    <col min="796" max="796" width="8.5546875" customWidth="1"/>
    <col min="797" max="797" width="12" bestFit="1" customWidth="1"/>
    <col min="798" max="798" width="12.6640625" bestFit="1" customWidth="1"/>
    <col min="799" max="799" width="8.5546875" customWidth="1"/>
    <col min="800" max="800" width="11.88671875" bestFit="1" customWidth="1"/>
    <col min="801" max="801" width="12.6640625" bestFit="1" customWidth="1"/>
    <col min="802" max="802" width="8.5546875" customWidth="1"/>
    <col min="803" max="803" width="11.5546875" bestFit="1" customWidth="1"/>
    <col min="804" max="804" width="12.6640625" bestFit="1" customWidth="1"/>
    <col min="805" max="805" width="8.5546875" customWidth="1"/>
    <col min="806" max="806" width="12.109375" bestFit="1" customWidth="1"/>
    <col min="807" max="807" width="12.6640625" bestFit="1" customWidth="1"/>
    <col min="808" max="808" width="8.5546875" customWidth="1"/>
    <col min="809" max="809" width="11.88671875" bestFit="1" customWidth="1"/>
    <col min="810" max="810" width="12.6640625" bestFit="1" customWidth="1"/>
    <col min="811" max="811" width="8.5546875" customWidth="1"/>
    <col min="812" max="812" width="11.44140625" bestFit="1" customWidth="1"/>
    <col min="813" max="813" width="42.109375" bestFit="1" customWidth="1"/>
    <col min="814" max="814" width="21.109375" bestFit="1" customWidth="1"/>
    <col min="815" max="815" width="8.5546875" customWidth="1"/>
    <col min="816" max="816" width="11" bestFit="1" customWidth="1"/>
    <col min="817" max="817" width="12.6640625" bestFit="1" customWidth="1"/>
    <col min="818" max="818" width="8.5546875" customWidth="1"/>
    <col min="819" max="819" width="12" bestFit="1" customWidth="1"/>
    <col min="820" max="820" width="12.6640625" bestFit="1" customWidth="1"/>
    <col min="821" max="821" width="8.5546875" customWidth="1"/>
    <col min="822" max="822" width="11.88671875" bestFit="1" customWidth="1"/>
    <col min="823" max="823" width="12.6640625" bestFit="1" customWidth="1"/>
    <col min="824" max="824" width="8.5546875" customWidth="1"/>
    <col min="825" max="825" width="11.5546875" bestFit="1" customWidth="1"/>
    <col min="826" max="826" width="12.6640625" bestFit="1" customWidth="1"/>
    <col min="827" max="827" width="8.5546875" customWidth="1"/>
    <col min="828" max="828" width="12.109375" bestFit="1" customWidth="1"/>
    <col min="829" max="829" width="12.6640625" bestFit="1" customWidth="1"/>
    <col min="830" max="830" width="8.5546875" customWidth="1"/>
    <col min="831" max="831" width="11.88671875" bestFit="1" customWidth="1"/>
    <col min="832" max="832" width="12.6640625" bestFit="1" customWidth="1"/>
    <col min="833" max="833" width="8.5546875" customWidth="1"/>
    <col min="834" max="834" width="11.44140625" bestFit="1" customWidth="1"/>
    <col min="835" max="835" width="24.33203125" bestFit="1" customWidth="1"/>
    <col min="836" max="836" width="21.109375" bestFit="1" customWidth="1"/>
    <col min="837" max="837" width="8.5546875" customWidth="1"/>
    <col min="838" max="838" width="11" bestFit="1" customWidth="1"/>
    <col min="839" max="839" width="12.6640625" bestFit="1" customWidth="1"/>
    <col min="840" max="840" width="8.5546875" customWidth="1"/>
    <col min="841" max="841" width="12" bestFit="1" customWidth="1"/>
    <col min="842" max="842" width="12.6640625" bestFit="1" customWidth="1"/>
    <col min="843" max="843" width="8.5546875" customWidth="1"/>
    <col min="844" max="844" width="11.88671875" bestFit="1" customWidth="1"/>
    <col min="845" max="845" width="12.6640625" bestFit="1" customWidth="1"/>
    <col min="846" max="846" width="8.5546875" customWidth="1"/>
    <col min="847" max="847" width="11.5546875" bestFit="1" customWidth="1"/>
    <col min="848" max="848" width="12.6640625" bestFit="1" customWidth="1"/>
    <col min="849" max="849" width="8.5546875" customWidth="1"/>
    <col min="850" max="850" width="12.109375" bestFit="1" customWidth="1"/>
    <col min="851" max="851" width="12.6640625" bestFit="1" customWidth="1"/>
    <col min="852" max="852" width="8.5546875" customWidth="1"/>
    <col min="853" max="853" width="11.88671875" bestFit="1" customWidth="1"/>
    <col min="854" max="854" width="12.6640625" bestFit="1" customWidth="1"/>
    <col min="855" max="855" width="8.5546875" customWidth="1"/>
    <col min="856" max="856" width="11.44140625" bestFit="1" customWidth="1"/>
    <col min="857" max="858" width="24.33203125" bestFit="1" customWidth="1"/>
    <col min="859" max="859" width="8.5546875" customWidth="1"/>
    <col min="860" max="860" width="11" bestFit="1" customWidth="1"/>
    <col min="861" max="861" width="12.6640625" bestFit="1" customWidth="1"/>
    <col min="862" max="862" width="8.5546875" customWidth="1"/>
    <col min="863" max="863" width="12" bestFit="1" customWidth="1"/>
    <col min="864" max="864" width="12.6640625" bestFit="1" customWidth="1"/>
    <col min="865" max="865" width="8.5546875" customWidth="1"/>
    <col min="866" max="866" width="11.88671875" bestFit="1" customWidth="1"/>
    <col min="867" max="867" width="12.6640625" bestFit="1" customWidth="1"/>
    <col min="868" max="868" width="8.5546875" customWidth="1"/>
    <col min="869" max="869" width="11.5546875" bestFit="1" customWidth="1"/>
    <col min="870" max="870" width="12.6640625" bestFit="1" customWidth="1"/>
    <col min="871" max="871" width="8.5546875" customWidth="1"/>
    <col min="872" max="872" width="12.109375" bestFit="1" customWidth="1"/>
    <col min="873" max="873" width="12.6640625" bestFit="1" customWidth="1"/>
    <col min="874" max="874" width="8.5546875" customWidth="1"/>
    <col min="875" max="875" width="11.88671875" bestFit="1" customWidth="1"/>
    <col min="876" max="876" width="12.6640625" bestFit="1" customWidth="1"/>
    <col min="877" max="877" width="8.5546875" customWidth="1"/>
    <col min="878" max="878" width="11.44140625" bestFit="1" customWidth="1"/>
    <col min="879" max="879" width="27.44140625" bestFit="1" customWidth="1"/>
    <col min="880" max="880" width="21.6640625" bestFit="1" customWidth="1"/>
    <col min="881" max="881" width="8.5546875" customWidth="1"/>
    <col min="882" max="882" width="11" bestFit="1" customWidth="1"/>
    <col min="883" max="883" width="12.6640625" bestFit="1" customWidth="1"/>
    <col min="884" max="884" width="8.5546875" customWidth="1"/>
    <col min="885" max="885" width="12" bestFit="1" customWidth="1"/>
    <col min="886" max="886" width="12.6640625" bestFit="1" customWidth="1"/>
    <col min="887" max="887" width="8.5546875" customWidth="1"/>
    <col min="888" max="888" width="11.88671875" bestFit="1" customWidth="1"/>
    <col min="889" max="889" width="12.6640625" bestFit="1" customWidth="1"/>
    <col min="890" max="890" width="8.5546875" customWidth="1"/>
    <col min="891" max="891" width="11.5546875" bestFit="1" customWidth="1"/>
    <col min="892" max="892" width="12.6640625" bestFit="1" customWidth="1"/>
    <col min="893" max="893" width="8.5546875" customWidth="1"/>
    <col min="894" max="894" width="12.109375" bestFit="1" customWidth="1"/>
    <col min="895" max="895" width="12.6640625" bestFit="1" customWidth="1"/>
    <col min="896" max="896" width="8.5546875" customWidth="1"/>
    <col min="897" max="897" width="11.88671875" bestFit="1" customWidth="1"/>
    <col min="898" max="898" width="12.6640625" bestFit="1" customWidth="1"/>
    <col min="899" max="899" width="8.5546875" customWidth="1"/>
    <col min="900" max="900" width="11.44140625" bestFit="1" customWidth="1"/>
    <col min="901" max="901" width="24.88671875" bestFit="1" customWidth="1"/>
    <col min="902" max="902" width="21.109375" bestFit="1" customWidth="1"/>
    <col min="903" max="903" width="8.5546875" customWidth="1"/>
    <col min="904" max="904" width="11" bestFit="1" customWidth="1"/>
    <col min="905" max="905" width="12.6640625" bestFit="1" customWidth="1"/>
    <col min="906" max="906" width="8.5546875" customWidth="1"/>
    <col min="907" max="907" width="12" bestFit="1" customWidth="1"/>
    <col min="908" max="908" width="12.6640625" bestFit="1" customWidth="1"/>
    <col min="909" max="909" width="8.5546875" customWidth="1"/>
    <col min="910" max="910" width="11.88671875" bestFit="1" customWidth="1"/>
    <col min="911" max="911" width="12.6640625" bestFit="1" customWidth="1"/>
    <col min="912" max="912" width="8.5546875" customWidth="1"/>
    <col min="913" max="913" width="11.5546875" bestFit="1" customWidth="1"/>
    <col min="914" max="914" width="12.6640625" bestFit="1" customWidth="1"/>
    <col min="915" max="915" width="8.5546875" customWidth="1"/>
    <col min="916" max="916" width="12.109375" bestFit="1" customWidth="1"/>
    <col min="917" max="917" width="12.6640625" bestFit="1" customWidth="1"/>
    <col min="918" max="918" width="8.5546875" customWidth="1"/>
    <col min="919" max="919" width="11.88671875" bestFit="1" customWidth="1"/>
    <col min="920" max="920" width="12.6640625" bestFit="1" customWidth="1"/>
    <col min="921" max="921" width="8.5546875" customWidth="1"/>
    <col min="922" max="922" width="11.44140625" bestFit="1" customWidth="1"/>
    <col min="923" max="923" width="24.33203125" bestFit="1" customWidth="1"/>
    <col min="924" max="924" width="22.6640625" bestFit="1" customWidth="1"/>
    <col min="925" max="925" width="8.5546875" customWidth="1"/>
    <col min="926" max="926" width="11" bestFit="1" customWidth="1"/>
    <col min="927" max="927" width="12.6640625" bestFit="1" customWidth="1"/>
    <col min="928" max="928" width="8.5546875" customWidth="1"/>
    <col min="929" max="929" width="12" bestFit="1" customWidth="1"/>
    <col min="930" max="930" width="12.6640625" bestFit="1" customWidth="1"/>
    <col min="931" max="931" width="8.5546875" customWidth="1"/>
    <col min="932" max="932" width="11.88671875" bestFit="1" customWidth="1"/>
    <col min="933" max="933" width="12.6640625" bestFit="1" customWidth="1"/>
    <col min="934" max="934" width="8.5546875" customWidth="1"/>
    <col min="935" max="935" width="11.5546875" bestFit="1" customWidth="1"/>
    <col min="936" max="936" width="12.6640625" bestFit="1" customWidth="1"/>
    <col min="937" max="937" width="8.5546875" customWidth="1"/>
    <col min="938" max="938" width="12.109375" bestFit="1" customWidth="1"/>
    <col min="939" max="939" width="12.6640625" bestFit="1" customWidth="1"/>
    <col min="940" max="940" width="8.5546875" customWidth="1"/>
    <col min="941" max="941" width="11.88671875" bestFit="1" customWidth="1"/>
    <col min="942" max="942" width="12.6640625" bestFit="1" customWidth="1"/>
    <col min="943" max="943" width="8.5546875" customWidth="1"/>
    <col min="944" max="944" width="11.44140625" bestFit="1" customWidth="1"/>
    <col min="945" max="945" width="26" bestFit="1" customWidth="1"/>
    <col min="946" max="946" width="26.6640625" bestFit="1" customWidth="1"/>
    <col min="947" max="947" width="8.5546875" customWidth="1"/>
    <col min="948" max="948" width="11" bestFit="1" customWidth="1"/>
    <col min="949" max="949" width="12.6640625" bestFit="1" customWidth="1"/>
    <col min="950" max="950" width="8.5546875" customWidth="1"/>
    <col min="951" max="951" width="12" bestFit="1" customWidth="1"/>
    <col min="952" max="952" width="12.6640625" bestFit="1" customWidth="1"/>
    <col min="953" max="953" width="8.5546875" customWidth="1"/>
    <col min="954" max="954" width="11.88671875" bestFit="1" customWidth="1"/>
    <col min="955" max="955" width="12.6640625" bestFit="1" customWidth="1"/>
    <col min="956" max="956" width="8.5546875" customWidth="1"/>
    <col min="957" max="957" width="11.5546875" bestFit="1" customWidth="1"/>
    <col min="958" max="958" width="12.6640625" bestFit="1" customWidth="1"/>
    <col min="959" max="959" width="8.5546875" customWidth="1"/>
    <col min="960" max="960" width="12.109375" bestFit="1" customWidth="1"/>
    <col min="961" max="961" width="12.6640625" bestFit="1" customWidth="1"/>
    <col min="962" max="962" width="8.5546875" customWidth="1"/>
    <col min="963" max="963" width="11.88671875" bestFit="1" customWidth="1"/>
    <col min="964" max="964" width="12.6640625" bestFit="1" customWidth="1"/>
    <col min="965" max="965" width="8.5546875" customWidth="1"/>
    <col min="966" max="966" width="11.44140625" bestFit="1" customWidth="1"/>
    <col min="967" max="967" width="30" bestFit="1" customWidth="1"/>
    <col min="968" max="968" width="27.6640625" bestFit="1" customWidth="1"/>
    <col min="969" max="969" width="8.5546875" customWidth="1"/>
    <col min="970" max="970" width="11" bestFit="1" customWidth="1"/>
    <col min="971" max="971" width="12.6640625" bestFit="1" customWidth="1"/>
    <col min="972" max="972" width="8.5546875" customWidth="1"/>
    <col min="973" max="973" width="12" bestFit="1" customWidth="1"/>
    <col min="974" max="974" width="12.6640625" bestFit="1" customWidth="1"/>
    <col min="975" max="975" width="8.5546875" customWidth="1"/>
    <col min="976" max="976" width="11.88671875" bestFit="1" customWidth="1"/>
    <col min="977" max="977" width="12.6640625" bestFit="1" customWidth="1"/>
    <col min="978" max="978" width="8.5546875" customWidth="1"/>
    <col min="979" max="979" width="11.5546875" bestFit="1" customWidth="1"/>
    <col min="980" max="980" width="12.6640625" bestFit="1" customWidth="1"/>
    <col min="981" max="981" width="8.5546875" customWidth="1"/>
    <col min="982" max="982" width="12.109375" bestFit="1" customWidth="1"/>
    <col min="983" max="983" width="12.6640625" bestFit="1" customWidth="1"/>
    <col min="984" max="984" width="8.5546875" customWidth="1"/>
    <col min="985" max="985" width="11.88671875" bestFit="1" customWidth="1"/>
    <col min="986" max="986" width="12.6640625" bestFit="1" customWidth="1"/>
    <col min="987" max="987" width="8.5546875" customWidth="1"/>
    <col min="988" max="988" width="11.44140625" bestFit="1" customWidth="1"/>
    <col min="989" max="989" width="30.88671875" bestFit="1" customWidth="1"/>
    <col min="990" max="990" width="22.6640625" bestFit="1" customWidth="1"/>
    <col min="991" max="991" width="8.5546875" customWidth="1"/>
    <col min="992" max="992" width="11" bestFit="1" customWidth="1"/>
    <col min="993" max="993" width="12.6640625" bestFit="1" customWidth="1"/>
    <col min="994" max="994" width="8.5546875" customWidth="1"/>
    <col min="995" max="995" width="12" bestFit="1" customWidth="1"/>
    <col min="996" max="996" width="12.6640625" bestFit="1" customWidth="1"/>
    <col min="997" max="997" width="8.5546875" customWidth="1"/>
    <col min="998" max="998" width="11.88671875" bestFit="1" customWidth="1"/>
    <col min="999" max="999" width="12.6640625" bestFit="1" customWidth="1"/>
    <col min="1000" max="1000" width="8.5546875" customWidth="1"/>
    <col min="1001" max="1001" width="11.5546875" bestFit="1" customWidth="1"/>
    <col min="1002" max="1002" width="12.6640625" bestFit="1" customWidth="1"/>
    <col min="1003" max="1003" width="8.5546875" customWidth="1"/>
    <col min="1004" max="1004" width="12.109375" bestFit="1" customWidth="1"/>
    <col min="1005" max="1005" width="12.6640625" bestFit="1" customWidth="1"/>
    <col min="1006" max="1006" width="8.5546875" customWidth="1"/>
    <col min="1007" max="1007" width="11.88671875" bestFit="1" customWidth="1"/>
    <col min="1008" max="1008" width="12.6640625" bestFit="1" customWidth="1"/>
    <col min="1009" max="1009" width="8.5546875" customWidth="1"/>
    <col min="1010" max="1010" width="11.44140625" bestFit="1" customWidth="1"/>
    <col min="1011" max="1011" width="26" bestFit="1" customWidth="1"/>
    <col min="1012" max="1012" width="29" bestFit="1" customWidth="1"/>
    <col min="1013" max="1013" width="8.5546875" customWidth="1"/>
    <col min="1014" max="1014" width="11" bestFit="1" customWidth="1"/>
    <col min="1015" max="1015" width="12.6640625" bestFit="1" customWidth="1"/>
    <col min="1016" max="1016" width="8.5546875" customWidth="1"/>
    <col min="1017" max="1017" width="12" bestFit="1" customWidth="1"/>
    <col min="1018" max="1018" width="12.6640625" bestFit="1" customWidth="1"/>
    <col min="1019" max="1019" width="8.5546875" customWidth="1"/>
    <col min="1020" max="1020" width="11.88671875" bestFit="1" customWidth="1"/>
    <col min="1021" max="1021" width="12.6640625" bestFit="1" customWidth="1"/>
    <col min="1022" max="1022" width="8.5546875" customWidth="1"/>
    <col min="1023" max="1023" width="11.5546875" bestFit="1" customWidth="1"/>
    <col min="1024" max="1024" width="12.6640625" bestFit="1" customWidth="1"/>
    <col min="1025" max="1025" width="8.5546875" customWidth="1"/>
    <col min="1026" max="1026" width="12.109375" bestFit="1" customWidth="1"/>
    <col min="1027" max="1027" width="12.6640625" bestFit="1" customWidth="1"/>
    <col min="1028" max="1028" width="8.5546875" customWidth="1"/>
    <col min="1029" max="1029" width="11.88671875" bestFit="1" customWidth="1"/>
    <col min="1030" max="1030" width="12.6640625" bestFit="1" customWidth="1"/>
    <col min="1031" max="1031" width="8.5546875" customWidth="1"/>
    <col min="1032" max="1032" width="11.44140625" bestFit="1" customWidth="1"/>
    <col min="1033" max="1033" width="32.109375" bestFit="1" customWidth="1"/>
    <col min="1034" max="1034" width="27.44140625" bestFit="1" customWidth="1"/>
    <col min="1035" max="1035" width="8.5546875" customWidth="1"/>
    <col min="1036" max="1036" width="11" bestFit="1" customWidth="1"/>
    <col min="1037" max="1037" width="12.6640625" bestFit="1" customWidth="1"/>
    <col min="1038" max="1038" width="8.5546875" customWidth="1"/>
    <col min="1039" max="1039" width="12" bestFit="1" customWidth="1"/>
    <col min="1040" max="1040" width="12.6640625" bestFit="1" customWidth="1"/>
    <col min="1041" max="1041" width="8.5546875" customWidth="1"/>
    <col min="1042" max="1042" width="11.88671875" bestFit="1" customWidth="1"/>
    <col min="1043" max="1043" width="12.6640625" bestFit="1" customWidth="1"/>
    <col min="1044" max="1044" width="8.5546875" customWidth="1"/>
    <col min="1045" max="1045" width="11.5546875" bestFit="1" customWidth="1"/>
    <col min="1046" max="1046" width="12.6640625" bestFit="1" customWidth="1"/>
    <col min="1047" max="1047" width="8.5546875" customWidth="1"/>
    <col min="1048" max="1048" width="12.109375" bestFit="1" customWidth="1"/>
    <col min="1049" max="1049" width="12.6640625" bestFit="1" customWidth="1"/>
    <col min="1050" max="1050" width="8.5546875" customWidth="1"/>
    <col min="1051" max="1051" width="11.88671875" bestFit="1" customWidth="1"/>
    <col min="1052" max="1052" width="12.6640625" bestFit="1" customWidth="1"/>
    <col min="1053" max="1053" width="8.5546875" customWidth="1"/>
    <col min="1054" max="1054" width="11.44140625" bestFit="1" customWidth="1"/>
    <col min="1055" max="1055" width="30.5546875" bestFit="1" customWidth="1"/>
    <col min="1056" max="1056" width="35.6640625" bestFit="1" customWidth="1"/>
    <col min="1057" max="1057" width="8.5546875" customWidth="1"/>
    <col min="1058" max="1058" width="11" bestFit="1" customWidth="1"/>
    <col min="1059" max="1059" width="12.6640625" bestFit="1" customWidth="1"/>
    <col min="1060" max="1060" width="8.5546875" customWidth="1"/>
    <col min="1061" max="1061" width="12" bestFit="1" customWidth="1"/>
    <col min="1062" max="1062" width="12.6640625" bestFit="1" customWidth="1"/>
    <col min="1063" max="1063" width="8.5546875" customWidth="1"/>
    <col min="1064" max="1064" width="11.88671875" bestFit="1" customWidth="1"/>
    <col min="1065" max="1065" width="12.6640625" bestFit="1" customWidth="1"/>
    <col min="1066" max="1066" width="8.5546875" customWidth="1"/>
    <col min="1067" max="1067" width="11.5546875" bestFit="1" customWidth="1"/>
    <col min="1068" max="1068" width="12.6640625" bestFit="1" customWidth="1"/>
    <col min="1069" max="1069" width="8.5546875" customWidth="1"/>
    <col min="1070" max="1070" width="12.109375" bestFit="1" customWidth="1"/>
    <col min="1071" max="1071" width="12.6640625" bestFit="1" customWidth="1"/>
    <col min="1072" max="1072" width="8.5546875" customWidth="1"/>
    <col min="1073" max="1073" width="11.88671875" bestFit="1" customWidth="1"/>
    <col min="1074" max="1074" width="12.6640625" bestFit="1" customWidth="1"/>
    <col min="1075" max="1075" width="8.5546875" customWidth="1"/>
    <col min="1076" max="1076" width="11.44140625" bestFit="1" customWidth="1"/>
    <col min="1077" max="1077" width="38.88671875" bestFit="1" customWidth="1"/>
    <col min="1078" max="1078" width="26" bestFit="1" customWidth="1"/>
    <col min="1079" max="1079" width="8.5546875" customWidth="1"/>
    <col min="1080" max="1080" width="11" bestFit="1" customWidth="1"/>
    <col min="1081" max="1081" width="12.6640625" bestFit="1" customWidth="1"/>
    <col min="1082" max="1082" width="8.5546875" customWidth="1"/>
    <col min="1083" max="1083" width="12" bestFit="1" customWidth="1"/>
    <col min="1084" max="1084" width="12.6640625" bestFit="1" customWidth="1"/>
    <col min="1085" max="1085" width="8.5546875" customWidth="1"/>
    <col min="1086" max="1086" width="11.88671875" bestFit="1" customWidth="1"/>
    <col min="1087" max="1087" width="12.6640625" bestFit="1" customWidth="1"/>
    <col min="1088" max="1088" width="8.5546875" customWidth="1"/>
    <col min="1089" max="1089" width="11.5546875" bestFit="1" customWidth="1"/>
    <col min="1090" max="1090" width="12.6640625" bestFit="1" customWidth="1"/>
    <col min="1091" max="1091" width="8.5546875" customWidth="1"/>
    <col min="1092" max="1092" width="12.109375" bestFit="1" customWidth="1"/>
    <col min="1093" max="1093" width="12.6640625" bestFit="1" customWidth="1"/>
    <col min="1094" max="1094" width="8.5546875" customWidth="1"/>
    <col min="1095" max="1095" width="11.88671875" bestFit="1" customWidth="1"/>
    <col min="1096" max="1096" width="12.6640625" bestFit="1" customWidth="1"/>
    <col min="1097" max="1097" width="8.5546875" customWidth="1"/>
    <col min="1098" max="1098" width="11.44140625" bestFit="1" customWidth="1"/>
    <col min="1099" max="1099" width="29.109375" bestFit="1" customWidth="1"/>
    <col min="1100" max="1100" width="22.44140625" bestFit="1" customWidth="1"/>
    <col min="1101" max="1101" width="8.5546875" customWidth="1"/>
    <col min="1102" max="1102" width="11" bestFit="1" customWidth="1"/>
    <col min="1103" max="1103" width="12.6640625" bestFit="1" customWidth="1"/>
    <col min="1104" max="1104" width="8.5546875" customWidth="1"/>
    <col min="1105" max="1105" width="12" bestFit="1" customWidth="1"/>
    <col min="1106" max="1106" width="12.6640625" bestFit="1" customWidth="1"/>
    <col min="1107" max="1107" width="8.5546875" customWidth="1"/>
    <col min="1108" max="1108" width="11.88671875" bestFit="1" customWidth="1"/>
    <col min="1109" max="1109" width="12.6640625" bestFit="1" customWidth="1"/>
    <col min="1110" max="1110" width="8.5546875" customWidth="1"/>
    <col min="1111" max="1111" width="11.5546875" bestFit="1" customWidth="1"/>
    <col min="1112" max="1112" width="12.6640625" bestFit="1" customWidth="1"/>
    <col min="1113" max="1113" width="8.5546875" customWidth="1"/>
    <col min="1114" max="1114" width="12.109375" bestFit="1" customWidth="1"/>
    <col min="1115" max="1115" width="12.6640625" bestFit="1" customWidth="1"/>
    <col min="1116" max="1116" width="8.5546875" customWidth="1"/>
    <col min="1117" max="1117" width="11.88671875" bestFit="1" customWidth="1"/>
    <col min="1118" max="1118" width="12.6640625" bestFit="1" customWidth="1"/>
    <col min="1119" max="1119" width="8.5546875" customWidth="1"/>
    <col min="1120" max="1120" width="11.44140625" bestFit="1" customWidth="1"/>
    <col min="1121" max="1121" width="25.6640625" bestFit="1" customWidth="1"/>
    <col min="1122" max="1122" width="24.6640625" bestFit="1" customWidth="1"/>
    <col min="1123" max="1123" width="8.5546875" customWidth="1"/>
    <col min="1124" max="1124" width="11" bestFit="1" customWidth="1"/>
    <col min="1125" max="1125" width="12.6640625" bestFit="1" customWidth="1"/>
    <col min="1126" max="1126" width="8.5546875" customWidth="1"/>
    <col min="1127" max="1127" width="12" bestFit="1" customWidth="1"/>
    <col min="1128" max="1128" width="12.6640625" bestFit="1" customWidth="1"/>
    <col min="1129" max="1129" width="8.5546875" customWidth="1"/>
    <col min="1130" max="1130" width="11.88671875" bestFit="1" customWidth="1"/>
    <col min="1131" max="1131" width="12.6640625" bestFit="1" customWidth="1"/>
    <col min="1132" max="1132" width="8.5546875" customWidth="1"/>
    <col min="1133" max="1133" width="11.5546875" bestFit="1" customWidth="1"/>
    <col min="1134" max="1134" width="12.6640625" bestFit="1" customWidth="1"/>
    <col min="1135" max="1135" width="8.5546875" customWidth="1"/>
    <col min="1136" max="1136" width="12.109375" bestFit="1" customWidth="1"/>
    <col min="1137" max="1137" width="12.6640625" bestFit="1" customWidth="1"/>
    <col min="1138" max="1138" width="8.5546875" customWidth="1"/>
    <col min="1139" max="1139" width="11.88671875" bestFit="1" customWidth="1"/>
    <col min="1140" max="1140" width="12.6640625" bestFit="1" customWidth="1"/>
    <col min="1141" max="1141" width="8.5546875" customWidth="1"/>
    <col min="1142" max="1142" width="11.44140625" bestFit="1" customWidth="1"/>
    <col min="1143" max="1143" width="27.88671875" bestFit="1" customWidth="1"/>
    <col min="1144" max="1144" width="22" bestFit="1" customWidth="1"/>
    <col min="1145" max="1145" width="8.5546875" customWidth="1"/>
    <col min="1146" max="1146" width="11" bestFit="1" customWidth="1"/>
    <col min="1147" max="1147" width="12.6640625" bestFit="1" customWidth="1"/>
    <col min="1148" max="1148" width="8.5546875" customWidth="1"/>
    <col min="1149" max="1149" width="12" bestFit="1" customWidth="1"/>
    <col min="1150" max="1150" width="12.6640625" bestFit="1" customWidth="1"/>
    <col min="1151" max="1151" width="8.5546875" customWidth="1"/>
    <col min="1152" max="1152" width="11.88671875" bestFit="1" customWidth="1"/>
    <col min="1153" max="1153" width="12.6640625" bestFit="1" customWidth="1"/>
    <col min="1154" max="1154" width="8.5546875" customWidth="1"/>
    <col min="1155" max="1155" width="11.5546875" bestFit="1" customWidth="1"/>
    <col min="1156" max="1156" width="12.6640625" bestFit="1" customWidth="1"/>
    <col min="1157" max="1157" width="8.5546875" customWidth="1"/>
    <col min="1158" max="1158" width="12.109375" bestFit="1" customWidth="1"/>
    <col min="1159" max="1159" width="12.6640625" bestFit="1" customWidth="1"/>
    <col min="1160" max="1160" width="8.5546875" customWidth="1"/>
    <col min="1161" max="1161" width="11.88671875" bestFit="1" customWidth="1"/>
    <col min="1162" max="1162" width="12.6640625" bestFit="1" customWidth="1"/>
    <col min="1163" max="1163" width="8.5546875" customWidth="1"/>
    <col min="1164" max="1164" width="11.44140625" bestFit="1" customWidth="1"/>
    <col min="1165" max="1165" width="25.109375" bestFit="1" customWidth="1"/>
    <col min="1166" max="1166" width="23.6640625" bestFit="1" customWidth="1"/>
    <col min="1167" max="1167" width="8.5546875" customWidth="1"/>
    <col min="1168" max="1168" width="11" bestFit="1" customWidth="1"/>
    <col min="1169" max="1169" width="12.6640625" bestFit="1" customWidth="1"/>
    <col min="1170" max="1170" width="8.5546875" customWidth="1"/>
    <col min="1171" max="1171" width="12" bestFit="1" customWidth="1"/>
    <col min="1172" max="1172" width="12.6640625" bestFit="1" customWidth="1"/>
    <col min="1173" max="1173" width="8.5546875" customWidth="1"/>
    <col min="1174" max="1174" width="11.88671875" bestFit="1" customWidth="1"/>
    <col min="1175" max="1175" width="12.6640625" bestFit="1" customWidth="1"/>
    <col min="1176" max="1176" width="8.5546875" customWidth="1"/>
    <col min="1177" max="1177" width="11.5546875" bestFit="1" customWidth="1"/>
    <col min="1178" max="1178" width="12.6640625" bestFit="1" customWidth="1"/>
    <col min="1179" max="1179" width="8.5546875" customWidth="1"/>
    <col min="1180" max="1180" width="12.109375" bestFit="1" customWidth="1"/>
    <col min="1181" max="1181" width="12.6640625" bestFit="1" customWidth="1"/>
    <col min="1182" max="1182" width="8.5546875" customWidth="1"/>
    <col min="1183" max="1183" width="11.88671875" bestFit="1" customWidth="1"/>
    <col min="1184" max="1184" width="12.6640625" bestFit="1" customWidth="1"/>
    <col min="1185" max="1185" width="8.5546875" customWidth="1"/>
    <col min="1186" max="1186" width="11.44140625" bestFit="1" customWidth="1"/>
    <col min="1187" max="1187" width="26.88671875" bestFit="1" customWidth="1"/>
    <col min="1188" max="1188" width="25.5546875" bestFit="1" customWidth="1"/>
    <col min="1189" max="1189" width="8.5546875" customWidth="1"/>
    <col min="1190" max="1190" width="11" bestFit="1" customWidth="1"/>
    <col min="1191" max="1191" width="12.6640625" bestFit="1" customWidth="1"/>
    <col min="1192" max="1192" width="8.5546875" customWidth="1"/>
    <col min="1193" max="1193" width="12" bestFit="1" customWidth="1"/>
    <col min="1194" max="1194" width="12.6640625" bestFit="1" customWidth="1"/>
    <col min="1195" max="1195" width="8.5546875" customWidth="1"/>
    <col min="1196" max="1196" width="11.88671875" bestFit="1" customWidth="1"/>
    <col min="1197" max="1197" width="12.6640625" bestFit="1" customWidth="1"/>
    <col min="1198" max="1198" width="8.5546875" customWidth="1"/>
    <col min="1199" max="1199" width="11.5546875" bestFit="1" customWidth="1"/>
    <col min="1200" max="1200" width="12.6640625" bestFit="1" customWidth="1"/>
    <col min="1201" max="1201" width="8.5546875" customWidth="1"/>
    <col min="1202" max="1202" width="12.109375" bestFit="1" customWidth="1"/>
    <col min="1203" max="1203" width="12.6640625" bestFit="1" customWidth="1"/>
    <col min="1204" max="1204" width="8.5546875" customWidth="1"/>
    <col min="1205" max="1205" width="11.88671875" bestFit="1" customWidth="1"/>
    <col min="1206" max="1206" width="12.6640625" bestFit="1" customWidth="1"/>
    <col min="1207" max="1207" width="8.5546875" customWidth="1"/>
    <col min="1208" max="1208" width="11.44140625" bestFit="1" customWidth="1"/>
    <col min="1209" max="1209" width="28.6640625" bestFit="1" customWidth="1"/>
    <col min="1210" max="1210" width="21.5546875" bestFit="1" customWidth="1"/>
    <col min="1211" max="1211" width="8.5546875" customWidth="1"/>
    <col min="1212" max="1212" width="11" bestFit="1" customWidth="1"/>
    <col min="1213" max="1213" width="12.6640625" bestFit="1" customWidth="1"/>
    <col min="1214" max="1214" width="8.5546875" customWidth="1"/>
    <col min="1215" max="1215" width="12" bestFit="1" customWidth="1"/>
    <col min="1216" max="1216" width="12.6640625" bestFit="1" customWidth="1"/>
    <col min="1217" max="1217" width="8.5546875" customWidth="1"/>
    <col min="1218" max="1218" width="11.88671875" bestFit="1" customWidth="1"/>
    <col min="1219" max="1219" width="12.6640625" bestFit="1" customWidth="1"/>
    <col min="1220" max="1220" width="8.5546875" customWidth="1"/>
    <col min="1221" max="1221" width="11.5546875" bestFit="1" customWidth="1"/>
    <col min="1222" max="1222" width="12.6640625" bestFit="1" customWidth="1"/>
    <col min="1223" max="1223" width="8.5546875" customWidth="1"/>
    <col min="1224" max="1224" width="12.109375" bestFit="1" customWidth="1"/>
    <col min="1225" max="1225" width="12.6640625" bestFit="1" customWidth="1"/>
    <col min="1226" max="1226" width="8.5546875" customWidth="1"/>
    <col min="1227" max="1227" width="11.88671875" bestFit="1" customWidth="1"/>
    <col min="1228" max="1228" width="12.6640625" bestFit="1" customWidth="1"/>
    <col min="1229" max="1229" width="8.5546875" customWidth="1"/>
    <col min="1230" max="1230" width="11.44140625" bestFit="1" customWidth="1"/>
    <col min="1231" max="1231" width="24.6640625" bestFit="1" customWidth="1"/>
    <col min="1232" max="1232" width="23" bestFit="1" customWidth="1"/>
    <col min="1233" max="1233" width="8.5546875" customWidth="1"/>
    <col min="1234" max="1234" width="11" bestFit="1" customWidth="1"/>
    <col min="1235" max="1235" width="12.6640625" bestFit="1" customWidth="1"/>
    <col min="1236" max="1236" width="8.5546875" customWidth="1"/>
    <col min="1237" max="1237" width="12" bestFit="1" customWidth="1"/>
    <col min="1238" max="1238" width="12.6640625" bestFit="1" customWidth="1"/>
    <col min="1239" max="1239" width="8.5546875" customWidth="1"/>
    <col min="1240" max="1240" width="11.88671875" bestFit="1" customWidth="1"/>
    <col min="1241" max="1241" width="12.6640625" bestFit="1" customWidth="1"/>
    <col min="1242" max="1242" width="8.5546875" customWidth="1"/>
    <col min="1243" max="1243" width="11.5546875" bestFit="1" customWidth="1"/>
    <col min="1244" max="1244" width="12.6640625" bestFit="1" customWidth="1"/>
    <col min="1245" max="1245" width="8.5546875" customWidth="1"/>
    <col min="1246" max="1246" width="12.109375" bestFit="1" customWidth="1"/>
    <col min="1247" max="1247" width="12.6640625" bestFit="1" customWidth="1"/>
    <col min="1248" max="1248" width="8.5546875" customWidth="1"/>
    <col min="1249" max="1249" width="11.88671875" bestFit="1" customWidth="1"/>
    <col min="1250" max="1250" width="12.6640625" bestFit="1" customWidth="1"/>
    <col min="1251" max="1251" width="8.5546875" customWidth="1"/>
    <col min="1252" max="1252" width="11.44140625" bestFit="1" customWidth="1"/>
    <col min="1253" max="1253" width="26.33203125" bestFit="1" customWidth="1"/>
    <col min="1254" max="1254" width="19.33203125" bestFit="1" customWidth="1"/>
    <col min="1255" max="1255" width="8.5546875" customWidth="1"/>
    <col min="1256" max="1256" width="11" bestFit="1" customWidth="1"/>
    <col min="1257" max="1257" width="12.6640625" bestFit="1" customWidth="1"/>
    <col min="1258" max="1258" width="8.5546875" customWidth="1"/>
    <col min="1259" max="1259" width="12" bestFit="1" customWidth="1"/>
    <col min="1260" max="1260" width="12.6640625" bestFit="1" customWidth="1"/>
    <col min="1261" max="1261" width="8.5546875" customWidth="1"/>
    <col min="1262" max="1262" width="11.88671875" bestFit="1" customWidth="1"/>
    <col min="1263" max="1263" width="12.6640625" bestFit="1" customWidth="1"/>
    <col min="1264" max="1264" width="8.5546875" customWidth="1"/>
    <col min="1265" max="1265" width="11.5546875" bestFit="1" customWidth="1"/>
    <col min="1266" max="1266" width="12.6640625" bestFit="1" customWidth="1"/>
    <col min="1267" max="1267" width="8.5546875" customWidth="1"/>
    <col min="1268" max="1268" width="12.109375" bestFit="1" customWidth="1"/>
    <col min="1269" max="1269" width="12.6640625" bestFit="1" customWidth="1"/>
    <col min="1270" max="1270" width="8.5546875" customWidth="1"/>
    <col min="1271" max="1271" width="11.88671875" bestFit="1" customWidth="1"/>
    <col min="1272" max="1272" width="12.6640625" bestFit="1" customWidth="1"/>
    <col min="1273" max="1273" width="8.5546875" customWidth="1"/>
    <col min="1274" max="1274" width="11.44140625" bestFit="1" customWidth="1"/>
    <col min="1275" max="1275" width="22.44140625" bestFit="1" customWidth="1"/>
    <col min="1276" max="1276" width="22" bestFit="1" customWidth="1"/>
    <col min="1277" max="1277" width="8.5546875" customWidth="1"/>
    <col min="1278" max="1278" width="11" bestFit="1" customWidth="1"/>
    <col min="1279" max="1279" width="12.6640625" bestFit="1" customWidth="1"/>
    <col min="1280" max="1280" width="8.5546875" customWidth="1"/>
    <col min="1281" max="1281" width="12" bestFit="1" customWidth="1"/>
    <col min="1282" max="1282" width="12.6640625" bestFit="1" customWidth="1"/>
    <col min="1283" max="1283" width="8.5546875" customWidth="1"/>
    <col min="1284" max="1284" width="11.88671875" bestFit="1" customWidth="1"/>
    <col min="1285" max="1285" width="12.6640625" bestFit="1" customWidth="1"/>
    <col min="1286" max="1286" width="8.5546875" customWidth="1"/>
    <col min="1287" max="1287" width="11.5546875" bestFit="1" customWidth="1"/>
    <col min="1288" max="1288" width="12.6640625" bestFit="1" customWidth="1"/>
    <col min="1289" max="1289" width="8.5546875" customWidth="1"/>
    <col min="1290" max="1290" width="12.109375" bestFit="1" customWidth="1"/>
    <col min="1291" max="1291" width="12.6640625" bestFit="1" customWidth="1"/>
    <col min="1292" max="1292" width="8.5546875" customWidth="1"/>
    <col min="1293" max="1293" width="11.88671875" bestFit="1" customWidth="1"/>
    <col min="1294" max="1294" width="12.6640625" bestFit="1" customWidth="1"/>
    <col min="1295" max="1295" width="8.5546875" customWidth="1"/>
    <col min="1296" max="1296" width="11.44140625" bestFit="1" customWidth="1"/>
    <col min="1297" max="1297" width="25.109375" bestFit="1" customWidth="1"/>
    <col min="1298" max="1298" width="21.6640625" bestFit="1" customWidth="1"/>
    <col min="1299" max="1299" width="8.5546875" customWidth="1"/>
    <col min="1300" max="1300" width="11" bestFit="1" customWidth="1"/>
    <col min="1301" max="1301" width="12.6640625" bestFit="1" customWidth="1"/>
    <col min="1302" max="1302" width="8.5546875" customWidth="1"/>
    <col min="1303" max="1303" width="12" bestFit="1" customWidth="1"/>
    <col min="1304" max="1304" width="12.6640625" bestFit="1" customWidth="1"/>
    <col min="1305" max="1305" width="8.5546875" customWidth="1"/>
    <col min="1306" max="1306" width="11.88671875" bestFit="1" customWidth="1"/>
    <col min="1307" max="1307" width="12.6640625" bestFit="1" customWidth="1"/>
    <col min="1308" max="1308" width="8.5546875" customWidth="1"/>
    <col min="1309" max="1309" width="11.5546875" bestFit="1" customWidth="1"/>
    <col min="1310" max="1310" width="12.6640625" bestFit="1" customWidth="1"/>
    <col min="1311" max="1311" width="8.5546875" customWidth="1"/>
    <col min="1312" max="1312" width="12.109375" bestFit="1" customWidth="1"/>
    <col min="1313" max="1313" width="12.6640625" bestFit="1" customWidth="1"/>
    <col min="1314" max="1314" width="8.5546875" customWidth="1"/>
    <col min="1315" max="1315" width="11.88671875" bestFit="1" customWidth="1"/>
    <col min="1316" max="1316" width="12.6640625" bestFit="1" customWidth="1"/>
    <col min="1317" max="1317" width="8.5546875" customWidth="1"/>
    <col min="1318" max="1318" width="11.44140625" bestFit="1" customWidth="1"/>
    <col min="1319" max="1319" width="24.88671875" bestFit="1" customWidth="1"/>
    <col min="1320" max="1320" width="30.109375" bestFit="1" customWidth="1"/>
    <col min="1321" max="1321" width="8.5546875" customWidth="1"/>
    <col min="1322" max="1322" width="11" bestFit="1" customWidth="1"/>
    <col min="1323" max="1323" width="12.6640625" bestFit="1" customWidth="1"/>
    <col min="1324" max="1324" width="8.5546875" customWidth="1"/>
    <col min="1325" max="1325" width="12" bestFit="1" customWidth="1"/>
    <col min="1326" max="1326" width="12.6640625" bestFit="1" customWidth="1"/>
    <col min="1327" max="1327" width="8.5546875" customWidth="1"/>
    <col min="1328" max="1328" width="11.88671875" bestFit="1" customWidth="1"/>
    <col min="1329" max="1329" width="12.6640625" bestFit="1" customWidth="1"/>
    <col min="1330" max="1330" width="8.5546875" customWidth="1"/>
    <col min="1331" max="1331" width="11.5546875" bestFit="1" customWidth="1"/>
    <col min="1332" max="1332" width="12.6640625" bestFit="1" customWidth="1"/>
    <col min="1333" max="1333" width="8.5546875" customWidth="1"/>
    <col min="1334" max="1334" width="12.109375" bestFit="1" customWidth="1"/>
    <col min="1335" max="1335" width="12.6640625" bestFit="1" customWidth="1"/>
    <col min="1336" max="1336" width="8.5546875" customWidth="1"/>
    <col min="1337" max="1337" width="11.88671875" bestFit="1" customWidth="1"/>
    <col min="1338" max="1338" width="12.6640625" bestFit="1" customWidth="1"/>
    <col min="1339" max="1339" width="8.5546875" customWidth="1"/>
    <col min="1340" max="1340" width="11.44140625" bestFit="1" customWidth="1"/>
    <col min="1341" max="1341" width="33.33203125" bestFit="1" customWidth="1"/>
    <col min="1342" max="1342" width="28.33203125" bestFit="1" customWidth="1"/>
    <col min="1343" max="1343" width="8.5546875" customWidth="1"/>
    <col min="1344" max="1344" width="11" bestFit="1" customWidth="1"/>
    <col min="1345" max="1345" width="12.6640625" bestFit="1" customWidth="1"/>
    <col min="1346" max="1346" width="8.5546875" customWidth="1"/>
    <col min="1347" max="1347" width="12" bestFit="1" customWidth="1"/>
    <col min="1348" max="1348" width="12.6640625" bestFit="1" customWidth="1"/>
    <col min="1349" max="1349" width="8.5546875" customWidth="1"/>
    <col min="1350" max="1350" width="11.88671875" bestFit="1" customWidth="1"/>
    <col min="1351" max="1351" width="12.6640625" bestFit="1" customWidth="1"/>
    <col min="1352" max="1352" width="8.5546875" customWidth="1"/>
    <col min="1353" max="1353" width="11.5546875" bestFit="1" customWidth="1"/>
    <col min="1354" max="1354" width="12.6640625" bestFit="1" customWidth="1"/>
    <col min="1355" max="1355" width="8.5546875" customWidth="1"/>
    <col min="1356" max="1356" width="12.109375" bestFit="1" customWidth="1"/>
    <col min="1357" max="1357" width="12.6640625" bestFit="1" customWidth="1"/>
    <col min="1358" max="1358" width="8.5546875" customWidth="1"/>
    <col min="1359" max="1359" width="11.88671875" bestFit="1" customWidth="1"/>
    <col min="1360" max="1360" width="12.6640625" bestFit="1" customWidth="1"/>
    <col min="1361" max="1361" width="8.5546875" customWidth="1"/>
    <col min="1362" max="1362" width="11.44140625" bestFit="1" customWidth="1"/>
    <col min="1363" max="1363" width="31.44140625" bestFit="1" customWidth="1"/>
    <col min="1364" max="1364" width="23.88671875" bestFit="1" customWidth="1"/>
    <col min="1365" max="1365" width="8.5546875" customWidth="1"/>
    <col min="1366" max="1366" width="11" bestFit="1" customWidth="1"/>
    <col min="1367" max="1367" width="12.6640625" bestFit="1" customWidth="1"/>
    <col min="1368" max="1368" width="8.5546875" customWidth="1"/>
    <col min="1369" max="1369" width="12" bestFit="1" customWidth="1"/>
    <col min="1370" max="1370" width="12.6640625" bestFit="1" customWidth="1"/>
    <col min="1371" max="1371" width="8.5546875" customWidth="1"/>
    <col min="1372" max="1372" width="11.88671875" bestFit="1" customWidth="1"/>
    <col min="1373" max="1373" width="12.6640625" bestFit="1" customWidth="1"/>
    <col min="1374" max="1374" width="8.5546875" customWidth="1"/>
    <col min="1375" max="1375" width="11.5546875" bestFit="1" customWidth="1"/>
    <col min="1376" max="1376" width="12.6640625" bestFit="1" customWidth="1"/>
    <col min="1377" max="1377" width="8.5546875" customWidth="1"/>
    <col min="1378" max="1378" width="12.109375" bestFit="1" customWidth="1"/>
    <col min="1379" max="1379" width="12.6640625" bestFit="1" customWidth="1"/>
    <col min="1380" max="1380" width="8.5546875" customWidth="1"/>
    <col min="1381" max="1381" width="11.88671875" bestFit="1" customWidth="1"/>
    <col min="1382" max="1382" width="12.6640625" bestFit="1" customWidth="1"/>
    <col min="1383" max="1383" width="8.5546875" customWidth="1"/>
    <col min="1384" max="1384" width="11.44140625" bestFit="1" customWidth="1"/>
    <col min="1385" max="1385" width="27" bestFit="1" customWidth="1"/>
    <col min="1386" max="1386" width="43.33203125" bestFit="1" customWidth="1"/>
    <col min="1387" max="1387" width="8.5546875" customWidth="1"/>
    <col min="1388" max="1388" width="11" bestFit="1" customWidth="1"/>
    <col min="1389" max="1389" width="12.6640625" bestFit="1" customWidth="1"/>
    <col min="1390" max="1390" width="8.5546875" customWidth="1"/>
    <col min="1391" max="1391" width="12" bestFit="1" customWidth="1"/>
    <col min="1392" max="1392" width="12.6640625" bestFit="1" customWidth="1"/>
    <col min="1393" max="1393" width="8.5546875" customWidth="1"/>
    <col min="1394" max="1394" width="11.88671875" bestFit="1" customWidth="1"/>
    <col min="1395" max="1395" width="12.6640625" bestFit="1" customWidth="1"/>
    <col min="1396" max="1396" width="8.5546875" customWidth="1"/>
    <col min="1397" max="1397" width="11.5546875" bestFit="1" customWidth="1"/>
    <col min="1398" max="1398" width="12.6640625" bestFit="1" customWidth="1"/>
    <col min="1399" max="1399" width="8.5546875" customWidth="1"/>
    <col min="1400" max="1400" width="12.109375" bestFit="1" customWidth="1"/>
    <col min="1401" max="1401" width="12.6640625" bestFit="1" customWidth="1"/>
    <col min="1402" max="1402" width="8.5546875" customWidth="1"/>
    <col min="1403" max="1403" width="11.88671875" bestFit="1" customWidth="1"/>
    <col min="1404" max="1404" width="12.6640625" bestFit="1" customWidth="1"/>
    <col min="1405" max="1405" width="8.5546875" customWidth="1"/>
    <col min="1406" max="1406" width="11.44140625" bestFit="1" customWidth="1"/>
    <col min="1407" max="1407" width="46.5546875" bestFit="1" customWidth="1"/>
    <col min="1408" max="1408" width="11.33203125" bestFit="1" customWidth="1"/>
  </cols>
  <sheetData>
    <row r="2" spans="1:47" ht="25.8" x14ac:dyDescent="0.5">
      <c r="A2" s="23"/>
    </row>
    <row r="3" spans="1:47" ht="25.8" x14ac:dyDescent="0.5">
      <c r="A3" s="23"/>
    </row>
    <row r="4" spans="1:47" ht="25.8" x14ac:dyDescent="0.5">
      <c r="A4" s="23"/>
    </row>
    <row r="5" spans="1:47" ht="25.8" x14ac:dyDescent="0.5">
      <c r="A5" s="23"/>
    </row>
    <row r="6" spans="1:47" ht="24.75" customHeight="1" x14ac:dyDescent="0.5">
      <c r="A6" s="23" t="s">
        <v>80</v>
      </c>
    </row>
    <row r="8" spans="1:47" x14ac:dyDescent="0.3">
      <c r="A8" s="13" t="s">
        <v>67</v>
      </c>
      <c r="B8" t="s">
        <v>118</v>
      </c>
      <c r="C8" s="1"/>
      <c r="D8" s="1"/>
      <c r="E8" s="1"/>
      <c r="F8" s="1"/>
      <c r="G8" s="1"/>
      <c r="H8" s="1"/>
      <c r="I8" s="1"/>
      <c r="J8" s="1"/>
      <c r="K8" s="1"/>
      <c r="L8" s="1"/>
      <c r="M8" s="1"/>
      <c r="N8" s="1"/>
      <c r="O8" s="1"/>
      <c r="P8" s="1"/>
      <c r="Q8" s="1"/>
      <c r="R8" s="1"/>
      <c r="S8" s="1"/>
      <c r="T8" s="1"/>
      <c r="U8" s="1"/>
      <c r="V8" s="1"/>
      <c r="W8" s="1"/>
      <c r="X8" s="1"/>
      <c r="Y8" s="1"/>
      <c r="Z8" s="1"/>
    </row>
    <row r="9" spans="1:47" s="25" customFormat="1" x14ac:dyDescent="0.3">
      <c r="A9"/>
      <c r="B9" s="19"/>
      <c r="C9" s="19"/>
      <c r="D9" s="19"/>
      <c r="E9" s="19"/>
      <c r="F9" s="19"/>
      <c r="G9" s="19"/>
      <c r="H9" s="19"/>
      <c r="I9" s="19"/>
      <c r="J9" s="19"/>
      <c r="K9" s="19"/>
      <c r="L9" s="19"/>
      <c r="M9" s="19"/>
      <c r="N9" s="19"/>
      <c r="O9" s="19"/>
      <c r="P9" s="19"/>
      <c r="Q9" s="19"/>
      <c r="R9" s="19"/>
      <c r="S9" s="19"/>
      <c r="T9" s="19"/>
      <c r="U9" s="19"/>
      <c r="V9" s="19"/>
      <c r="W9" s="19"/>
      <c r="X9" s="19"/>
      <c r="Y9" s="19"/>
      <c r="Z9" s="19"/>
      <c r="AA9"/>
      <c r="AB9"/>
      <c r="AC9"/>
      <c r="AD9"/>
      <c r="AE9"/>
      <c r="AF9"/>
      <c r="AG9"/>
      <c r="AH9"/>
      <c r="AI9"/>
      <c r="AJ9"/>
      <c r="AK9"/>
      <c r="AL9"/>
      <c r="AM9"/>
      <c r="AN9"/>
      <c r="AO9"/>
      <c r="AP9"/>
      <c r="AQ9"/>
      <c r="AR9"/>
      <c r="AS9"/>
      <c r="AT9"/>
      <c r="AU9"/>
    </row>
    <row r="10" spans="1:47" x14ac:dyDescent="0.3">
      <c r="A10" s="13" t="s">
        <v>157</v>
      </c>
      <c r="B10" s="13" t="s">
        <v>116</v>
      </c>
    </row>
    <row r="11" spans="1:47" x14ac:dyDescent="0.3">
      <c r="A11" s="13" t="s">
        <v>115</v>
      </c>
      <c r="B11" s="1">
        <v>41821</v>
      </c>
      <c r="C11" s="1">
        <v>41852</v>
      </c>
      <c r="D11" s="1">
        <v>41883</v>
      </c>
      <c r="E11" s="1">
        <v>41913</v>
      </c>
      <c r="F11" s="1">
        <v>41944</v>
      </c>
      <c r="G11" s="1">
        <v>41974</v>
      </c>
      <c r="H11" s="1">
        <v>42005</v>
      </c>
      <c r="I11" s="1">
        <v>42036</v>
      </c>
      <c r="J11" s="1">
        <v>42064</v>
      </c>
      <c r="K11" s="1">
        <v>42095</v>
      </c>
      <c r="L11" s="1">
        <v>42125</v>
      </c>
      <c r="M11" s="1">
        <v>42156</v>
      </c>
      <c r="N11" s="1">
        <v>42186</v>
      </c>
      <c r="O11" s="1">
        <v>42217</v>
      </c>
      <c r="P11" s="1">
        <v>42248</v>
      </c>
      <c r="Q11" s="1">
        <v>42278</v>
      </c>
      <c r="R11" s="1">
        <v>42339</v>
      </c>
      <c r="S11" s="1">
        <v>42370</v>
      </c>
      <c r="T11" s="1">
        <v>42401</v>
      </c>
      <c r="U11" s="1">
        <v>42430</v>
      </c>
      <c r="V11" s="1">
        <v>42461</v>
      </c>
      <c r="W11" s="1">
        <v>42491</v>
      </c>
      <c r="X11" s="1">
        <v>42522</v>
      </c>
      <c r="Y11" s="1">
        <v>42552</v>
      </c>
      <c r="Z11" s="1">
        <v>42583</v>
      </c>
      <c r="AA11" s="1">
        <v>42614</v>
      </c>
      <c r="AB11" s="1">
        <v>42644</v>
      </c>
      <c r="AC11" s="1">
        <v>42675</v>
      </c>
      <c r="AD11" s="1">
        <v>42705</v>
      </c>
      <c r="AE11" s="1">
        <v>42736</v>
      </c>
      <c r="AF11" s="1">
        <v>42767</v>
      </c>
      <c r="AG11" s="1">
        <v>42795</v>
      </c>
      <c r="AH11" s="1">
        <v>42826</v>
      </c>
      <c r="AI11" s="1">
        <v>42856</v>
      </c>
      <c r="AJ11" s="1">
        <v>42887</v>
      </c>
      <c r="AK11" s="1">
        <v>42917</v>
      </c>
      <c r="AL11" s="1">
        <v>42948</v>
      </c>
      <c r="AM11" s="1">
        <v>42979</v>
      </c>
      <c r="AN11" s="1">
        <v>43009</v>
      </c>
      <c r="AO11" s="1">
        <v>43040</v>
      </c>
      <c r="AP11" s="1">
        <v>43070</v>
      </c>
      <c r="AQ11" s="1">
        <v>43101</v>
      </c>
      <c r="AR11" s="1" t="s">
        <v>69</v>
      </c>
    </row>
    <row r="12" spans="1:47" x14ac:dyDescent="0.3">
      <c r="A12" s="35" t="s">
        <v>84</v>
      </c>
      <c r="B12" s="19">
        <v>3</v>
      </c>
      <c r="C12" s="19">
        <v>1</v>
      </c>
      <c r="D12" s="19">
        <v>0</v>
      </c>
      <c r="E12" s="19">
        <v>6</v>
      </c>
      <c r="F12" s="19">
        <v>0</v>
      </c>
      <c r="G12" s="19">
        <v>0</v>
      </c>
      <c r="H12" s="19">
        <v>0</v>
      </c>
      <c r="I12" s="19"/>
      <c r="J12" s="19"/>
      <c r="K12" s="19"/>
      <c r="L12" s="19">
        <v>3</v>
      </c>
      <c r="M12" s="19"/>
      <c r="N12" s="19">
        <v>3</v>
      </c>
      <c r="O12" s="19"/>
      <c r="P12" s="19"/>
      <c r="Q12" s="19"/>
      <c r="R12" s="19">
        <v>1</v>
      </c>
      <c r="S12" s="19"/>
      <c r="T12" s="19"/>
      <c r="U12" s="19">
        <v>1</v>
      </c>
      <c r="V12" s="19"/>
      <c r="W12" s="19"/>
      <c r="X12" s="19"/>
      <c r="Y12" s="19">
        <v>1</v>
      </c>
      <c r="Z12" s="19">
        <v>2</v>
      </c>
      <c r="AA12" s="19"/>
      <c r="AB12" s="19"/>
      <c r="AC12" s="19">
        <v>2</v>
      </c>
      <c r="AD12" s="19">
        <v>2</v>
      </c>
      <c r="AE12" s="19">
        <v>1</v>
      </c>
      <c r="AF12" s="19"/>
      <c r="AG12" s="19">
        <v>1</v>
      </c>
      <c r="AH12" s="19"/>
      <c r="AI12" s="19"/>
      <c r="AJ12" s="19"/>
      <c r="AK12" s="19"/>
      <c r="AL12" s="19"/>
      <c r="AM12" s="19"/>
      <c r="AN12" s="19"/>
      <c r="AO12" s="19">
        <v>1</v>
      </c>
      <c r="AP12" s="19"/>
      <c r="AQ12" s="19"/>
      <c r="AR12" s="19">
        <v>28</v>
      </c>
    </row>
    <row r="13" spans="1:47" x14ac:dyDescent="0.3">
      <c r="A13" s="35" t="s">
        <v>86</v>
      </c>
      <c r="B13" s="19">
        <v>1</v>
      </c>
      <c r="C13" s="19">
        <v>0</v>
      </c>
      <c r="D13" s="19">
        <v>5</v>
      </c>
      <c r="E13" s="19">
        <v>0</v>
      </c>
      <c r="F13" s="19">
        <v>0</v>
      </c>
      <c r="G13" s="19">
        <v>0</v>
      </c>
      <c r="H13" s="19">
        <v>3</v>
      </c>
      <c r="I13" s="19">
        <v>1</v>
      </c>
      <c r="J13" s="19">
        <v>1</v>
      </c>
      <c r="K13" s="19"/>
      <c r="L13" s="19"/>
      <c r="M13" s="19">
        <v>4</v>
      </c>
      <c r="N13" s="19">
        <v>2</v>
      </c>
      <c r="O13" s="19">
        <v>5</v>
      </c>
      <c r="P13" s="19">
        <v>1</v>
      </c>
      <c r="Q13" s="19"/>
      <c r="R13" s="19"/>
      <c r="S13" s="19">
        <v>3</v>
      </c>
      <c r="T13" s="19"/>
      <c r="U13" s="19">
        <v>5</v>
      </c>
      <c r="V13" s="19">
        <v>3</v>
      </c>
      <c r="W13" s="19">
        <v>5</v>
      </c>
      <c r="X13" s="19">
        <v>0</v>
      </c>
      <c r="Y13" s="19">
        <v>7</v>
      </c>
      <c r="Z13" s="19">
        <v>2</v>
      </c>
      <c r="AA13" s="19">
        <v>7</v>
      </c>
      <c r="AB13" s="19">
        <v>6</v>
      </c>
      <c r="AC13" s="19"/>
      <c r="AD13" s="19"/>
      <c r="AE13" s="19"/>
      <c r="AF13" s="19"/>
      <c r="AG13" s="19"/>
      <c r="AH13" s="19"/>
      <c r="AI13" s="19">
        <v>1</v>
      </c>
      <c r="AJ13" s="19">
        <v>5</v>
      </c>
      <c r="AK13" s="19"/>
      <c r="AL13" s="19">
        <v>1</v>
      </c>
      <c r="AM13" s="19">
        <v>3</v>
      </c>
      <c r="AN13" s="19"/>
      <c r="AO13" s="19"/>
      <c r="AP13" s="19"/>
      <c r="AQ13" s="19"/>
      <c r="AR13" s="19">
        <v>71</v>
      </c>
    </row>
    <row r="14" spans="1:47" x14ac:dyDescent="0.3">
      <c r="A14" s="35" t="s">
        <v>87</v>
      </c>
      <c r="B14" s="19">
        <v>0</v>
      </c>
      <c r="C14" s="19">
        <v>0</v>
      </c>
      <c r="D14" s="19">
        <v>0</v>
      </c>
      <c r="E14" s="19">
        <v>2</v>
      </c>
      <c r="F14" s="19">
        <v>0</v>
      </c>
      <c r="G14" s="19">
        <v>0</v>
      </c>
      <c r="H14" s="19">
        <v>0</v>
      </c>
      <c r="I14" s="19"/>
      <c r="J14" s="19">
        <v>1</v>
      </c>
      <c r="K14" s="19"/>
      <c r="L14" s="19">
        <v>1</v>
      </c>
      <c r="M14" s="19">
        <v>1</v>
      </c>
      <c r="N14" s="19"/>
      <c r="O14" s="19"/>
      <c r="P14" s="19"/>
      <c r="Q14" s="19">
        <v>2</v>
      </c>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v>7</v>
      </c>
    </row>
    <row r="15" spans="1:47" x14ac:dyDescent="0.3">
      <c r="A15" s="35" t="s">
        <v>88</v>
      </c>
      <c r="B15" s="19">
        <v>4</v>
      </c>
      <c r="C15" s="19">
        <v>6</v>
      </c>
      <c r="D15" s="19">
        <v>6</v>
      </c>
      <c r="E15" s="19">
        <v>0</v>
      </c>
      <c r="F15" s="19">
        <v>0</v>
      </c>
      <c r="G15" s="19">
        <v>0</v>
      </c>
      <c r="H15" s="19">
        <v>1</v>
      </c>
      <c r="I15" s="19"/>
      <c r="J15" s="19"/>
      <c r="K15" s="19"/>
      <c r="L15" s="19">
        <v>1</v>
      </c>
      <c r="M15" s="19"/>
      <c r="N15" s="19"/>
      <c r="O15" s="19"/>
      <c r="P15" s="19"/>
      <c r="Q15" s="19"/>
      <c r="R15" s="19"/>
      <c r="S15" s="19">
        <v>2</v>
      </c>
      <c r="T15" s="19"/>
      <c r="U15" s="19"/>
      <c r="V15" s="19"/>
      <c r="W15" s="19">
        <v>1</v>
      </c>
      <c r="X15" s="19">
        <v>2</v>
      </c>
      <c r="Y15" s="19"/>
      <c r="Z15" s="19"/>
      <c r="AA15" s="19"/>
      <c r="AB15" s="19"/>
      <c r="AC15" s="19"/>
      <c r="AD15" s="19"/>
      <c r="AE15" s="19"/>
      <c r="AF15" s="19"/>
      <c r="AG15" s="19"/>
      <c r="AH15" s="19"/>
      <c r="AI15" s="19"/>
      <c r="AJ15" s="19"/>
      <c r="AK15" s="19"/>
      <c r="AL15" s="19"/>
      <c r="AM15" s="19"/>
      <c r="AN15" s="19"/>
      <c r="AO15" s="19"/>
      <c r="AP15" s="19"/>
      <c r="AQ15" s="19"/>
      <c r="AR15" s="19">
        <v>23</v>
      </c>
    </row>
    <row r="16" spans="1:47" x14ac:dyDescent="0.3">
      <c r="A16" s="35" t="s">
        <v>107</v>
      </c>
      <c r="B16" s="19"/>
      <c r="C16" s="19"/>
      <c r="D16" s="19"/>
      <c r="E16" s="19"/>
      <c r="F16" s="19"/>
      <c r="G16" s="19"/>
      <c r="H16" s="19"/>
      <c r="I16" s="19"/>
      <c r="J16" s="19"/>
      <c r="K16" s="19"/>
      <c r="L16" s="19"/>
      <c r="M16" s="19"/>
      <c r="N16" s="19">
        <v>2</v>
      </c>
      <c r="O16" s="19"/>
      <c r="P16" s="19"/>
      <c r="Q16" s="19">
        <v>1</v>
      </c>
      <c r="R16" s="19"/>
      <c r="S16" s="19"/>
      <c r="T16" s="19"/>
      <c r="U16" s="19"/>
      <c r="V16" s="19">
        <v>4</v>
      </c>
      <c r="W16" s="19">
        <v>6</v>
      </c>
      <c r="X16" s="19">
        <v>0</v>
      </c>
      <c r="Y16" s="19">
        <v>4</v>
      </c>
      <c r="Z16" s="19"/>
      <c r="AA16" s="19"/>
      <c r="AB16" s="19"/>
      <c r="AC16" s="19">
        <v>2</v>
      </c>
      <c r="AD16" s="19"/>
      <c r="AE16" s="19"/>
      <c r="AF16" s="19">
        <v>4</v>
      </c>
      <c r="AG16" s="19"/>
      <c r="AH16" s="19"/>
      <c r="AI16" s="19">
        <v>2</v>
      </c>
      <c r="AJ16" s="19"/>
      <c r="AK16" s="19"/>
      <c r="AL16" s="19">
        <v>1</v>
      </c>
      <c r="AM16" s="19"/>
      <c r="AN16" s="19">
        <v>1</v>
      </c>
      <c r="AO16" s="19"/>
      <c r="AP16" s="19"/>
      <c r="AQ16" s="19"/>
      <c r="AR16" s="19">
        <v>27</v>
      </c>
    </row>
    <row r="17" spans="1:44" x14ac:dyDescent="0.3">
      <c r="A17" s="35" t="s">
        <v>91</v>
      </c>
      <c r="B17" s="19">
        <v>2</v>
      </c>
      <c r="C17" s="19">
        <v>3</v>
      </c>
      <c r="D17" s="19">
        <v>12</v>
      </c>
      <c r="E17" s="19">
        <v>5</v>
      </c>
      <c r="F17" s="19">
        <v>15</v>
      </c>
      <c r="G17" s="19">
        <v>1</v>
      </c>
      <c r="H17" s="19">
        <v>3</v>
      </c>
      <c r="I17" s="19">
        <v>5</v>
      </c>
      <c r="J17" s="19">
        <v>17</v>
      </c>
      <c r="K17" s="19">
        <v>11</v>
      </c>
      <c r="L17" s="19">
        <v>5</v>
      </c>
      <c r="M17" s="19">
        <v>2</v>
      </c>
      <c r="N17" s="19"/>
      <c r="O17" s="19">
        <v>3</v>
      </c>
      <c r="P17" s="19">
        <v>4</v>
      </c>
      <c r="Q17" s="19">
        <v>2</v>
      </c>
      <c r="R17" s="19"/>
      <c r="S17" s="19"/>
      <c r="T17" s="19">
        <v>1</v>
      </c>
      <c r="U17" s="19">
        <v>5</v>
      </c>
      <c r="V17" s="19">
        <v>1</v>
      </c>
      <c r="W17" s="19">
        <v>4</v>
      </c>
      <c r="X17" s="19">
        <v>1</v>
      </c>
      <c r="Y17" s="19">
        <v>2</v>
      </c>
      <c r="Z17" s="19">
        <v>2</v>
      </c>
      <c r="AA17" s="19">
        <v>1</v>
      </c>
      <c r="AB17" s="19">
        <v>1</v>
      </c>
      <c r="AC17" s="19"/>
      <c r="AD17" s="19"/>
      <c r="AE17" s="19">
        <v>1</v>
      </c>
      <c r="AF17" s="19">
        <v>2</v>
      </c>
      <c r="AG17" s="19"/>
      <c r="AH17" s="19">
        <v>5</v>
      </c>
      <c r="AI17" s="19">
        <v>7</v>
      </c>
      <c r="AJ17" s="19"/>
      <c r="AK17" s="19">
        <v>1</v>
      </c>
      <c r="AL17" s="19">
        <v>11</v>
      </c>
      <c r="AM17" s="19">
        <v>1</v>
      </c>
      <c r="AN17" s="19">
        <v>11</v>
      </c>
      <c r="AO17" s="19">
        <v>6</v>
      </c>
      <c r="AP17" s="19">
        <v>7</v>
      </c>
      <c r="AQ17" s="19">
        <v>7</v>
      </c>
      <c r="AR17" s="19">
        <v>167</v>
      </c>
    </row>
    <row r="18" spans="1:44" x14ac:dyDescent="0.3">
      <c r="A18" s="35" t="s">
        <v>152</v>
      </c>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v>4</v>
      </c>
      <c r="AF18" s="19"/>
      <c r="AG18" s="19"/>
      <c r="AH18" s="19"/>
      <c r="AI18" s="19"/>
      <c r="AJ18" s="19"/>
      <c r="AK18" s="19"/>
      <c r="AL18" s="19"/>
      <c r="AM18" s="19"/>
      <c r="AN18" s="19"/>
      <c r="AO18" s="19"/>
      <c r="AP18" s="19"/>
      <c r="AQ18" s="19"/>
      <c r="AR18" s="19">
        <v>4</v>
      </c>
    </row>
    <row r="19" spans="1:44" x14ac:dyDescent="0.3">
      <c r="A19" s="35" t="s">
        <v>97</v>
      </c>
      <c r="B19" s="19">
        <v>0</v>
      </c>
      <c r="C19" s="19">
        <v>0</v>
      </c>
      <c r="D19" s="19">
        <v>0</v>
      </c>
      <c r="E19" s="19">
        <v>1</v>
      </c>
      <c r="F19" s="19">
        <v>0</v>
      </c>
      <c r="G19" s="19">
        <v>0</v>
      </c>
      <c r="H19" s="19">
        <v>0</v>
      </c>
      <c r="I19" s="19">
        <v>2</v>
      </c>
      <c r="J19" s="19">
        <v>1</v>
      </c>
      <c r="K19" s="19"/>
      <c r="L19" s="19"/>
      <c r="M19" s="19"/>
      <c r="N19" s="19">
        <v>1</v>
      </c>
      <c r="O19" s="19">
        <v>6</v>
      </c>
      <c r="P19" s="19">
        <v>12</v>
      </c>
      <c r="Q19" s="19">
        <v>1</v>
      </c>
      <c r="R19" s="19"/>
      <c r="S19" s="19"/>
      <c r="T19" s="19">
        <v>1</v>
      </c>
      <c r="U19" s="19">
        <v>1</v>
      </c>
      <c r="V19" s="19"/>
      <c r="W19" s="19"/>
      <c r="X19" s="19">
        <v>1</v>
      </c>
      <c r="Y19" s="19"/>
      <c r="Z19" s="19">
        <v>2</v>
      </c>
      <c r="AA19" s="19">
        <v>2</v>
      </c>
      <c r="AB19" s="19">
        <v>3</v>
      </c>
      <c r="AC19" s="19">
        <v>1</v>
      </c>
      <c r="AD19" s="19"/>
      <c r="AE19" s="19"/>
      <c r="AF19" s="19"/>
      <c r="AG19" s="19"/>
      <c r="AH19" s="19"/>
      <c r="AI19" s="19"/>
      <c r="AJ19" s="19"/>
      <c r="AK19" s="19"/>
      <c r="AL19" s="19"/>
      <c r="AM19" s="19"/>
      <c r="AN19" s="19"/>
      <c r="AO19" s="19"/>
      <c r="AP19" s="19"/>
      <c r="AQ19" s="19"/>
      <c r="AR19" s="19">
        <v>35</v>
      </c>
    </row>
    <row r="20" spans="1:44" x14ac:dyDescent="0.3">
      <c r="A20" s="35" t="s">
        <v>137</v>
      </c>
      <c r="B20" s="19"/>
      <c r="C20" s="19"/>
      <c r="D20" s="19"/>
      <c r="E20" s="19"/>
      <c r="F20" s="19"/>
      <c r="G20" s="19"/>
      <c r="H20" s="19"/>
      <c r="I20" s="19"/>
      <c r="J20" s="19"/>
      <c r="K20" s="19"/>
      <c r="L20" s="19"/>
      <c r="M20" s="19"/>
      <c r="N20" s="19"/>
      <c r="O20" s="19"/>
      <c r="P20" s="19"/>
      <c r="Q20" s="19"/>
      <c r="R20" s="19"/>
      <c r="S20" s="19"/>
      <c r="T20" s="19"/>
      <c r="U20" s="19"/>
      <c r="V20" s="19"/>
      <c r="W20" s="19"/>
      <c r="X20" s="19"/>
      <c r="Y20" s="19">
        <v>1</v>
      </c>
      <c r="Z20" s="19"/>
      <c r="AA20" s="19"/>
      <c r="AB20" s="19"/>
      <c r="AC20" s="19"/>
      <c r="AD20" s="19"/>
      <c r="AE20" s="19"/>
      <c r="AF20" s="19"/>
      <c r="AG20" s="19"/>
      <c r="AH20" s="19"/>
      <c r="AI20" s="19"/>
      <c r="AJ20" s="19"/>
      <c r="AK20" s="19"/>
      <c r="AL20" s="19"/>
      <c r="AM20" s="19"/>
      <c r="AN20" s="19"/>
      <c r="AO20" s="19"/>
      <c r="AP20" s="19"/>
      <c r="AQ20" s="19"/>
      <c r="AR20" s="19">
        <v>1</v>
      </c>
    </row>
    <row r="21" spans="1:44" x14ac:dyDescent="0.3">
      <c r="A21" s="35" t="s">
        <v>69</v>
      </c>
      <c r="B21" s="19">
        <v>10</v>
      </c>
      <c r="C21" s="19">
        <v>10</v>
      </c>
      <c r="D21" s="19">
        <v>23</v>
      </c>
      <c r="E21" s="19">
        <v>14</v>
      </c>
      <c r="F21" s="19">
        <v>15</v>
      </c>
      <c r="G21" s="19">
        <v>1</v>
      </c>
      <c r="H21" s="19">
        <v>7</v>
      </c>
      <c r="I21" s="19">
        <v>8</v>
      </c>
      <c r="J21" s="19">
        <v>20</v>
      </c>
      <c r="K21" s="19">
        <v>11</v>
      </c>
      <c r="L21" s="19">
        <v>10</v>
      </c>
      <c r="M21" s="19">
        <v>7</v>
      </c>
      <c r="N21" s="19">
        <v>8</v>
      </c>
      <c r="O21" s="19">
        <v>14</v>
      </c>
      <c r="P21" s="19">
        <v>17</v>
      </c>
      <c r="Q21" s="19">
        <v>6</v>
      </c>
      <c r="R21" s="19">
        <v>1</v>
      </c>
      <c r="S21" s="19">
        <v>5</v>
      </c>
      <c r="T21" s="19">
        <v>2</v>
      </c>
      <c r="U21" s="19">
        <v>12</v>
      </c>
      <c r="V21" s="19">
        <v>8</v>
      </c>
      <c r="W21" s="19">
        <v>16</v>
      </c>
      <c r="X21" s="19">
        <v>4</v>
      </c>
      <c r="Y21" s="19">
        <v>15</v>
      </c>
      <c r="Z21" s="19">
        <v>8</v>
      </c>
      <c r="AA21" s="19">
        <v>10</v>
      </c>
      <c r="AB21" s="19">
        <v>10</v>
      </c>
      <c r="AC21" s="19">
        <v>5</v>
      </c>
      <c r="AD21" s="19">
        <v>2</v>
      </c>
      <c r="AE21" s="19">
        <v>6</v>
      </c>
      <c r="AF21" s="19">
        <v>6</v>
      </c>
      <c r="AG21" s="19">
        <v>1</v>
      </c>
      <c r="AH21" s="19">
        <v>5</v>
      </c>
      <c r="AI21" s="19">
        <v>10</v>
      </c>
      <c r="AJ21" s="19">
        <v>5</v>
      </c>
      <c r="AK21" s="19">
        <v>1</v>
      </c>
      <c r="AL21" s="19">
        <v>13</v>
      </c>
      <c r="AM21" s="19">
        <v>4</v>
      </c>
      <c r="AN21" s="19">
        <v>12</v>
      </c>
      <c r="AO21" s="19">
        <v>7</v>
      </c>
      <c r="AP21" s="19">
        <v>7</v>
      </c>
      <c r="AQ21" s="19">
        <v>7</v>
      </c>
      <c r="AR21" s="19">
        <v>363</v>
      </c>
    </row>
  </sheetData>
  <pageMargins left="0.25" right="0.25" top="0.75" bottom="0.75" header="0.3" footer="0.3"/>
  <pageSetup orientation="landscape" r:id="rId2"/>
  <drawing r:id="rId3"/>
  <extLs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587"/>
  <sheetViews>
    <sheetView topLeftCell="A45" zoomScaleNormal="100" workbookViewId="0">
      <pane ySplit="1476" topLeftCell="A2531" activePane="bottomLeft"/>
      <selection activeCell="L10" sqref="L10"/>
      <selection pane="bottomLeft" activeCell="E2534" sqref="E2534"/>
    </sheetView>
  </sheetViews>
  <sheetFormatPr defaultRowHeight="14.4" x14ac:dyDescent="0.3"/>
  <cols>
    <col min="5" max="5" width="9.6640625" bestFit="1" customWidth="1"/>
    <col min="6" max="7" width="10.5546875" customWidth="1"/>
    <col min="8" max="8" width="9.44140625" customWidth="1"/>
    <col min="9" max="9" width="12.44140625" customWidth="1"/>
    <col min="10" max="10" width="34" customWidth="1"/>
    <col min="11" max="11" width="15" customWidth="1"/>
    <col min="12" max="12" width="36.109375" customWidth="1"/>
    <col min="13" max="18" width="11" customWidth="1"/>
  </cols>
  <sheetData>
    <row r="1" spans="1:18" x14ac:dyDescent="0.3">
      <c r="D1" t="s">
        <v>121</v>
      </c>
      <c r="N1">
        <v>0</v>
      </c>
      <c r="Q1">
        <v>0</v>
      </c>
    </row>
    <row r="2" spans="1:18" x14ac:dyDescent="0.3">
      <c r="A2" s="1" t="s">
        <v>99</v>
      </c>
      <c r="B2" s="1" t="s">
        <v>104</v>
      </c>
      <c r="C2" s="1" t="s">
        <v>71</v>
      </c>
      <c r="D2" s="1" t="s">
        <v>121</v>
      </c>
      <c r="E2" s="1" t="s">
        <v>68</v>
      </c>
      <c r="F2" s="1" t="s">
        <v>122</v>
      </c>
      <c r="G2" s="1" t="s">
        <v>123</v>
      </c>
      <c r="H2" t="s">
        <v>0</v>
      </c>
      <c r="I2" t="s">
        <v>3</v>
      </c>
      <c r="J2" t="s">
        <v>5</v>
      </c>
      <c r="K2" t="s">
        <v>4</v>
      </c>
      <c r="L2" t="s">
        <v>67</v>
      </c>
      <c r="M2" s="1" t="s">
        <v>70</v>
      </c>
      <c r="N2" s="1" t="s">
        <v>112</v>
      </c>
      <c r="O2" s="1" t="s">
        <v>2</v>
      </c>
      <c r="P2" s="1" t="s">
        <v>113</v>
      </c>
      <c r="Q2" s="1" t="s">
        <v>114</v>
      </c>
      <c r="R2" s="1" t="s">
        <v>119</v>
      </c>
    </row>
    <row r="3" spans="1:18" x14ac:dyDescent="0.3">
      <c r="A3" t="str">
        <f>VLOOKUP(ancestry_jul_2014[[#This Row],[Locationid]], [1]LibPAS_data!$A$2:$E$600, 5, FALSE)</f>
        <v>N/A</v>
      </c>
      <c r="B3" s="24">
        <f>VLOOKUP(ancestry_jul_2014[[#This Row],[Locationid]],[1]LibPAS_data!$A$2:$D$270,4,FALSE)</f>
        <v>1188</v>
      </c>
      <c r="C3" s="14" t="str">
        <f>TEXT(E3,"yyyy")&amp;"-"&amp;"Q"&amp;LOOKUP(MONTH(E3),{1,4,7,10},{1,2,3,4})</f>
        <v>2014-Q3</v>
      </c>
      <c r="D3" s="40">
        <f t="shared" ref="D3:D66" si="0">YEAR(DATE(YEAR(E3),MONTH(E3)+6,1))</f>
        <v>2015</v>
      </c>
      <c r="E3" s="1">
        <v>41821</v>
      </c>
      <c r="F3" s="1" t="str">
        <f t="shared" ref="F3:F34" si="1">TEXT(E3, "yyyy")</f>
        <v>2014</v>
      </c>
      <c r="G3" s="1" t="str">
        <f>TEXT(ancestry_jul_2014[[#This Row],[Date]]," MMM")</f>
        <v xml:space="preserve"> Jul</v>
      </c>
      <c r="H3">
        <v>10327472</v>
      </c>
      <c r="I3" t="str">
        <f>VLOOKUP(K3, [1]LibPAS_data!$A$1:$C$600,3,FALSE)</f>
        <v>Pinal</v>
      </c>
      <c r="J3" t="str">
        <f>VLOOKUP(K3,[1]LibPAS_data!$A$1:$C$600,2,FALSE)</f>
        <v>Ak-Chin Indian Community Library</v>
      </c>
      <c r="K3" t="s">
        <v>6</v>
      </c>
      <c r="L3" t="s">
        <v>1</v>
      </c>
      <c r="M3">
        <v>0</v>
      </c>
      <c r="N3">
        <v>0</v>
      </c>
      <c r="O3">
        <v>0</v>
      </c>
      <c r="P3">
        <v>0</v>
      </c>
      <c r="Q3">
        <v>0</v>
      </c>
      <c r="R3">
        <v>0</v>
      </c>
    </row>
    <row r="4" spans="1:18" x14ac:dyDescent="0.3">
      <c r="A4">
        <f>VLOOKUP(ancestry_jul_2014[[#This Row],[Locationid]], [1]LibPAS_data!$A$2:$E$600, 5, FALSE)</f>
        <v>19</v>
      </c>
      <c r="B4" s="24" t="e">
        <f>VLOOKUP(ancestry_jul_2014[[#This Row],[Locationid]],[1]LibPAS_data!$A$2:$D$270,4,FALSE)</f>
        <v>#N/A</v>
      </c>
      <c r="C4" s="14" t="str">
        <f>TEXT(E4,"yyyy")&amp;"-"&amp;"Q"&amp;LOOKUP(MONTH(E4),{1,4,7,10},{1,2,3,4})</f>
        <v>2014-Q3</v>
      </c>
      <c r="D4" s="37">
        <f t="shared" si="0"/>
        <v>2015</v>
      </c>
      <c r="E4" s="1">
        <v>41821</v>
      </c>
      <c r="F4" s="1" t="str">
        <f t="shared" si="1"/>
        <v>2014</v>
      </c>
      <c r="G4" s="1" t="str">
        <f>TEXT(ancestry_jul_2014[[#This Row],[Date]]," MMM")</f>
        <v xml:space="preserve"> Jul</v>
      </c>
      <c r="H4">
        <v>10330461</v>
      </c>
      <c r="I4" t="str">
        <f>VLOOKUP(K4, [1]LibPAS_data!$A$1:$C$600,3,FALSE)</f>
        <v>Apache</v>
      </c>
      <c r="J4" t="str">
        <f>VLOOKUP(K4,[1]LibPAS_data!$A$1:$C$600,2,FALSE)</f>
        <v>Alpine Public Library</v>
      </c>
      <c r="K4" s="2" t="s">
        <v>7</v>
      </c>
      <c r="L4" t="s">
        <v>1</v>
      </c>
      <c r="M4">
        <v>184</v>
      </c>
      <c r="N4">
        <v>184</v>
      </c>
      <c r="O4">
        <v>9</v>
      </c>
      <c r="P4">
        <v>34</v>
      </c>
      <c r="Q4">
        <v>62</v>
      </c>
      <c r="R4">
        <v>96</v>
      </c>
    </row>
    <row r="5" spans="1:18" x14ac:dyDescent="0.3">
      <c r="A5">
        <f>VLOOKUP(ancestry_jul_2014[[#This Row],[Locationid]], [1]LibPAS_data!$A$2:$E$600, 5, FALSE)</f>
        <v>111</v>
      </c>
      <c r="B5" s="24">
        <f>VLOOKUP(ancestry_jul_2014[[#This Row],[Locationid]],[1]LibPAS_data!$A$2:$D$270,4,FALSE)</f>
        <v>63208</v>
      </c>
      <c r="C5" s="14" t="str">
        <f>TEXT(E5,"yyyy")&amp;"-"&amp;"Q"&amp;LOOKUP(MONTH(E5),{1,4,7,10},{1,2,3,4})</f>
        <v>2014-Q3</v>
      </c>
      <c r="D5" s="37">
        <f t="shared" si="0"/>
        <v>2015</v>
      </c>
      <c r="E5" s="1">
        <v>41821</v>
      </c>
      <c r="F5" s="1" t="str">
        <f t="shared" si="1"/>
        <v>2014</v>
      </c>
      <c r="G5" s="1" t="str">
        <f>TEXT(ancestry_jul_2014[[#This Row],[Date]]," MMM")</f>
        <v xml:space="preserve"> Jul</v>
      </c>
      <c r="H5">
        <v>10244406</v>
      </c>
      <c r="I5" t="str">
        <f>VLOOKUP(K5, [1]LibPAS_data!$A$1:$C$600,3,FALSE)</f>
        <v>Pinal</v>
      </c>
      <c r="J5" t="str">
        <f>VLOOKUP(K5,[1]LibPAS_data!$A$1:$C$600,2,FALSE)</f>
        <v>Apache Junction Public Library</v>
      </c>
      <c r="K5" t="s">
        <v>8</v>
      </c>
      <c r="L5" t="s">
        <v>1</v>
      </c>
      <c r="M5">
        <v>0</v>
      </c>
      <c r="N5">
        <v>0</v>
      </c>
      <c r="O5">
        <v>0</v>
      </c>
      <c r="P5">
        <v>0</v>
      </c>
      <c r="Q5">
        <v>0</v>
      </c>
      <c r="R5">
        <v>0</v>
      </c>
    </row>
    <row r="6" spans="1:18" x14ac:dyDescent="0.3">
      <c r="A6">
        <f>VLOOKUP(ancestry_jul_2014[[#This Row],[Locationid]], [1]LibPAS_data!$A$2:$E$600, 5, FALSE)</f>
        <v>10</v>
      </c>
      <c r="B6" s="24" t="e">
        <f>VLOOKUP(ancestry_jul_2014[[#This Row],[Locationid]],[1]LibPAS_data!$A$2:$D$270,4,FALSE)</f>
        <v>#N/A</v>
      </c>
      <c r="C6" s="14" t="str">
        <f>TEXT(E6,"yyyy")&amp;"-"&amp;"Q"&amp;LOOKUP(MONTH(E6),{1,4,7,10},{1,2,3,4})</f>
        <v>2014-Q3</v>
      </c>
      <c r="D6" s="37">
        <f t="shared" si="0"/>
        <v>2015</v>
      </c>
      <c r="E6" s="1">
        <v>41821</v>
      </c>
      <c r="F6" s="1" t="str">
        <f t="shared" si="1"/>
        <v>2014</v>
      </c>
      <c r="G6" s="1" t="str">
        <f>TEXT(ancestry_jul_2014[[#This Row],[Date]]," MMM")</f>
        <v xml:space="preserve"> Jul</v>
      </c>
      <c r="H6">
        <v>10253825</v>
      </c>
      <c r="I6" t="str">
        <f>VLOOKUP(K6, [1]LibPAS_data!$A$1:$C$600,3,FALSE)</f>
        <v>Pinal</v>
      </c>
      <c r="J6" t="str">
        <f>VLOOKUP(K6,[1]LibPAS_data!$A$1:$C$600,2,FALSE)</f>
        <v>Arizona City Community Library</v>
      </c>
      <c r="K6" t="s">
        <v>9</v>
      </c>
      <c r="L6" t="s">
        <v>1</v>
      </c>
      <c r="M6">
        <v>0</v>
      </c>
      <c r="N6">
        <v>0</v>
      </c>
      <c r="O6">
        <v>0</v>
      </c>
      <c r="P6">
        <v>0</v>
      </c>
      <c r="Q6">
        <v>0</v>
      </c>
      <c r="R6">
        <v>0</v>
      </c>
    </row>
    <row r="7" spans="1:18" x14ac:dyDescent="0.3">
      <c r="A7">
        <f>VLOOKUP(ancestry_jul_2014[[#This Row],[Locationid]], [1]LibPAS_data!$A$2:$E$600, 5, FALSE)</f>
        <v>0</v>
      </c>
      <c r="B7" s="24" t="e">
        <f>VLOOKUP(ancestry_jul_2014[[#This Row],[Locationid]],[1]LibPAS_data!$A$2:$D$270,4,FALSE)</f>
        <v>#N/A</v>
      </c>
      <c r="C7" s="14" t="str">
        <f>TEXT(E7,"yyyy")&amp;"-"&amp;"Q"&amp;LOOKUP(MONTH(E7),{1,4,7,10},{1,2,3,4})</f>
        <v>2014-Q3</v>
      </c>
      <c r="D7" s="37">
        <f t="shared" si="0"/>
        <v>2015</v>
      </c>
      <c r="E7" s="1">
        <v>41821</v>
      </c>
      <c r="F7" s="1" t="str">
        <f t="shared" si="1"/>
        <v>2014</v>
      </c>
      <c r="G7" s="1" t="str">
        <f>TEXT(ancestry_jul_2014[[#This Row],[Date]]," MMM")</f>
        <v xml:space="preserve"> Jul</v>
      </c>
      <c r="H7">
        <v>10253861</v>
      </c>
      <c r="I7" t="str">
        <f>VLOOKUP(K7, [1]LibPAS_data!$A$1:$C$600,3,FALSE)</f>
        <v>State</v>
      </c>
      <c r="J7" t="str">
        <f>VLOOKUP(K7,[1]LibPAS_data!$A$1:$C$600,2,FALSE)</f>
        <v>Arizona State Library-Law Library</v>
      </c>
      <c r="K7" t="s">
        <v>10</v>
      </c>
      <c r="L7" t="s">
        <v>1</v>
      </c>
      <c r="M7">
        <v>50609</v>
      </c>
      <c r="N7">
        <v>50609</v>
      </c>
      <c r="O7">
        <v>1206</v>
      </c>
      <c r="P7">
        <v>8988</v>
      </c>
      <c r="Q7">
        <v>22538</v>
      </c>
      <c r="R7">
        <v>31526</v>
      </c>
    </row>
    <row r="8" spans="1:18" x14ac:dyDescent="0.3">
      <c r="A8">
        <f>VLOOKUP(ancestry_jul_2014[[#This Row],[Locationid]], [1]LibPAS_data!$A$2:$E$600, 5, FALSE)</f>
        <v>10</v>
      </c>
      <c r="B8" s="24" t="e">
        <f>VLOOKUP(ancestry_jul_2014[[#This Row],[Locationid]],[1]LibPAS_data!$A$2:$D$270,4,FALSE)</f>
        <v>#N/A</v>
      </c>
      <c r="C8" s="14" t="str">
        <f>TEXT(E8,"yyyy")&amp;"-"&amp;"Q"&amp;LOOKUP(MONTH(E8),{1,4,7,10},{1,2,3,4})</f>
        <v>2014-Q3</v>
      </c>
      <c r="D8" s="37">
        <f t="shared" si="0"/>
        <v>2015</v>
      </c>
      <c r="E8" s="1">
        <v>41821</v>
      </c>
      <c r="F8" s="1" t="str">
        <f t="shared" si="1"/>
        <v>2014</v>
      </c>
      <c r="G8" s="1" t="str">
        <f>TEXT(ancestry_jul_2014[[#This Row],[Date]]," MMM")</f>
        <v xml:space="preserve"> Jul</v>
      </c>
      <c r="H8">
        <v>10264106</v>
      </c>
      <c r="I8" t="str">
        <f>VLOOKUP(K8, [1]LibPAS_data!$A$1:$C$600,3,FALSE)</f>
        <v>Yavapai</v>
      </c>
      <c r="J8" t="str">
        <f>VLOOKUP(K8,[1]LibPAS_data!$A$1:$C$600,2,FALSE)</f>
        <v>Ash Fork Public Library</v>
      </c>
      <c r="K8" t="s">
        <v>11</v>
      </c>
      <c r="L8" t="s">
        <v>1</v>
      </c>
      <c r="M8">
        <v>0</v>
      </c>
      <c r="N8">
        <v>0</v>
      </c>
      <c r="O8">
        <v>0</v>
      </c>
      <c r="P8">
        <v>0</v>
      </c>
      <c r="Q8">
        <v>0</v>
      </c>
      <c r="R8">
        <v>0</v>
      </c>
    </row>
    <row r="9" spans="1:18" x14ac:dyDescent="0.3">
      <c r="A9">
        <f>VLOOKUP(ancestry_jul_2014[[#This Row],[Locationid]], [1]LibPAS_data!$A$2:$E$600, 5, FALSE)</f>
        <v>80</v>
      </c>
      <c r="B9" s="24">
        <f>VLOOKUP(ancestry_jul_2014[[#This Row],[Locationid]],[1]LibPAS_data!$A$2:$D$270,4,FALSE)</f>
        <v>22669</v>
      </c>
      <c r="C9" s="14" t="str">
        <f>TEXT(E9,"yyyy")&amp;"-"&amp;"Q"&amp;LOOKUP(MONTH(E9),{1,4,7,10},{1,2,3,4})</f>
        <v>2014-Q3</v>
      </c>
      <c r="D9" s="37">
        <f t="shared" si="0"/>
        <v>2015</v>
      </c>
      <c r="E9" s="1">
        <v>41821</v>
      </c>
      <c r="F9" s="1" t="str">
        <f t="shared" si="1"/>
        <v>2014</v>
      </c>
      <c r="G9" s="1" t="str">
        <f>TEXT(ancestry_jul_2014[[#This Row],[Date]]," MMM")</f>
        <v xml:space="preserve"> Jul</v>
      </c>
      <c r="H9">
        <v>10265065</v>
      </c>
      <c r="I9" t="str">
        <f>VLOOKUP(K9, [1]LibPAS_data!$A$1:$C$600,3,FALSE)</f>
        <v>Maricopa</v>
      </c>
      <c r="J9" t="str">
        <f>VLOOKUP(K9,[1]LibPAS_data!$A$1:$C$600,2,FALSE)</f>
        <v>Avondale Public Library</v>
      </c>
      <c r="K9" s="4" t="s">
        <v>12</v>
      </c>
      <c r="L9" t="s">
        <v>1</v>
      </c>
      <c r="M9">
        <v>733</v>
      </c>
      <c r="N9">
        <v>733</v>
      </c>
      <c r="O9">
        <v>9</v>
      </c>
      <c r="P9">
        <v>212</v>
      </c>
      <c r="Q9">
        <v>326</v>
      </c>
      <c r="R9">
        <v>538</v>
      </c>
    </row>
    <row r="10" spans="1:18" x14ac:dyDescent="0.3">
      <c r="A10">
        <f>VLOOKUP(ancestry_jul_2014[[#This Row],[Locationid]], [1]LibPAS_data!$A$2:$E$600, 5, FALSE)</f>
        <v>12</v>
      </c>
      <c r="B10" s="24" t="e">
        <f>VLOOKUP(ancestry_jul_2014[[#This Row],[Locationid]],[1]LibPAS_data!$A$2:$D$270,4,FALSE)</f>
        <v>#N/A</v>
      </c>
      <c r="C10" s="14" t="str">
        <f>TEXT(E10,"yyyy")&amp;"-"&amp;"Q"&amp;LOOKUP(MONTH(E10),{1,4,7,10},{1,2,3,4})</f>
        <v>2014-Q3</v>
      </c>
      <c r="D10" s="37">
        <f t="shared" si="0"/>
        <v>2015</v>
      </c>
      <c r="E10" s="1">
        <v>41821</v>
      </c>
      <c r="F10" s="1" t="str">
        <f t="shared" si="1"/>
        <v>2014</v>
      </c>
      <c r="G10" s="1" t="str">
        <f>TEXT(ancestry_jul_2014[[#This Row],[Date]]," MMM")</f>
        <v xml:space="preserve"> Jul</v>
      </c>
      <c r="H10">
        <v>10264108</v>
      </c>
      <c r="I10" t="str">
        <f>VLOOKUP(K10, [1]LibPAS_data!$A$1:$C$600,3,FALSE)</f>
        <v>Yavapai</v>
      </c>
      <c r="J10" t="str">
        <f>VLOOKUP(K10,[1]LibPAS_data!$A$1:$C$600,2,FALSE)</f>
        <v>Black Canyon City Community Library</v>
      </c>
      <c r="K10" t="s">
        <v>13</v>
      </c>
      <c r="L10" t="s">
        <v>1</v>
      </c>
      <c r="M10">
        <v>0</v>
      </c>
      <c r="N10">
        <v>0</v>
      </c>
      <c r="O10">
        <v>0</v>
      </c>
      <c r="P10">
        <v>0</v>
      </c>
      <c r="Q10">
        <v>0</v>
      </c>
      <c r="R10">
        <v>0</v>
      </c>
    </row>
    <row r="11" spans="1:18" x14ac:dyDescent="0.3">
      <c r="A11">
        <f>VLOOKUP(ancestry_jul_2014[[#This Row],[Locationid]], [1]LibPAS_data!$A$2:$E$600, 5, FALSE)</f>
        <v>16</v>
      </c>
      <c r="B11" s="24" t="e">
        <f>VLOOKUP(ancestry_jul_2014[[#This Row],[Locationid]],[1]LibPAS_data!$A$2:$D$270,4,FALSE)</f>
        <v>#N/A</v>
      </c>
      <c r="C11" s="14" t="str">
        <f>TEXT(E11,"yyyy")&amp;"-"&amp;"Q"&amp;LOOKUP(MONTH(E11),{1,4,7,10},{1,2,3,4})</f>
        <v>2014-Q3</v>
      </c>
      <c r="D11" s="37">
        <f t="shared" si="0"/>
        <v>2015</v>
      </c>
      <c r="E11" s="1">
        <v>41821</v>
      </c>
      <c r="F11" s="1" t="str">
        <f t="shared" si="1"/>
        <v>2014</v>
      </c>
      <c r="G11" s="1" t="str">
        <f>TEXT(ancestry_jul_2014[[#This Row],[Date]]," MMM")</f>
        <v xml:space="preserve"> Jul</v>
      </c>
      <c r="H11">
        <v>10254563</v>
      </c>
      <c r="I11" t="str">
        <f>VLOOKUP(K11, [1]LibPAS_data!$A$1:$C$600,3,FALSE)</f>
        <v>La Paz</v>
      </c>
      <c r="J11" t="str">
        <f>VLOOKUP(K11,[1]LibPAS_data!$A$1:$C$600,2,FALSE)</f>
        <v>Bouse Public Library</v>
      </c>
      <c r="K11" t="s">
        <v>14</v>
      </c>
      <c r="L11" t="s">
        <v>1</v>
      </c>
      <c r="M11">
        <v>263</v>
      </c>
      <c r="N11">
        <v>263</v>
      </c>
      <c r="O11">
        <v>6</v>
      </c>
      <c r="P11">
        <v>21</v>
      </c>
      <c r="Q11">
        <v>146</v>
      </c>
      <c r="R11">
        <v>167</v>
      </c>
    </row>
    <row r="12" spans="1:18" x14ac:dyDescent="0.3">
      <c r="A12">
        <f>VLOOKUP(ancestry_jul_2014[[#This Row],[Locationid]], [1]LibPAS_data!$A$2:$E$600, 5, FALSE)</f>
        <v>21</v>
      </c>
      <c r="B12" s="24" t="str">
        <f>VLOOKUP(ancestry_jul_2014[[#This Row],[Locationid]],[1]LibPAS_data!$A$2:$D$270,4,FALSE)</f>
        <v>N/A</v>
      </c>
      <c r="C12" s="14" t="str">
        <f>TEXT(E12,"yyyy")&amp;"-"&amp;"Q"&amp;LOOKUP(MONTH(E12),{1,4,7,10},{1,2,3,4})</f>
        <v>2014-Q3</v>
      </c>
      <c r="D12" s="37">
        <f t="shared" si="0"/>
        <v>2015</v>
      </c>
      <c r="E12" s="1">
        <v>41821</v>
      </c>
      <c r="F12" s="1" t="str">
        <f t="shared" si="1"/>
        <v>2014</v>
      </c>
      <c r="G12" s="1" t="str">
        <f>TEXT(ancestry_jul_2014[[#This Row],[Date]]," MMM")</f>
        <v xml:space="preserve"> Jul</v>
      </c>
      <c r="H12">
        <v>10249852</v>
      </c>
      <c r="I12" t="str">
        <f>VLOOKUP(K12, [1]LibPAS_data!$A$1:$C$600,3,FALSE)</f>
        <v>Maricopa</v>
      </c>
      <c r="J12" t="str">
        <f>VLOOKUP(K12,[1]LibPAS_data!$A$1:$C$600,2,FALSE)</f>
        <v>Buckeye Public Library</v>
      </c>
      <c r="K12" s="3" t="s">
        <v>15</v>
      </c>
      <c r="L12" t="s">
        <v>1</v>
      </c>
      <c r="M12">
        <v>0</v>
      </c>
      <c r="N12">
        <v>0</v>
      </c>
      <c r="O12">
        <v>0</v>
      </c>
      <c r="P12">
        <v>0</v>
      </c>
      <c r="Q12">
        <v>0</v>
      </c>
      <c r="R12">
        <v>0</v>
      </c>
    </row>
    <row r="13" spans="1:18" x14ac:dyDescent="0.3">
      <c r="A13">
        <f>VLOOKUP(ancestry_jul_2014[[#This Row],[Locationid]], [1]LibPAS_data!$A$2:$E$600, 5, FALSE)</f>
        <v>14</v>
      </c>
      <c r="B13" s="24">
        <f>VLOOKUP(ancestry_jul_2014[[#This Row],[Locationid]],[1]LibPAS_data!$A$2:$D$270,4,FALSE)</f>
        <v>3311</v>
      </c>
      <c r="C13" s="14" t="str">
        <f>TEXT(E13,"yyyy")&amp;"-"&amp;"Q"&amp;LOOKUP(MONTH(E13),{1,4,7,10},{1,2,3,4})</f>
        <v>2014-Q3</v>
      </c>
      <c r="D13" s="37">
        <f t="shared" si="0"/>
        <v>2015</v>
      </c>
      <c r="E13" s="1">
        <v>41821</v>
      </c>
      <c r="F13" s="1" t="str">
        <f t="shared" si="1"/>
        <v>2014</v>
      </c>
      <c r="G13" s="1" t="str">
        <f>TEXT(ancestry_jul_2014[[#This Row],[Date]]," MMM")</f>
        <v xml:space="preserve"> Jul</v>
      </c>
      <c r="H13">
        <v>10264109</v>
      </c>
      <c r="I13" t="str">
        <f>VLOOKUP(K13, [1]LibPAS_data!$A$1:$C$600,3,FALSE)</f>
        <v>Yavapai</v>
      </c>
      <c r="J13" t="str">
        <f>VLOOKUP(K13,[1]LibPAS_data!$A$1:$C$600,2,FALSE)</f>
        <v>Camp Verde Community Library</v>
      </c>
      <c r="K13" t="s">
        <v>16</v>
      </c>
      <c r="L13" t="s">
        <v>1</v>
      </c>
      <c r="M13">
        <v>0</v>
      </c>
      <c r="N13">
        <v>0</v>
      </c>
      <c r="O13">
        <v>0</v>
      </c>
      <c r="P13">
        <v>0</v>
      </c>
      <c r="Q13">
        <v>0</v>
      </c>
      <c r="R13">
        <v>0</v>
      </c>
    </row>
    <row r="14" spans="1:18" x14ac:dyDescent="0.3">
      <c r="A14">
        <f>VLOOKUP(ancestry_jul_2014[[#This Row],[Locationid]], [1]LibPAS_data!$A$2:$E$600, 5, FALSE)</f>
        <v>34</v>
      </c>
      <c r="B14" s="24">
        <f>VLOOKUP(ancestry_jul_2014[[#This Row],[Locationid]],[1]LibPAS_data!$A$2:$D$270,4,FALSE)</f>
        <v>48762</v>
      </c>
      <c r="C14" s="14" t="str">
        <f>TEXT(E14,"yyyy")&amp;"-"&amp;"Q"&amp;LOOKUP(MONTH(E14),{1,4,7,10},{1,2,3,4})</f>
        <v>2014-Q3</v>
      </c>
      <c r="D14" s="37">
        <f t="shared" si="0"/>
        <v>2015</v>
      </c>
      <c r="E14" s="1">
        <v>41821</v>
      </c>
      <c r="F14" s="1" t="str">
        <f t="shared" si="1"/>
        <v>2014</v>
      </c>
      <c r="G14" s="1" t="str">
        <f>TEXT(ancestry_jul_2014[[#This Row],[Date]]," MMM")</f>
        <v xml:space="preserve"> Jul</v>
      </c>
      <c r="H14">
        <v>10246505</v>
      </c>
      <c r="I14" t="str">
        <f>VLOOKUP(K14, [1]LibPAS_data!$A$1:$C$600,3,FALSE)</f>
        <v>Pinal</v>
      </c>
      <c r="J14" t="str">
        <f>VLOOKUP(K14,[1]LibPAS_data!$A$1:$C$600,2,FALSE)</f>
        <v>Casa Grande Public Library</v>
      </c>
      <c r="K14" s="5" t="s">
        <v>17</v>
      </c>
      <c r="L14" t="s">
        <v>1</v>
      </c>
      <c r="M14">
        <v>184</v>
      </c>
      <c r="N14">
        <v>184</v>
      </c>
      <c r="O14">
        <v>4</v>
      </c>
      <c r="P14">
        <v>18</v>
      </c>
      <c r="Q14">
        <v>40</v>
      </c>
      <c r="R14">
        <v>58</v>
      </c>
    </row>
    <row r="15" spans="1:18" x14ac:dyDescent="0.3">
      <c r="A15">
        <f>VLOOKUP(ancestry_jul_2014[[#This Row],[Locationid]], [1]LibPAS_data!$A$2:$E$600, 5, FALSE)</f>
        <v>109</v>
      </c>
      <c r="B15" s="24">
        <f>VLOOKUP(ancestry_jul_2014[[#This Row],[Locationid]],[1]LibPAS_data!$A$2:$D$270,4,FALSE)</f>
        <v>309229</v>
      </c>
      <c r="C15" s="14" t="str">
        <f>TEXT(E15,"yyyy")&amp;"-"&amp;"Q"&amp;LOOKUP(MONTH(E15),{1,4,7,10},{1,2,3,4})</f>
        <v>2014-Q3</v>
      </c>
      <c r="D15" s="37">
        <f t="shared" si="0"/>
        <v>2015</v>
      </c>
      <c r="E15" s="1">
        <v>41821</v>
      </c>
      <c r="F15" s="1" t="str">
        <f t="shared" si="1"/>
        <v>2014</v>
      </c>
      <c r="G15" s="1" t="str">
        <f>TEXT(ancestry_jul_2014[[#This Row],[Date]]," MMM")</f>
        <v xml:space="preserve"> Jul</v>
      </c>
      <c r="H15">
        <v>10244426</v>
      </c>
      <c r="I15" t="str">
        <f>VLOOKUP(K15, [1]LibPAS_data!$A$1:$C$600,3,FALSE)</f>
        <v>Maricopa</v>
      </c>
      <c r="J15" t="str">
        <f>VLOOKUP(K15,[1]LibPAS_data!$A$1:$C$600,2,FALSE)</f>
        <v xml:space="preserve">Chandler Public Library </v>
      </c>
      <c r="K15" s="5" t="s">
        <v>18</v>
      </c>
      <c r="L15" t="s">
        <v>1</v>
      </c>
      <c r="M15">
        <v>2091</v>
      </c>
      <c r="N15">
        <v>2091</v>
      </c>
      <c r="O15">
        <v>29</v>
      </c>
      <c r="P15">
        <v>367</v>
      </c>
      <c r="Q15">
        <v>722</v>
      </c>
      <c r="R15">
        <v>1089</v>
      </c>
    </row>
    <row r="16" spans="1:18" x14ac:dyDescent="0.3">
      <c r="A16">
        <f>VLOOKUP(ancestry_jul_2014[[#This Row],[Locationid]], [1]LibPAS_data!$A$2:$E$600, 5, FALSE)</f>
        <v>6</v>
      </c>
      <c r="B16" s="24">
        <f>VLOOKUP(ancestry_jul_2014[[#This Row],[Locationid]],[1]LibPAS_data!$A$2:$D$270,4,FALSE)</f>
        <v>503</v>
      </c>
      <c r="C16" s="14" t="str">
        <f>TEXT(E16,"yyyy")&amp;"-"&amp;"Q"&amp;LOOKUP(MONTH(E16),{1,4,7,10},{1,2,3,4})</f>
        <v>2014-Q3</v>
      </c>
      <c r="D16" s="37">
        <f t="shared" si="0"/>
        <v>2015</v>
      </c>
      <c r="E16" s="1">
        <v>41821</v>
      </c>
      <c r="F16" s="1" t="str">
        <f t="shared" si="1"/>
        <v>2014</v>
      </c>
      <c r="G16" s="1" t="str">
        <f>TEXT(ancestry_jul_2014[[#This Row],[Date]]," MMM")</f>
        <v xml:space="preserve"> Jul</v>
      </c>
      <c r="H16">
        <v>10370177</v>
      </c>
      <c r="I16" t="str">
        <f>VLOOKUP(K16, [1]LibPAS_data!$A$1:$C$600,3,FALSE)</f>
        <v>Greenlee</v>
      </c>
      <c r="J16" t="str">
        <f>VLOOKUP(K16,[1]LibPAS_data!$A$1:$C$600,2,FALSE)</f>
        <v>Clifton Public Library</v>
      </c>
      <c r="K16" s="5" t="s">
        <v>19</v>
      </c>
      <c r="L16" t="s">
        <v>1</v>
      </c>
      <c r="M16">
        <v>50</v>
      </c>
      <c r="N16">
        <v>50</v>
      </c>
      <c r="O16">
        <v>2</v>
      </c>
      <c r="P16">
        <v>4</v>
      </c>
      <c r="Q16">
        <v>5</v>
      </c>
      <c r="R16">
        <v>10</v>
      </c>
    </row>
    <row r="17" spans="1:18" x14ac:dyDescent="0.3">
      <c r="A17">
        <f>VLOOKUP(ancestry_jul_2014[[#This Row],[Locationid]], [1]LibPAS_data!$A$2:$E$600, 5, FALSE)</f>
        <v>25</v>
      </c>
      <c r="B17" s="24">
        <f>VLOOKUP(ancestry_jul_2014[[#This Row],[Locationid]],[1]LibPAS_data!$A$2:$D$270,4,FALSE)</f>
        <v>1469</v>
      </c>
      <c r="C17" s="14" t="str">
        <f>TEXT(E17,"yyyy")&amp;"-"&amp;"Q"&amp;LOOKUP(MONTH(E17),{1,4,7,10},{1,2,3,4})</f>
        <v>2014-Q3</v>
      </c>
      <c r="D17" s="37">
        <f t="shared" si="0"/>
        <v>2015</v>
      </c>
      <c r="E17" s="1">
        <v>41821</v>
      </c>
      <c r="F17" s="1" t="str">
        <f t="shared" si="1"/>
        <v>2014</v>
      </c>
      <c r="G17" s="1" t="str">
        <f>TEXT(ancestry_jul_2014[[#This Row],[Date]]," MMM")</f>
        <v xml:space="preserve"> Jul</v>
      </c>
      <c r="H17">
        <v>10266253</v>
      </c>
      <c r="I17" t="str">
        <f>VLOOKUP(K17, [1]LibPAS_data!$A$1:$C$600,3,FALSE)</f>
        <v>Cochise</v>
      </c>
      <c r="J17" t="str">
        <f>VLOOKUP(K17,[1]LibPAS_data!$A$1:$C$600,2,FALSE)</f>
        <v>Cochise County Library District</v>
      </c>
      <c r="K17" s="5" t="s">
        <v>20</v>
      </c>
      <c r="L17" t="s">
        <v>1</v>
      </c>
      <c r="M17">
        <v>16</v>
      </c>
      <c r="N17">
        <v>16</v>
      </c>
      <c r="O17">
        <v>3</v>
      </c>
      <c r="P17">
        <v>3</v>
      </c>
      <c r="Q17">
        <v>7</v>
      </c>
      <c r="R17">
        <v>10</v>
      </c>
    </row>
    <row r="18" spans="1:18" x14ac:dyDescent="0.3">
      <c r="A18">
        <f>VLOOKUP(ancestry_jul_2014[[#This Row],[Locationid]], [1]LibPAS_data!$A$2:$E$600, 5, FALSE)</f>
        <v>12</v>
      </c>
      <c r="B18" s="24" t="e">
        <f>VLOOKUP(ancestry_jul_2014[[#This Row],[Locationid]],[1]LibPAS_data!$A$2:$D$270,4,FALSE)</f>
        <v>#N/A</v>
      </c>
      <c r="C18" s="14" t="str">
        <f>TEXT(E18,"yyyy")&amp;"-"&amp;"Q"&amp;LOOKUP(MONTH(E18),{1,4,7,10},{1,2,3,4})</f>
        <v>2014-Q3</v>
      </c>
      <c r="D18" s="37">
        <f t="shared" si="0"/>
        <v>2015</v>
      </c>
      <c r="E18" s="1">
        <v>41821</v>
      </c>
      <c r="F18" s="1" t="str">
        <f t="shared" si="1"/>
        <v>2014</v>
      </c>
      <c r="G18" s="1" t="str">
        <f>TEXT(ancestry_jul_2014[[#This Row],[Date]]," MMM")</f>
        <v xml:space="preserve"> Jul</v>
      </c>
      <c r="H18">
        <v>10330462</v>
      </c>
      <c r="I18" t="str">
        <f>VLOOKUP(K18, [1]LibPAS_data!$A$1:$C$600,3,FALSE)</f>
        <v>Apache</v>
      </c>
      <c r="J18" t="str">
        <f>VLOOKUP(K18,[1]LibPAS_data!$A$1:$C$600,2,FALSE)</f>
        <v>Concho Public Library</v>
      </c>
      <c r="K18" t="s">
        <v>21</v>
      </c>
      <c r="L18" t="s">
        <v>1</v>
      </c>
      <c r="M18">
        <v>38</v>
      </c>
      <c r="N18">
        <v>38</v>
      </c>
      <c r="O18">
        <v>1</v>
      </c>
      <c r="P18">
        <v>1</v>
      </c>
      <c r="Q18">
        <v>5</v>
      </c>
      <c r="R18">
        <v>6</v>
      </c>
    </row>
    <row r="19" spans="1:18" x14ac:dyDescent="0.3">
      <c r="A19">
        <f>VLOOKUP(ancestry_jul_2014[[#This Row],[Locationid]], [1]LibPAS_data!$A$2:$E$600, 5, FALSE)</f>
        <v>8</v>
      </c>
      <c r="B19" s="24" t="e">
        <f>VLOOKUP(ancestry_jul_2014[[#This Row],[Locationid]],[1]LibPAS_data!$A$2:$D$270,4,FALSE)</f>
        <v>#N/A</v>
      </c>
      <c r="C19" s="14" t="str">
        <f>TEXT(E19,"yyyy")&amp;"-"&amp;"Q"&amp;LOOKUP(MONTH(E19),{1,4,7,10},{1,2,3,4})</f>
        <v>2014-Q3</v>
      </c>
      <c r="D19" s="37">
        <f t="shared" si="0"/>
        <v>2015</v>
      </c>
      <c r="E19" s="1">
        <v>41821</v>
      </c>
      <c r="F19" s="1" t="str">
        <f t="shared" si="1"/>
        <v>2014</v>
      </c>
      <c r="G19" s="1" t="str">
        <f>TEXT(ancestry_jul_2014[[#This Row],[Date]]," MMM")</f>
        <v xml:space="preserve"> Jul</v>
      </c>
      <c r="H19">
        <v>10264112</v>
      </c>
      <c r="I19" t="str">
        <f>VLOOKUP(K19, [1]LibPAS_data!$A$1:$C$600,3,FALSE)</f>
        <v>Yavapai</v>
      </c>
      <c r="J19" t="str">
        <f>VLOOKUP(K19,[1]LibPAS_data!$A$1:$C$600,2,FALSE)</f>
        <v>Congress Public Library</v>
      </c>
      <c r="K19" t="s">
        <v>22</v>
      </c>
      <c r="L19" t="s">
        <v>1</v>
      </c>
      <c r="M19">
        <v>0</v>
      </c>
      <c r="N19">
        <v>0</v>
      </c>
      <c r="O19">
        <v>0</v>
      </c>
      <c r="P19">
        <v>0</v>
      </c>
      <c r="Q19">
        <v>0</v>
      </c>
      <c r="R19">
        <v>0</v>
      </c>
    </row>
    <row r="20" spans="1:18" x14ac:dyDescent="0.3">
      <c r="A20">
        <f>VLOOKUP(ancestry_jul_2014[[#This Row],[Locationid]], [1]LibPAS_data!$A$2:$E$600, 5, FALSE)</f>
        <v>27</v>
      </c>
      <c r="B20" s="24">
        <f>VLOOKUP(ancestry_jul_2014[[#This Row],[Locationid]],[1]LibPAS_data!$A$2:$D$270,4,FALSE)</f>
        <v>9676</v>
      </c>
      <c r="C20" s="14" t="str">
        <f>TEXT(E20,"yyyy")&amp;"-"&amp;"Q"&amp;LOOKUP(MONTH(E20),{1,4,7,10},{1,2,3,4})</f>
        <v>2014-Q3</v>
      </c>
      <c r="D20" s="37">
        <f t="shared" si="0"/>
        <v>2015</v>
      </c>
      <c r="E20" s="1">
        <v>41821</v>
      </c>
      <c r="F20" s="1" t="str">
        <f t="shared" si="1"/>
        <v>2014</v>
      </c>
      <c r="G20" s="1" t="str">
        <f>TEXT(ancestry_jul_2014[[#This Row],[Date]]," MMM")</f>
        <v xml:space="preserve"> Jul</v>
      </c>
      <c r="H20">
        <v>10253826</v>
      </c>
      <c r="I20" t="str">
        <f>VLOOKUP(K20, [1]LibPAS_data!$A$1:$C$600,3,FALSE)</f>
        <v>Pinal</v>
      </c>
      <c r="J20" t="str">
        <f>VLOOKUP(K20,[1]LibPAS_data!$A$1:$C$600,2,FALSE)</f>
        <v>Coolidge Public Library</v>
      </c>
      <c r="K20" t="s">
        <v>23</v>
      </c>
      <c r="L20" t="s">
        <v>1</v>
      </c>
      <c r="M20">
        <v>0</v>
      </c>
      <c r="N20">
        <v>0</v>
      </c>
      <c r="O20">
        <v>0</v>
      </c>
      <c r="P20">
        <v>0</v>
      </c>
      <c r="Q20">
        <v>0</v>
      </c>
      <c r="R20">
        <v>0</v>
      </c>
    </row>
    <row r="21" spans="1:18" x14ac:dyDescent="0.3">
      <c r="A21">
        <f>VLOOKUP(ancestry_jul_2014[[#This Row],[Locationid]], [1]LibPAS_data!$A$2:$E$600, 5, FALSE)</f>
        <v>23</v>
      </c>
      <c r="B21" s="24">
        <f>VLOOKUP(ancestry_jul_2014[[#This Row],[Locationid]],[1]LibPAS_data!$A$2:$D$270,4,FALSE)</f>
        <v>12610</v>
      </c>
      <c r="C21" s="14" t="str">
        <f>TEXT(E21,"yyyy")&amp;"-"&amp;"Q"&amp;LOOKUP(MONTH(E21),{1,4,7,10},{1,2,3,4})</f>
        <v>2014-Q3</v>
      </c>
      <c r="D21" s="37">
        <f t="shared" si="0"/>
        <v>2015</v>
      </c>
      <c r="E21" s="1">
        <v>41821</v>
      </c>
      <c r="F21" s="1" t="str">
        <f t="shared" si="1"/>
        <v>2014</v>
      </c>
      <c r="G21" s="1" t="str">
        <f>TEXT(ancestry_jul_2014[[#This Row],[Date]]," MMM")</f>
        <v xml:space="preserve"> Jul</v>
      </c>
      <c r="H21">
        <v>10264116</v>
      </c>
      <c r="I21" t="str">
        <f>VLOOKUP(K21, [1]LibPAS_data!$A$1:$C$600,3,FALSE)</f>
        <v>Yavapai</v>
      </c>
      <c r="J21" t="str">
        <f>VLOOKUP(K21,[1]LibPAS_data!$A$1:$C$600,2,FALSE)</f>
        <v>Cottonwood Public Library</v>
      </c>
      <c r="K21" t="s">
        <v>24</v>
      </c>
      <c r="L21" t="s">
        <v>1</v>
      </c>
      <c r="M21">
        <v>0</v>
      </c>
      <c r="N21">
        <v>0</v>
      </c>
      <c r="O21">
        <v>0</v>
      </c>
      <c r="P21">
        <v>0</v>
      </c>
      <c r="Q21">
        <v>0</v>
      </c>
      <c r="R21">
        <v>0</v>
      </c>
    </row>
    <row r="22" spans="1:18" x14ac:dyDescent="0.3">
      <c r="A22">
        <f>VLOOKUP(ancestry_jul_2014[[#This Row],[Locationid]], [1]LibPAS_data!$A$2:$E$600, 5, FALSE)</f>
        <v>2</v>
      </c>
      <c r="B22" s="24" t="e">
        <f>VLOOKUP(ancestry_jul_2014[[#This Row],[Locationid]],[1]LibPAS_data!$A$2:$D$270,4,FALSE)</f>
        <v>#N/A</v>
      </c>
      <c r="C22" s="14" t="str">
        <f>TEXT(E22,"yyyy")&amp;"-"&amp;"Q"&amp;LOOKUP(MONTH(E22),{1,4,7,10},{1,2,3,4})</f>
        <v>2014-Q3</v>
      </c>
      <c r="D22" s="37">
        <f t="shared" si="0"/>
        <v>2015</v>
      </c>
      <c r="E22" s="1">
        <v>41821</v>
      </c>
      <c r="F22" s="1" t="str">
        <f t="shared" si="1"/>
        <v>2014</v>
      </c>
      <c r="G22" s="1" t="str">
        <f>TEXT(ancestry_jul_2014[[#This Row],[Date]]," MMM")</f>
        <v xml:space="preserve"> Jul</v>
      </c>
      <c r="H22">
        <v>10264117</v>
      </c>
      <c r="I22" t="str">
        <f>VLOOKUP(K22, [1]LibPAS_data!$A$1:$C$600,3,FALSE)</f>
        <v>Yavapai</v>
      </c>
      <c r="J22" t="str">
        <f>VLOOKUP(K22,[1]LibPAS_data!$A$1:$C$600,2,FALSE)</f>
        <v>Crown King Public Library</v>
      </c>
      <c r="K22" t="s">
        <v>25</v>
      </c>
      <c r="L22" t="s">
        <v>1</v>
      </c>
      <c r="M22">
        <v>0</v>
      </c>
      <c r="N22">
        <v>0</v>
      </c>
      <c r="O22">
        <v>0</v>
      </c>
      <c r="P22">
        <v>0</v>
      </c>
      <c r="Q22">
        <v>0</v>
      </c>
      <c r="R22">
        <v>0</v>
      </c>
    </row>
    <row r="23" spans="1:18" x14ac:dyDescent="0.3">
      <c r="A23">
        <f>VLOOKUP(ancestry_jul_2014[[#This Row],[Locationid]], [1]LibPAS_data!$A$2:$E$600, 5, FALSE)</f>
        <v>23</v>
      </c>
      <c r="B23" s="24">
        <f>VLOOKUP(ancestry_jul_2014[[#This Row],[Locationid]],[1]LibPAS_data!$A$2:$D$270,4,FALSE)</f>
        <v>7004</v>
      </c>
      <c r="C23" s="14" t="str">
        <f>TEXT(E23,"yyyy")&amp;"-"&amp;"Q"&amp;LOOKUP(MONTH(E23),{1,4,7,10},{1,2,3,4})</f>
        <v>2014-Q3</v>
      </c>
      <c r="D23" s="37">
        <f t="shared" si="0"/>
        <v>2015</v>
      </c>
      <c r="E23" s="1">
        <v>41821</v>
      </c>
      <c r="F23" s="1" t="str">
        <f t="shared" si="1"/>
        <v>2014</v>
      </c>
      <c r="G23" s="1" t="str">
        <f>TEXT(ancestry_jul_2014[[#This Row],[Date]]," MMM")</f>
        <v xml:space="preserve"> Jul</v>
      </c>
      <c r="H23">
        <v>10265068</v>
      </c>
      <c r="I23" t="str">
        <f>VLOOKUP(K23, [1]LibPAS_data!$A$1:$C$600,3,FALSE)</f>
        <v>Maricopa</v>
      </c>
      <c r="J23" t="str">
        <f>VLOOKUP(K23,[1]LibPAS_data!$A$1:$C$600,2,FALSE)</f>
        <v>Desert Foothills Branch Library</v>
      </c>
      <c r="K23" s="3" t="s">
        <v>77</v>
      </c>
      <c r="L23" t="s">
        <v>1</v>
      </c>
      <c r="M23">
        <v>134</v>
      </c>
      <c r="N23">
        <v>134</v>
      </c>
      <c r="O23">
        <v>4</v>
      </c>
      <c r="P23">
        <v>1</v>
      </c>
      <c r="Q23">
        <v>559</v>
      </c>
      <c r="R23">
        <v>560</v>
      </c>
    </row>
    <row r="24" spans="1:18" x14ac:dyDescent="0.3">
      <c r="A24">
        <f>VLOOKUP(ancestry_jul_2014[[#This Row],[Locationid]], [1]LibPAS_data!$A$2:$E$600, 5, FALSE)</f>
        <v>5</v>
      </c>
      <c r="B24" s="24">
        <f>VLOOKUP(ancestry_jul_2014[[#This Row],[Locationid]],[1]LibPAS_data!$A$2:$D$270,4,FALSE)</f>
        <v>1264</v>
      </c>
      <c r="C24" s="14" t="str">
        <f>TEXT(E24,"yyyy")&amp;"-"&amp;"Q"&amp;LOOKUP(MONTH(E24),{1,4,7,10},{1,2,3,4})</f>
        <v>2014-Q3</v>
      </c>
      <c r="D24" s="37">
        <f t="shared" si="0"/>
        <v>2015</v>
      </c>
      <c r="E24" s="1">
        <v>41821</v>
      </c>
      <c r="F24" s="1" t="str">
        <f t="shared" si="1"/>
        <v>2014</v>
      </c>
      <c r="G24" s="1" t="str">
        <f>TEXT(ancestry_jul_2014[[#This Row],[Date]]," MMM")</f>
        <v xml:space="preserve"> Jul</v>
      </c>
      <c r="H24">
        <v>10370282</v>
      </c>
      <c r="I24" t="str">
        <f>VLOOKUP(K24, [1]LibPAS_data!$A$1:$C$600,3,FALSE)</f>
        <v>Greenlee</v>
      </c>
      <c r="J24" t="str">
        <f>VLOOKUP(K24,[1]LibPAS_data!$A$1:$C$600,2,FALSE)</f>
        <v>Duncan Public Library</v>
      </c>
      <c r="K24" t="s">
        <v>26</v>
      </c>
      <c r="L24" t="s">
        <v>1</v>
      </c>
      <c r="M24">
        <v>0</v>
      </c>
      <c r="N24">
        <v>0</v>
      </c>
      <c r="O24">
        <v>0</v>
      </c>
      <c r="P24">
        <v>0</v>
      </c>
      <c r="Q24">
        <v>0</v>
      </c>
      <c r="R24">
        <v>0</v>
      </c>
    </row>
    <row r="25" spans="1:18" x14ac:dyDescent="0.3">
      <c r="A25">
        <f>VLOOKUP(ancestry_jul_2014[[#This Row],[Locationid]], [1]LibPAS_data!$A$2:$E$600, 5, FALSE)</f>
        <v>20</v>
      </c>
      <c r="B25" s="24">
        <f>VLOOKUP(ancestry_jul_2014[[#This Row],[Locationid]],[1]LibPAS_data!$A$2:$D$270,4,FALSE)</f>
        <v>3457</v>
      </c>
      <c r="C25" s="14" t="str">
        <f>TEXT(E25,"yyyy")&amp;"-"&amp;"Q"&amp;LOOKUP(MONTH(E25),{1,4,7,10},{1,2,3,4})</f>
        <v>2014-Q3</v>
      </c>
      <c r="D25" s="37">
        <f t="shared" si="0"/>
        <v>2015</v>
      </c>
      <c r="E25" s="1">
        <v>41821</v>
      </c>
      <c r="F25" s="1" t="str">
        <f t="shared" si="1"/>
        <v>2014</v>
      </c>
      <c r="G25" s="1" t="str">
        <f>TEXT(ancestry_jul_2014[[#This Row],[Date]]," MMM")</f>
        <v xml:space="preserve"> Jul</v>
      </c>
      <c r="H25">
        <v>10253829</v>
      </c>
      <c r="I25" t="str">
        <f>VLOOKUP(K25, [1]LibPAS_data!$A$1:$C$600,3,FALSE)</f>
        <v>Pinal</v>
      </c>
      <c r="J25" t="str">
        <f>VLOOKUP(K25,[1]LibPAS_data!$A$1:$C$600,2,FALSE)</f>
        <v>Eloy Santa Cruz Library</v>
      </c>
      <c r="K25" t="s">
        <v>27</v>
      </c>
      <c r="L25" t="s">
        <v>1</v>
      </c>
      <c r="M25">
        <v>0</v>
      </c>
      <c r="N25">
        <v>0</v>
      </c>
      <c r="O25">
        <v>0</v>
      </c>
      <c r="P25">
        <v>0</v>
      </c>
      <c r="Q25">
        <v>0</v>
      </c>
      <c r="R25">
        <v>0</v>
      </c>
    </row>
    <row r="26" spans="1:18" x14ac:dyDescent="0.3">
      <c r="A26">
        <f>VLOOKUP(ancestry_jul_2014[[#This Row],[Locationid]], [1]LibPAS_data!$A$2:$E$600, 5, FALSE)</f>
        <v>78</v>
      </c>
      <c r="B26" s="24">
        <f>VLOOKUP(ancestry_jul_2014[[#This Row],[Locationid]],[1]LibPAS_data!$A$2:$D$270,4,FALSE)</f>
        <v>72247</v>
      </c>
      <c r="C26" s="14" t="str">
        <f>TEXT(E26,"yyyy")&amp;"-"&amp;"Q"&amp;LOOKUP(MONTH(E26),{1,4,7,10},{1,2,3,4})</f>
        <v>2014-Q3</v>
      </c>
      <c r="D26" s="37">
        <f t="shared" si="0"/>
        <v>2015</v>
      </c>
      <c r="E26" s="1">
        <v>41821</v>
      </c>
      <c r="F26" s="1" t="str">
        <f t="shared" si="1"/>
        <v>2014</v>
      </c>
      <c r="G26" s="1" t="str">
        <f>TEXT(ancestry_jul_2014[[#This Row],[Date]]," MMM")</f>
        <v xml:space="preserve"> Jul</v>
      </c>
      <c r="H26">
        <v>10244431</v>
      </c>
      <c r="I26" t="str">
        <f>VLOOKUP(K26, [1]LibPAS_data!$A$1:$C$600,3,FALSE)</f>
        <v>Coconino</v>
      </c>
      <c r="J26" t="str">
        <f>VLOOKUP(K26,[1]LibPAS_data!$A$1:$C$600,2,FALSE)</f>
        <v>Flagstaff City-Coconino County Public Library</v>
      </c>
      <c r="K26" t="s">
        <v>28</v>
      </c>
      <c r="L26" t="s">
        <v>1</v>
      </c>
      <c r="M26">
        <v>823</v>
      </c>
      <c r="N26">
        <v>823</v>
      </c>
      <c r="O26">
        <v>16</v>
      </c>
      <c r="P26">
        <v>64</v>
      </c>
      <c r="Q26">
        <v>308</v>
      </c>
      <c r="R26">
        <v>372</v>
      </c>
    </row>
    <row r="27" spans="1:18" x14ac:dyDescent="0.3">
      <c r="A27">
        <f>VLOOKUP(ancestry_jul_2014[[#This Row],[Locationid]], [1]LibPAS_data!$A$2:$E$600, 5, FALSE)</f>
        <v>51</v>
      </c>
      <c r="B27" s="24">
        <f>VLOOKUP(ancestry_jul_2014[[#This Row],[Locationid]],[1]LibPAS_data!$A$2:$D$270,4,FALSE)</f>
        <v>12585</v>
      </c>
      <c r="C27" s="14" t="str">
        <f>TEXT(E27,"yyyy")&amp;"-"&amp;"Q"&amp;LOOKUP(MONTH(E27),{1,4,7,10},{1,2,3,4})</f>
        <v>2014-Q3</v>
      </c>
      <c r="D27" s="37">
        <f t="shared" si="0"/>
        <v>2015</v>
      </c>
      <c r="E27" s="1">
        <v>41821</v>
      </c>
      <c r="F27" s="1" t="str">
        <f t="shared" si="1"/>
        <v>2014</v>
      </c>
      <c r="G27" s="1" t="str">
        <f>TEXT(ancestry_jul_2014[[#This Row],[Date]]," MMM")</f>
        <v xml:space="preserve"> Jul</v>
      </c>
      <c r="H27">
        <v>10253831</v>
      </c>
      <c r="I27" t="str">
        <f>VLOOKUP(K27, [1]LibPAS_data!$A$1:$C$600,3,FALSE)</f>
        <v>Pinal</v>
      </c>
      <c r="J27" t="str">
        <f>VLOOKUP(K27,[1]LibPAS_data!$A$1:$C$600,2,FALSE)</f>
        <v>Florence Community Library</v>
      </c>
      <c r="K27" t="s">
        <v>29</v>
      </c>
      <c r="L27" t="s">
        <v>1</v>
      </c>
      <c r="M27">
        <v>205</v>
      </c>
      <c r="N27">
        <v>205</v>
      </c>
      <c r="O27">
        <v>8</v>
      </c>
      <c r="P27">
        <v>49</v>
      </c>
      <c r="Q27">
        <v>127</v>
      </c>
      <c r="R27">
        <v>176</v>
      </c>
    </row>
    <row r="28" spans="1:18" x14ac:dyDescent="0.3">
      <c r="A28">
        <f>VLOOKUP(ancestry_jul_2014[[#This Row],[Locationid]], [1]LibPAS_data!$A$2:$E$600, 5, FALSE)</f>
        <v>0</v>
      </c>
      <c r="B28" s="24">
        <f>VLOOKUP(ancestry_jul_2014[[#This Row],[Locationid]],[1]LibPAS_data!$A$2:$D$270,4,FALSE)</f>
        <v>72</v>
      </c>
      <c r="C28" s="14" t="str">
        <f>TEXT(E28,"yyyy")&amp;"-"&amp;"Q"&amp;LOOKUP(MONTH(E28),{1,4,7,10},{1,2,3,4})</f>
        <v>2014-Q3</v>
      </c>
      <c r="D28" s="37">
        <f t="shared" si="0"/>
        <v>2015</v>
      </c>
      <c r="E28" s="1">
        <v>41821</v>
      </c>
      <c r="F28" s="1" t="str">
        <f t="shared" si="1"/>
        <v>2014</v>
      </c>
      <c r="G28" s="1" t="str">
        <f>TEXT(ancestry_jul_2014[[#This Row],[Date]]," MMM")</f>
        <v xml:space="preserve"> Jul</v>
      </c>
      <c r="H28">
        <v>10244433</v>
      </c>
      <c r="I28" t="str">
        <f>VLOOKUP(K28, [1]LibPAS_data!$A$1:$C$600,3,FALSE)</f>
        <v>Gila</v>
      </c>
      <c r="J28" t="str">
        <f>VLOOKUP(K28,[1]LibPAS_data!$A$1:$C$600,2,FALSE)</f>
        <v>Gila County Library District</v>
      </c>
      <c r="K28" s="2" t="s">
        <v>30</v>
      </c>
      <c r="L28" t="s">
        <v>1</v>
      </c>
      <c r="M28">
        <v>76</v>
      </c>
      <c r="N28">
        <v>76</v>
      </c>
      <c r="O28">
        <v>3</v>
      </c>
      <c r="P28">
        <v>24</v>
      </c>
      <c r="Q28">
        <v>33</v>
      </c>
      <c r="R28">
        <v>57</v>
      </c>
    </row>
    <row r="29" spans="1:18" x14ac:dyDescent="0.3">
      <c r="A29">
        <f>VLOOKUP(ancestry_jul_2014[[#This Row],[Locationid]], [1]LibPAS_data!$A$2:$E$600, 5, FALSE)</f>
        <v>83</v>
      </c>
      <c r="B29" s="24">
        <f>VLOOKUP(ancestry_jul_2014[[#This Row],[Locationid]],[1]LibPAS_data!$A$2:$D$270,4,FALSE)</f>
        <v>102303</v>
      </c>
      <c r="C29" s="14" t="str">
        <f>TEXT(E29,"yyyy")&amp;"-"&amp;"Q"&amp;LOOKUP(MONTH(E29),{1,4,7,10},{1,2,3,4})</f>
        <v>2014-Q3</v>
      </c>
      <c r="D29" s="37">
        <f t="shared" si="0"/>
        <v>2015</v>
      </c>
      <c r="E29" s="1">
        <v>41821</v>
      </c>
      <c r="F29" s="1" t="str">
        <f t="shared" si="1"/>
        <v>2014</v>
      </c>
      <c r="G29" s="1" t="str">
        <f>TEXT(ancestry_jul_2014[[#This Row],[Date]]," MMM")</f>
        <v xml:space="preserve"> Jul</v>
      </c>
      <c r="H29">
        <v>10241024</v>
      </c>
      <c r="I29" t="str">
        <f>VLOOKUP(K29, [1]LibPAS_data!$A$1:$C$600,3,FALSE)</f>
        <v>Maricopa</v>
      </c>
      <c r="J29" t="str">
        <f>VLOOKUP(K29,[1]LibPAS_data!$A$1:$C$600,2,FALSE)</f>
        <v xml:space="preserve">Glendale Public Library </v>
      </c>
      <c r="K29" s="3" t="s">
        <v>31</v>
      </c>
      <c r="L29" t="s">
        <v>1</v>
      </c>
      <c r="M29">
        <v>2658</v>
      </c>
      <c r="N29">
        <v>2658</v>
      </c>
      <c r="O29">
        <v>26</v>
      </c>
      <c r="P29">
        <v>166</v>
      </c>
      <c r="Q29">
        <v>1237</v>
      </c>
      <c r="R29">
        <v>1439</v>
      </c>
    </row>
    <row r="30" spans="1:18" x14ac:dyDescent="0.3">
      <c r="A30">
        <f>VLOOKUP(ancestry_jul_2014[[#This Row],[Locationid]], [1]LibPAS_data!$A$2:$E$600, 5, FALSE)</f>
        <v>10</v>
      </c>
      <c r="B30" s="24">
        <f>VLOOKUP(ancestry_jul_2014[[#This Row],[Locationid]],[1]LibPAS_data!$A$2:$D$270,4,FALSE)</f>
        <v>8295</v>
      </c>
      <c r="C30" s="14" t="str">
        <f>TEXT(E30,"yyyy")&amp;"-"&amp;"Q"&amp;LOOKUP(MONTH(E30),{1,4,7,10},{1,2,3,4})</f>
        <v>2014-Q3</v>
      </c>
      <c r="D30" s="37">
        <f t="shared" si="0"/>
        <v>2015</v>
      </c>
      <c r="E30" s="1">
        <v>41821</v>
      </c>
      <c r="F30" s="1" t="str">
        <f t="shared" si="1"/>
        <v>2014</v>
      </c>
      <c r="G30" s="1" t="str">
        <f>TEXT(ancestry_jul_2014[[#This Row],[Date]]," MMM")</f>
        <v xml:space="preserve"> Jul</v>
      </c>
      <c r="H30">
        <v>10370285</v>
      </c>
      <c r="I30" t="str">
        <f>VLOOKUP(K30, [1]LibPAS_data!$A$1:$C$600,3,FALSE)</f>
        <v>Gila</v>
      </c>
      <c r="J30" t="str">
        <f>VLOOKUP(K30,[1]LibPAS_data!$A$1:$C$600,2,FALSE)</f>
        <v>Globe Public Library</v>
      </c>
      <c r="K30" t="s">
        <v>32</v>
      </c>
      <c r="L30" t="s">
        <v>1</v>
      </c>
      <c r="M30">
        <v>64</v>
      </c>
      <c r="N30">
        <v>64</v>
      </c>
      <c r="O30">
        <v>1</v>
      </c>
      <c r="P30">
        <v>0</v>
      </c>
      <c r="Q30">
        <v>1</v>
      </c>
      <c r="R30">
        <v>1</v>
      </c>
    </row>
    <row r="31" spans="1:18" x14ac:dyDescent="0.3">
      <c r="A31">
        <f>VLOOKUP(ancestry_jul_2014[[#This Row],[Locationid]], [1]LibPAS_data!$A$2:$E$600, 5, FALSE)</f>
        <v>4</v>
      </c>
      <c r="B31" s="24" t="e">
        <f>VLOOKUP(ancestry_jul_2014[[#This Row],[Locationid]],[1]LibPAS_data!$A$2:$D$270,4,FALSE)</f>
        <v>#N/A</v>
      </c>
      <c r="C31" s="14" t="str">
        <f>TEXT(E31,"yyyy")&amp;"-"&amp;"Q"&amp;LOOKUP(MONTH(E31),{1,4,7,10},{1,2,3,4})</f>
        <v>2014-Q3</v>
      </c>
      <c r="D31" s="37">
        <f t="shared" si="0"/>
        <v>2015</v>
      </c>
      <c r="E31" s="1">
        <v>41821</v>
      </c>
      <c r="F31" s="1" t="str">
        <f t="shared" si="1"/>
        <v>2014</v>
      </c>
      <c r="G31" s="1" t="str">
        <f>TEXT(ancestry_jul_2014[[#This Row],[Date]]," MMM")</f>
        <v xml:space="preserve"> Jul</v>
      </c>
      <c r="H31">
        <v>10330756</v>
      </c>
      <c r="I31" t="str">
        <f>VLOOKUP(K31, [1]LibPAS_data!$A$1:$C$600,3,FALSE)</f>
        <v>Apache</v>
      </c>
      <c r="J31" t="str">
        <f>VLOOKUP(K31,[1]LibPAS_data!$A$1:$C$600,2,FALSE)</f>
        <v>Greer Memorial Library</v>
      </c>
      <c r="K31" t="s">
        <v>33</v>
      </c>
      <c r="L31" t="s">
        <v>1</v>
      </c>
      <c r="M31">
        <v>7</v>
      </c>
      <c r="N31">
        <v>7</v>
      </c>
      <c r="O31">
        <v>1</v>
      </c>
      <c r="P31">
        <v>0</v>
      </c>
      <c r="Q31">
        <v>5</v>
      </c>
      <c r="R31">
        <v>5</v>
      </c>
    </row>
    <row r="32" spans="1:18" x14ac:dyDescent="0.3">
      <c r="A32">
        <f>VLOOKUP(ancestry_jul_2014[[#This Row],[Locationid]], [1]LibPAS_data!$A$2:$E$600, 5, FALSE)</f>
        <v>10</v>
      </c>
      <c r="B32" s="24">
        <f>VLOOKUP(ancestry_jul_2014[[#This Row],[Locationid]],[1]LibPAS_data!$A$2:$D$270,4,FALSE)</f>
        <v>1518</v>
      </c>
      <c r="C32" s="14" t="str">
        <f>TEXT(E32,"yyyy")&amp;"-"&amp;"Q"&amp;LOOKUP(MONTH(E32),{1,4,7,10},{1,2,3,4})</f>
        <v>2014-Q3</v>
      </c>
      <c r="D32" s="37">
        <f t="shared" si="0"/>
        <v>2015</v>
      </c>
      <c r="E32" s="1">
        <v>41821</v>
      </c>
      <c r="F32" s="1" t="str">
        <f t="shared" si="1"/>
        <v>2014</v>
      </c>
      <c r="G32" s="1" t="str">
        <f>TEXT(ancestry_jul_2014[[#This Row],[Date]]," MMM")</f>
        <v xml:space="preserve"> Jul</v>
      </c>
      <c r="H32">
        <v>10370288</v>
      </c>
      <c r="I32" t="str">
        <f>VLOOKUP(K32, [1]LibPAS_data!$A$1:$C$600,3,FALSE)</f>
        <v>Gila</v>
      </c>
      <c r="J32" t="str">
        <f>VLOOKUP(K32,[1]LibPAS_data!$A$1:$C$600,2,FALSE)</f>
        <v>Hayden Public</v>
      </c>
      <c r="K32" t="s">
        <v>34</v>
      </c>
      <c r="L32" t="s">
        <v>1</v>
      </c>
      <c r="M32">
        <v>0</v>
      </c>
      <c r="N32">
        <v>0</v>
      </c>
      <c r="O32">
        <v>0</v>
      </c>
      <c r="P32">
        <v>0</v>
      </c>
      <c r="Q32">
        <v>0</v>
      </c>
      <c r="R32">
        <v>0</v>
      </c>
    </row>
    <row r="33" spans="1:18" x14ac:dyDescent="0.3">
      <c r="A33">
        <f>VLOOKUP(ancestry_jul_2014[[#This Row],[Locationid]], [1]LibPAS_data!$A$2:$E$600, 5, FALSE)</f>
        <v>6</v>
      </c>
      <c r="B33" s="24">
        <f>VLOOKUP(ancestry_jul_2014[[#This Row],[Locationid]],[1]LibPAS_data!$A$2:$D$270,4,FALSE)</f>
        <v>2991</v>
      </c>
      <c r="C33" s="14" t="str">
        <f>TEXT(E33,"yyyy")&amp;"-"&amp;"Q"&amp;LOOKUP(MONTH(E33),{1,4,7,10},{1,2,3,4})</f>
        <v>2014-Q3</v>
      </c>
      <c r="D33" s="37">
        <f t="shared" si="0"/>
        <v>2015</v>
      </c>
      <c r="E33" s="1">
        <v>41821</v>
      </c>
      <c r="F33" s="1" t="str">
        <f t="shared" si="1"/>
        <v>2014</v>
      </c>
      <c r="G33" s="1" t="str">
        <f>TEXT(ancestry_jul_2014[[#This Row],[Date]]," MMM")</f>
        <v xml:space="preserve"> Jul</v>
      </c>
      <c r="H33">
        <v>10370292</v>
      </c>
      <c r="I33" t="str">
        <f>VLOOKUP(K33, [1]LibPAS_data!$A$1:$C$600,3,FALSE)</f>
        <v>Gila</v>
      </c>
      <c r="J33" t="str">
        <f>VLOOKUP(K33,[1]LibPAS_data!$A$1:$C$600,2,FALSE)</f>
        <v>Isabelle Hunt Memorial Public Library</v>
      </c>
      <c r="K33" t="s">
        <v>35</v>
      </c>
      <c r="L33" t="s">
        <v>1</v>
      </c>
      <c r="M33">
        <v>46</v>
      </c>
      <c r="N33">
        <v>46</v>
      </c>
      <c r="O33">
        <v>4</v>
      </c>
      <c r="P33">
        <v>12</v>
      </c>
      <c r="Q33">
        <v>37</v>
      </c>
      <c r="R33">
        <v>49</v>
      </c>
    </row>
    <row r="34" spans="1:18" x14ac:dyDescent="0.3">
      <c r="A34">
        <f>VLOOKUP(ancestry_jul_2014[[#This Row],[Locationid]], [1]LibPAS_data!$A$2:$E$600, 5, FALSE)</f>
        <v>5</v>
      </c>
      <c r="B34" s="24">
        <f>VLOOKUP(ancestry_jul_2014[[#This Row],[Locationid]],[1]LibPAS_data!$A$2:$D$270,4,FALSE)</f>
        <v>663</v>
      </c>
      <c r="C34" s="14" t="str">
        <f>TEXT(E34,"yyyy")&amp;"-"&amp;"Q"&amp;LOOKUP(MONTH(E34),{1,4,7,10},{1,2,3,4})</f>
        <v>2014-Q3</v>
      </c>
      <c r="D34" s="37">
        <f t="shared" si="0"/>
        <v>2015</v>
      </c>
      <c r="E34" s="1">
        <v>41821</v>
      </c>
      <c r="F34" s="1" t="str">
        <f t="shared" si="1"/>
        <v>2014</v>
      </c>
      <c r="G34" s="1" t="str">
        <f>TEXT(ancestry_jul_2014[[#This Row],[Date]]," MMM")</f>
        <v xml:space="preserve"> Jul</v>
      </c>
      <c r="H34">
        <v>10261867</v>
      </c>
      <c r="I34" t="str">
        <f>VLOOKUP(K34, [1]LibPAS_data!$A$1:$C$600,3,FALSE)</f>
        <v>Yavapai</v>
      </c>
      <c r="J34" t="str">
        <f>VLOOKUP(K34,[1]LibPAS_data!$A$1:$C$600,2,FALSE)</f>
        <v>Jerome Public</v>
      </c>
      <c r="K34" t="s">
        <v>36</v>
      </c>
      <c r="L34" t="s">
        <v>1</v>
      </c>
      <c r="M34">
        <v>0</v>
      </c>
      <c r="N34">
        <v>0</v>
      </c>
      <c r="O34">
        <v>0</v>
      </c>
      <c r="P34">
        <v>0</v>
      </c>
      <c r="Q34">
        <v>0</v>
      </c>
      <c r="R34">
        <v>0</v>
      </c>
    </row>
    <row r="35" spans="1:18" x14ac:dyDescent="0.3">
      <c r="A35">
        <f>VLOOKUP(ancestry_jul_2014[[#This Row],[Locationid]], [1]LibPAS_data!$A$2:$E$600, 5, FALSE)</f>
        <v>20</v>
      </c>
      <c r="B35" s="24">
        <f>VLOOKUP(ancestry_jul_2014[[#This Row],[Locationid]],[1]LibPAS_data!$A$2:$D$270,4,FALSE)</f>
        <v>33183</v>
      </c>
      <c r="C35" s="14" t="str">
        <f>TEXT(E35,"yyyy")&amp;"-"&amp;"Q"&amp;LOOKUP(MONTH(E35),{1,4,7,10},{1,2,3,4})</f>
        <v>2014-Q3</v>
      </c>
      <c r="D35" s="37">
        <f t="shared" si="0"/>
        <v>2015</v>
      </c>
      <c r="E35" s="1">
        <v>41821</v>
      </c>
      <c r="F35" s="1" t="str">
        <f t="shared" ref="F35:F66" si="2">TEXT(E35, "yyyy")</f>
        <v>2014</v>
      </c>
      <c r="G35" s="1" t="str">
        <f>TEXT(ancestry_jul_2014[[#This Row],[Date]]," MMM")</f>
        <v xml:space="preserve"> Jul</v>
      </c>
      <c r="H35">
        <v>10253838</v>
      </c>
      <c r="I35" t="str">
        <f>VLOOKUP(K35, [1]LibPAS_data!$A$1:$C$600,3,FALSE)</f>
        <v>Pinal</v>
      </c>
      <c r="J35" t="str">
        <f>VLOOKUP(K35,[1]LibPAS_data!$A$1:$C$600,2,FALSE)</f>
        <v>Maricopa Community Library</v>
      </c>
      <c r="K35" t="s">
        <v>37</v>
      </c>
      <c r="L35" t="s">
        <v>1</v>
      </c>
      <c r="M35">
        <v>42</v>
      </c>
      <c r="N35">
        <v>42</v>
      </c>
      <c r="O35">
        <v>2</v>
      </c>
      <c r="P35">
        <v>18</v>
      </c>
      <c r="Q35">
        <v>19</v>
      </c>
      <c r="R35">
        <v>37</v>
      </c>
    </row>
    <row r="36" spans="1:18" x14ac:dyDescent="0.3">
      <c r="A36">
        <f>VLOOKUP(ancestry_jul_2014[[#This Row],[Locationid]], [1]LibPAS_data!$A$2:$E$600, 5, FALSE)</f>
        <v>396</v>
      </c>
      <c r="B36" s="24">
        <f>VLOOKUP(ancestry_jul_2014[[#This Row],[Locationid]],[1]LibPAS_data!$A$2:$D$270,4,FALSE)</f>
        <v>145358</v>
      </c>
      <c r="C36" s="14" t="str">
        <f>TEXT(E36,"yyyy")&amp;"-"&amp;"Q"&amp;LOOKUP(MONTH(E36),{1,4,7,10},{1,2,3,4})</f>
        <v>2014-Q3</v>
      </c>
      <c r="D36" s="37">
        <f t="shared" si="0"/>
        <v>2015</v>
      </c>
      <c r="E36" s="1">
        <v>41821</v>
      </c>
      <c r="F36" s="1" t="str">
        <f t="shared" si="2"/>
        <v>2014</v>
      </c>
      <c r="G36" s="1" t="str">
        <f>TEXT(ancestry_jul_2014[[#This Row],[Date]]," MMM")</f>
        <v xml:space="preserve"> Jul</v>
      </c>
      <c r="H36">
        <v>10245100</v>
      </c>
      <c r="I36" t="str">
        <f>VLOOKUP(K36, [1]LibPAS_data!$A$1:$C$600,3,FALSE)</f>
        <v>Maricopa</v>
      </c>
      <c r="J36" t="str">
        <f>VLOOKUP(K36,[1]LibPAS_data!$A$1:$C$600,2,FALSE)</f>
        <v>Maricopa County Library District</v>
      </c>
      <c r="K36" s="3" t="s">
        <v>39</v>
      </c>
      <c r="L36" t="s">
        <v>1</v>
      </c>
      <c r="M36">
        <v>11739</v>
      </c>
      <c r="N36">
        <v>11739</v>
      </c>
      <c r="O36">
        <v>281</v>
      </c>
      <c r="P36">
        <v>2812</v>
      </c>
      <c r="Q36">
        <v>5472</v>
      </c>
      <c r="R36">
        <v>8284</v>
      </c>
    </row>
    <row r="37" spans="1:18" x14ac:dyDescent="0.3">
      <c r="A37">
        <f>VLOOKUP(ancestry_jul_2014[[#This Row],[Locationid]], [1]LibPAS_data!$A$2:$E$600, 5, FALSE)</f>
        <v>8</v>
      </c>
      <c r="B37" s="24" t="e">
        <f>VLOOKUP(ancestry_jul_2014[[#This Row],[Locationid]],[1]LibPAS_data!$A$2:$D$270,4,FALSE)</f>
        <v>#N/A</v>
      </c>
      <c r="C37" s="14" t="str">
        <f>TEXT(E37,"yyyy")&amp;"-"&amp;"Q"&amp;LOOKUP(MONTH(E37),{1,4,7,10},{1,2,3,4})</f>
        <v>2014-Q3</v>
      </c>
      <c r="D37" s="37">
        <f t="shared" si="0"/>
        <v>2015</v>
      </c>
      <c r="E37" s="1">
        <v>41821</v>
      </c>
      <c r="F37" s="1" t="str">
        <f t="shared" si="2"/>
        <v>2014</v>
      </c>
      <c r="G37" s="1" t="str">
        <f>TEXT(ancestry_jul_2014[[#This Row],[Date]]," MMM")</f>
        <v xml:space="preserve"> Jul</v>
      </c>
      <c r="H37">
        <v>10264120</v>
      </c>
      <c r="I37" t="str">
        <f>VLOOKUP(K37, [1]LibPAS_data!$A$1:$C$600,3,FALSE)</f>
        <v>Yavapai</v>
      </c>
      <c r="J37" t="str">
        <f>VLOOKUP(K37,[1]LibPAS_data!$A$1:$C$600,2,FALSE)</f>
        <v>Mayer Public Library</v>
      </c>
      <c r="K37" t="s">
        <v>38</v>
      </c>
      <c r="L37" t="s">
        <v>1</v>
      </c>
      <c r="M37">
        <v>0</v>
      </c>
      <c r="N37">
        <v>0</v>
      </c>
      <c r="O37">
        <v>0</v>
      </c>
      <c r="P37">
        <v>0</v>
      </c>
      <c r="Q37">
        <v>0</v>
      </c>
      <c r="R37">
        <v>0</v>
      </c>
    </row>
    <row r="38" spans="1:18" x14ac:dyDescent="0.3">
      <c r="A38">
        <f>VLOOKUP(ancestry_jul_2014[[#This Row],[Locationid]], [1]LibPAS_data!$A$2:$E$600, 5, FALSE)</f>
        <v>147</v>
      </c>
      <c r="B38" s="24">
        <f>VLOOKUP(ancestry_jul_2014[[#This Row],[Locationid]],[1]LibPAS_data!$A$2:$D$270,4,FALSE)</f>
        <v>147983</v>
      </c>
      <c r="C38" s="14" t="str">
        <f>TEXT(E38,"yyyy")&amp;"-"&amp;"Q"&amp;LOOKUP(MONTH(E38),{1,4,7,10},{1,2,3,4})</f>
        <v>2014-Q3</v>
      </c>
      <c r="D38" s="37">
        <f t="shared" si="0"/>
        <v>2015</v>
      </c>
      <c r="E38" s="1">
        <v>41821</v>
      </c>
      <c r="F38" s="1" t="str">
        <f t="shared" si="2"/>
        <v>2014</v>
      </c>
      <c r="G38" s="1" t="str">
        <f>TEXT(ancestry_jul_2014[[#This Row],[Date]]," MMM")</f>
        <v xml:space="preserve"> Jul</v>
      </c>
      <c r="H38">
        <v>10243706</v>
      </c>
      <c r="I38" t="str">
        <f>VLOOKUP(K38, [1]LibPAS_data!$A$1:$C$600,3,FALSE)</f>
        <v>Maricopa</v>
      </c>
      <c r="J38" t="str">
        <f>VLOOKUP(K38,[1]LibPAS_data!$A$1:$C$600,2,FALSE)</f>
        <v>Mesa Public Library</v>
      </c>
      <c r="K38" s="3" t="s">
        <v>40</v>
      </c>
      <c r="L38" t="s">
        <v>1</v>
      </c>
      <c r="M38">
        <v>672</v>
      </c>
      <c r="N38">
        <v>672</v>
      </c>
      <c r="O38">
        <v>23</v>
      </c>
      <c r="P38">
        <v>23</v>
      </c>
      <c r="Q38">
        <v>166</v>
      </c>
      <c r="R38">
        <v>189</v>
      </c>
    </row>
    <row r="39" spans="1:18" x14ac:dyDescent="0.3">
      <c r="A39">
        <f>VLOOKUP(ancestry_jul_2014[[#This Row],[Locationid]], [1]LibPAS_data!$A$2:$E$600, 5, FALSE)</f>
        <v>239</v>
      </c>
      <c r="B39" s="24">
        <f>VLOOKUP(ancestry_jul_2014[[#This Row],[Locationid]],[1]LibPAS_data!$A$2:$D$270,4,FALSE)</f>
        <v>87143</v>
      </c>
      <c r="C39" s="14" t="str">
        <f>TEXT(E39,"yyyy")&amp;"-"&amp;"Q"&amp;LOOKUP(MONTH(E39),{1,4,7,10},{1,2,3,4})</f>
        <v>2014-Q3</v>
      </c>
      <c r="D39" s="37">
        <f t="shared" si="0"/>
        <v>2015</v>
      </c>
      <c r="E39" s="1">
        <v>41821</v>
      </c>
      <c r="F39" s="1" t="str">
        <f t="shared" si="2"/>
        <v>2014</v>
      </c>
      <c r="G39" s="1" t="str">
        <f>TEXT(ancestry_jul_2014[[#This Row],[Date]]," MMM")</f>
        <v xml:space="preserve"> Jul</v>
      </c>
      <c r="H39">
        <v>10244441</v>
      </c>
      <c r="I39" t="str">
        <f>VLOOKUP(K39, [1]LibPAS_data!$A$1:$C$600,3,FALSE)</f>
        <v>Mohave</v>
      </c>
      <c r="J39" t="str">
        <f>VLOOKUP(K39,[1]LibPAS_data!$A$1:$C$600,2,FALSE)</f>
        <v>Mohave County Library District</v>
      </c>
      <c r="K39" t="s">
        <v>41</v>
      </c>
      <c r="L39" t="s">
        <v>1</v>
      </c>
      <c r="M39">
        <v>2691</v>
      </c>
      <c r="N39">
        <v>2691</v>
      </c>
      <c r="O39">
        <v>61</v>
      </c>
      <c r="P39">
        <v>55</v>
      </c>
      <c r="Q39">
        <v>2288</v>
      </c>
      <c r="R39">
        <v>2343</v>
      </c>
    </row>
    <row r="40" spans="1:18" x14ac:dyDescent="0.3">
      <c r="A40">
        <f>VLOOKUP(ancestry_jul_2014[[#This Row],[Locationid]], [1]LibPAS_data!$A$2:$E$600, 5, FALSE)</f>
        <v>45</v>
      </c>
      <c r="B40" s="24">
        <f>VLOOKUP(ancestry_jul_2014[[#This Row],[Locationid]],[1]LibPAS_data!$A$2:$D$270,4,FALSE)</f>
        <v>2461</v>
      </c>
      <c r="C40" s="14" t="str">
        <f>TEXT(E40,"yyyy")&amp;"-"&amp;"Q"&amp;LOOKUP(MONTH(E40),{1,4,7,10},{1,2,3,4})</f>
        <v>2014-Q3</v>
      </c>
      <c r="D40" s="37">
        <f t="shared" si="0"/>
        <v>2015</v>
      </c>
      <c r="E40" s="1">
        <v>41821</v>
      </c>
      <c r="F40" s="1" t="str">
        <f t="shared" si="2"/>
        <v>2014</v>
      </c>
      <c r="G40" s="1" t="str">
        <f>TEXT(ancestry_jul_2014[[#This Row],[Date]]," MMM")</f>
        <v xml:space="preserve"> Jul</v>
      </c>
      <c r="H40">
        <v>10244442</v>
      </c>
      <c r="I40" t="str">
        <f>VLOOKUP(K40, [1]LibPAS_data!$A$1:$C$600,3,FALSE)</f>
        <v>Navajo</v>
      </c>
      <c r="J40" t="str">
        <f>VLOOKUP(K40,[1]LibPAS_data!$A$1:$C$600,2,FALSE)</f>
        <v>Navajo County Library District</v>
      </c>
      <c r="K40" t="s">
        <v>42</v>
      </c>
      <c r="L40" t="s">
        <v>1</v>
      </c>
      <c r="M40">
        <v>1423</v>
      </c>
      <c r="N40">
        <v>1423</v>
      </c>
      <c r="O40">
        <v>46</v>
      </c>
      <c r="P40">
        <v>327</v>
      </c>
      <c r="Q40">
        <v>632</v>
      </c>
      <c r="R40">
        <v>959</v>
      </c>
    </row>
    <row r="41" spans="1:18" x14ac:dyDescent="0.3">
      <c r="A41">
        <f>VLOOKUP(ancestry_jul_2014[[#This Row],[Locationid]], [1]LibPAS_data!$A$2:$E$600, 5, FALSE)</f>
        <v>9</v>
      </c>
      <c r="B41" s="24" t="e">
        <f>VLOOKUP(ancestry_jul_2014[[#This Row],[Locationid]],[1]LibPAS_data!$A$2:$D$270,4,FALSE)</f>
        <v>#N/A</v>
      </c>
      <c r="C41" s="14" t="str">
        <f>TEXT(E41,"yyyy")&amp;"-"&amp;"Q"&amp;LOOKUP(MONTH(E41),{1,4,7,10},{1,2,3,4})</f>
        <v>2014-Q3</v>
      </c>
      <c r="D41" s="37">
        <f t="shared" si="0"/>
        <v>2015</v>
      </c>
      <c r="E41" s="1">
        <v>41821</v>
      </c>
      <c r="F41" s="1" t="str">
        <f t="shared" si="2"/>
        <v>2014</v>
      </c>
      <c r="G41" s="1" t="str">
        <f>TEXT(ancestry_jul_2014[[#This Row],[Date]]," MMM")</f>
        <v xml:space="preserve"> Jul</v>
      </c>
      <c r="H41">
        <v>10253840</v>
      </c>
      <c r="I41" t="str">
        <f>VLOOKUP(K41, [1]LibPAS_data!$A$1:$C$600,3,FALSE)</f>
        <v>Pinal</v>
      </c>
      <c r="J41" t="str">
        <f>VLOOKUP(K41,[1]LibPAS_data!$A$1:$C$600,2,FALSE)</f>
        <v>Oracle Public Library</v>
      </c>
      <c r="K41" t="s">
        <v>44</v>
      </c>
      <c r="L41" t="s">
        <v>1</v>
      </c>
      <c r="M41">
        <v>0</v>
      </c>
      <c r="N41">
        <v>0</v>
      </c>
      <c r="O41">
        <v>0</v>
      </c>
      <c r="P41">
        <v>0</v>
      </c>
      <c r="Q41">
        <v>0</v>
      </c>
      <c r="R41">
        <v>0</v>
      </c>
    </row>
    <row r="42" spans="1:18" x14ac:dyDescent="0.3">
      <c r="A42">
        <f>VLOOKUP(ancestry_jul_2014[[#This Row],[Locationid]], [1]LibPAS_data!$A$2:$E$600, 5, FALSE)</f>
        <v>20</v>
      </c>
      <c r="B42" s="24">
        <f>VLOOKUP(ancestry_jul_2014[[#This Row],[Locationid]],[1]LibPAS_data!$A$2:$D$270,4,FALSE)</f>
        <v>10834</v>
      </c>
      <c r="C42" s="14" t="str">
        <f>TEXT(E42,"yyyy")&amp;"-"&amp;"Q"&amp;LOOKUP(MONTH(E42),{1,4,7,10},{1,2,3,4})</f>
        <v>2014-Q3</v>
      </c>
      <c r="D42" s="37">
        <f t="shared" si="0"/>
        <v>2015</v>
      </c>
      <c r="E42" s="1">
        <v>41821</v>
      </c>
      <c r="F42" s="1" t="str">
        <f t="shared" si="2"/>
        <v>2014</v>
      </c>
      <c r="G42" s="1" t="str">
        <f>TEXT(ancestry_jul_2014[[#This Row],[Date]]," MMM")</f>
        <v xml:space="preserve"> Jul</v>
      </c>
      <c r="H42">
        <v>10370482</v>
      </c>
      <c r="I42" t="str">
        <f>VLOOKUP(K42, [1]LibPAS_data!$A$1:$C$600,3,FALSE)</f>
        <v>La Paz</v>
      </c>
      <c r="J42" t="str">
        <f>VLOOKUP(K42,[1]LibPAS_data!$A$1:$C$600,2,FALSE)</f>
        <v>Parker Public Library</v>
      </c>
      <c r="K42" t="s">
        <v>45</v>
      </c>
      <c r="L42" t="s">
        <v>1</v>
      </c>
      <c r="M42">
        <v>6</v>
      </c>
      <c r="N42">
        <v>6</v>
      </c>
      <c r="O42">
        <v>3</v>
      </c>
      <c r="P42">
        <v>0</v>
      </c>
      <c r="Q42">
        <v>1</v>
      </c>
      <c r="R42">
        <v>1</v>
      </c>
    </row>
    <row r="43" spans="1:18" x14ac:dyDescent="0.3">
      <c r="A43">
        <f>VLOOKUP(ancestry_jul_2014[[#This Row],[Locationid]], [1]LibPAS_data!$A$2:$E$600, 5, FALSE)</f>
        <v>11</v>
      </c>
      <c r="B43" s="24">
        <f>VLOOKUP(ancestry_jul_2014[[#This Row],[Locationid]],[1]LibPAS_data!$A$2:$D$270,4,FALSE)</f>
        <v>811</v>
      </c>
      <c r="C43" s="14" t="str">
        <f>TEXT(E43,"yyyy")&amp;"-"&amp;"Q"&amp;LOOKUP(MONTH(E43),{1,4,7,10},{1,2,3,4})</f>
        <v>2014-Q3</v>
      </c>
      <c r="D43" s="37">
        <f t="shared" si="0"/>
        <v>2015</v>
      </c>
      <c r="E43" s="1">
        <v>41821</v>
      </c>
      <c r="F43" s="1" t="str">
        <f t="shared" si="2"/>
        <v>2014</v>
      </c>
      <c r="G43" s="1" t="str">
        <f>TEXT(ancestry_jul_2014[[#This Row],[Date]]," MMM")</f>
        <v xml:space="preserve"> Jul</v>
      </c>
      <c r="H43">
        <v>10370483</v>
      </c>
      <c r="I43" t="str">
        <f>VLOOKUP(K43, [1]LibPAS_data!$A$1:$C$600,3,FALSE)</f>
        <v>Santa Cruz</v>
      </c>
      <c r="J43" t="str">
        <f>VLOOKUP(K43,[1]LibPAS_data!$A$1:$C$600,2,FALSE)</f>
        <v>Patagonia Public Library</v>
      </c>
      <c r="K43" s="2" t="s">
        <v>46</v>
      </c>
      <c r="L43" t="s">
        <v>1</v>
      </c>
      <c r="M43">
        <v>35</v>
      </c>
      <c r="N43">
        <v>35</v>
      </c>
      <c r="O43">
        <v>2</v>
      </c>
      <c r="P43">
        <v>0</v>
      </c>
      <c r="Q43">
        <v>10</v>
      </c>
      <c r="R43">
        <v>10</v>
      </c>
    </row>
    <row r="44" spans="1:18" x14ac:dyDescent="0.3">
      <c r="A44">
        <f>VLOOKUP(ancestry_jul_2014[[#This Row],[Locationid]], [1]LibPAS_data!$A$2:$E$600, 5, FALSE)</f>
        <v>14</v>
      </c>
      <c r="B44" s="24">
        <f>VLOOKUP(ancestry_jul_2014[[#This Row],[Locationid]],[1]LibPAS_data!$A$2:$D$270,4,FALSE)</f>
        <v>13597</v>
      </c>
      <c r="C44" s="14" t="str">
        <f>TEXT(E44,"yyyy")&amp;"-"&amp;"Q"&amp;LOOKUP(MONTH(E44),{1,4,7,10},{1,2,3,4})</f>
        <v>2014-Q3</v>
      </c>
      <c r="D44" s="37">
        <f t="shared" si="0"/>
        <v>2015</v>
      </c>
      <c r="E44" s="1">
        <v>41821</v>
      </c>
      <c r="F44" s="1" t="str">
        <f t="shared" si="2"/>
        <v>2014</v>
      </c>
      <c r="G44" s="1" t="str">
        <f>TEXT(ancestry_jul_2014[[#This Row],[Date]]," MMM")</f>
        <v xml:space="preserve"> Jul</v>
      </c>
      <c r="H44">
        <v>10370484</v>
      </c>
      <c r="I44" t="str">
        <f>VLOOKUP(K44, [1]LibPAS_data!$A$1:$C$600,3,FALSE)</f>
        <v>Gila</v>
      </c>
      <c r="J44" t="str">
        <f>VLOOKUP(K44,[1]LibPAS_data!$A$1:$C$600,2,FALSE)</f>
        <v>Payson Public Library</v>
      </c>
      <c r="K44" t="s">
        <v>47</v>
      </c>
      <c r="L44" t="s">
        <v>1</v>
      </c>
      <c r="M44">
        <v>77</v>
      </c>
      <c r="N44">
        <v>77</v>
      </c>
      <c r="O44">
        <v>2</v>
      </c>
      <c r="P44">
        <v>10</v>
      </c>
      <c r="Q44">
        <v>47</v>
      </c>
      <c r="R44">
        <v>57</v>
      </c>
    </row>
    <row r="45" spans="1:18" x14ac:dyDescent="0.3">
      <c r="A45">
        <f>VLOOKUP(ancestry_jul_2014[[#This Row],[Locationid]], [1]LibPAS_data!$A$2:$E$600, 5, FALSE)</f>
        <v>38</v>
      </c>
      <c r="B45" s="24">
        <f>VLOOKUP(ancestry_jul_2014[[#This Row],[Locationid]],[1]LibPAS_data!$A$2:$D$270,4,FALSE)</f>
        <v>109952</v>
      </c>
      <c r="C45" s="14" t="str">
        <f>TEXT(E45,"yyyy")&amp;"-"&amp;"Q"&amp;LOOKUP(MONTH(E45),{1,4,7,10},{1,2,3,4})</f>
        <v>2014-Q3</v>
      </c>
      <c r="D45" s="37">
        <f t="shared" si="0"/>
        <v>2015</v>
      </c>
      <c r="E45" s="1">
        <v>41821</v>
      </c>
      <c r="F45" s="1" t="str">
        <f t="shared" si="2"/>
        <v>2014</v>
      </c>
      <c r="G45" s="1" t="str">
        <f>TEXT(ancestry_jul_2014[[#This Row],[Date]]," MMM")</f>
        <v xml:space="preserve"> Jul</v>
      </c>
      <c r="H45">
        <v>10244449</v>
      </c>
      <c r="I45" t="str">
        <f>VLOOKUP(K45, [1]LibPAS_data!$A$1:$C$600,3,FALSE)</f>
        <v>Maricopa</v>
      </c>
      <c r="J45" t="str">
        <f>VLOOKUP(K45,[1]LibPAS_data!$A$1:$C$600,2,FALSE)</f>
        <v>Peoria Public Library</v>
      </c>
      <c r="K45" s="3" t="s">
        <v>48</v>
      </c>
      <c r="L45" t="s">
        <v>1</v>
      </c>
      <c r="M45">
        <v>767</v>
      </c>
      <c r="N45">
        <v>767</v>
      </c>
      <c r="O45">
        <v>3</v>
      </c>
      <c r="P45">
        <v>1049</v>
      </c>
      <c r="Q45">
        <v>146</v>
      </c>
      <c r="R45">
        <v>1195</v>
      </c>
    </row>
    <row r="46" spans="1:18" x14ac:dyDescent="0.3">
      <c r="A46" t="e">
        <f>VLOOKUP(ancestry_jul_2014[[#This Row],[Locationid]], [1]LibPAS_data!$A$2:$E$600, 5, FALSE)</f>
        <v>#VALUE!</v>
      </c>
      <c r="B46" s="24">
        <f>VLOOKUP(ancestry_jul_2014[[#This Row],[Locationid]],[1]LibPAS_data!$A$2:$D$270,4,FALSE)</f>
        <v>943450</v>
      </c>
      <c r="C46" s="14" t="str">
        <f>TEXT(E46,"yyyy")&amp;"-"&amp;"Q"&amp;LOOKUP(MONTH(E46),{1,4,7,10},{1,2,3,4})</f>
        <v>2014-Q3</v>
      </c>
      <c r="D46" s="37">
        <f t="shared" si="0"/>
        <v>2015</v>
      </c>
      <c r="E46" s="1">
        <v>41821</v>
      </c>
      <c r="F46" s="1" t="str">
        <f t="shared" si="2"/>
        <v>2014</v>
      </c>
      <c r="G46" s="1" t="str">
        <f>TEXT(ancestry_jul_2014[[#This Row],[Date]]," MMM")</f>
        <v xml:space="preserve"> Jul</v>
      </c>
      <c r="H46">
        <v>10244822</v>
      </c>
      <c r="I46" t="str">
        <f>VLOOKUP(K46, [1]LibPAS_data!$A$1:$C$600,3,FALSE)</f>
        <v>Maricopa</v>
      </c>
      <c r="J46" t="str">
        <f>VLOOKUP(K46,[1]LibPAS_data!$A$1:$C$600,2,FALSE)</f>
        <v>Phoenix Public Library</v>
      </c>
      <c r="K46" s="2" t="s">
        <v>78</v>
      </c>
      <c r="L46" t="s">
        <v>1</v>
      </c>
      <c r="M46">
        <v>7273</v>
      </c>
      <c r="N46">
        <v>7273</v>
      </c>
      <c r="O46">
        <v>170</v>
      </c>
      <c r="P46">
        <v>1789</v>
      </c>
      <c r="Q46">
        <v>3782</v>
      </c>
      <c r="R46">
        <v>5571</v>
      </c>
    </row>
    <row r="47" spans="1:18" x14ac:dyDescent="0.3">
      <c r="A47">
        <f>VLOOKUP(ancestry_jul_2014[[#This Row],[Locationid]], [1]LibPAS_data!$A$2:$E$600, 5, FALSE)</f>
        <v>622</v>
      </c>
      <c r="B47" s="24">
        <f>VLOOKUP(ancestry_jul_2014[[#This Row],[Locationid]],[1]LibPAS_data!$A$2:$D$270,4,FALSE)</f>
        <v>405419</v>
      </c>
      <c r="C47" s="14" t="str">
        <f>TEXT(E47,"yyyy")&amp;"-"&amp;"Q"&amp;LOOKUP(MONTH(E47),{1,4,7,10},{1,2,3,4})</f>
        <v>2014-Q3</v>
      </c>
      <c r="D47" s="37">
        <f t="shared" si="0"/>
        <v>2015</v>
      </c>
      <c r="E47" s="1">
        <v>41821</v>
      </c>
      <c r="F47" s="1" t="str">
        <f t="shared" si="2"/>
        <v>2014</v>
      </c>
      <c r="G47" s="1" t="str">
        <f>TEXT(ancestry_jul_2014[[#This Row],[Date]]," MMM")</f>
        <v xml:space="preserve"> Jul</v>
      </c>
      <c r="H47">
        <v>10244975</v>
      </c>
      <c r="I47" t="str">
        <f>VLOOKUP(K47, [1]LibPAS_data!$A$1:$C$600,3,FALSE)</f>
        <v>Pima</v>
      </c>
      <c r="J47" t="str">
        <f>VLOOKUP(K47,[1]LibPAS_data!$A$1:$C$600,2,FALSE)</f>
        <v>Pima County Public Library</v>
      </c>
      <c r="K47" t="s">
        <v>49</v>
      </c>
      <c r="L47" t="s">
        <v>1</v>
      </c>
      <c r="M47">
        <v>7885</v>
      </c>
      <c r="N47">
        <v>7885</v>
      </c>
      <c r="O47">
        <v>230</v>
      </c>
      <c r="P47">
        <v>624</v>
      </c>
      <c r="Q47">
        <v>2854</v>
      </c>
      <c r="R47">
        <v>3478</v>
      </c>
    </row>
    <row r="48" spans="1:18" x14ac:dyDescent="0.3">
      <c r="A48">
        <f>VLOOKUP(ancestry_jul_2014[[#This Row],[Locationid]], [1]LibPAS_data!$A$2:$E$600, 5, FALSE)</f>
        <v>4</v>
      </c>
      <c r="B48" s="24">
        <f>VLOOKUP(ancestry_jul_2014[[#This Row],[Locationid]],[1]LibPAS_data!$A$2:$D$270,4,FALSE)</f>
        <v>8901</v>
      </c>
      <c r="C48" s="14" t="str">
        <f>TEXT(E48,"yyyy")&amp;"-"&amp;"Q"&amp;LOOKUP(MONTH(E48),{1,4,7,10},{1,2,3,4})</f>
        <v>2014-Q3</v>
      </c>
      <c r="D48" s="37">
        <f t="shared" si="0"/>
        <v>2015</v>
      </c>
      <c r="E48" s="1">
        <v>41821</v>
      </c>
      <c r="F48" s="1" t="str">
        <f t="shared" si="2"/>
        <v>2014</v>
      </c>
      <c r="G48" s="1" t="str">
        <f>TEXT(ancestry_jul_2014[[#This Row],[Date]]," MMM")</f>
        <v xml:space="preserve"> Jul</v>
      </c>
      <c r="H48">
        <v>10246234</v>
      </c>
      <c r="I48" t="str">
        <f>VLOOKUP(K48, [1]LibPAS_data!$A$1:$C$600,3,FALSE)</f>
        <v>Pinal</v>
      </c>
      <c r="J48" t="str">
        <f>VLOOKUP(K48,[1]LibPAS_data!$A$1:$C$600,2,FALSE)</f>
        <v>Pinal County Library District</v>
      </c>
      <c r="K48" s="3" t="s">
        <v>50</v>
      </c>
      <c r="L48" t="s">
        <v>1</v>
      </c>
      <c r="M48">
        <v>1327</v>
      </c>
      <c r="N48">
        <v>1327</v>
      </c>
      <c r="O48">
        <v>10</v>
      </c>
      <c r="P48">
        <v>106</v>
      </c>
      <c r="Q48">
        <v>141</v>
      </c>
      <c r="R48">
        <v>247</v>
      </c>
    </row>
    <row r="49" spans="1:18" x14ac:dyDescent="0.3">
      <c r="A49">
        <f>VLOOKUP(ancestry_jul_2014[[#This Row],[Locationid]], [1]LibPAS_data!$A$2:$E$600, 5, FALSE)</f>
        <v>54</v>
      </c>
      <c r="B49" s="24">
        <f>VLOOKUP(ancestry_jul_2014[[#This Row],[Locationid]],[1]LibPAS_data!$A$2:$D$270,4,FALSE)</f>
        <v>29416</v>
      </c>
      <c r="C49" s="14" t="str">
        <f>TEXT(E49,"yyyy")&amp;"-"&amp;"Q"&amp;LOOKUP(MONTH(E49),{1,4,7,10},{1,2,3,4})</f>
        <v>2014-Q3</v>
      </c>
      <c r="D49" s="37">
        <f t="shared" si="0"/>
        <v>2015</v>
      </c>
      <c r="E49" s="1">
        <v>41821</v>
      </c>
      <c r="F49" s="1" t="str">
        <f t="shared" si="2"/>
        <v>2014</v>
      </c>
      <c r="G49" s="1" t="str">
        <f>TEXT(ancestry_jul_2014[[#This Row],[Date]]," MMM")</f>
        <v xml:space="preserve"> Jul</v>
      </c>
      <c r="H49">
        <v>10264121</v>
      </c>
      <c r="I49" t="str">
        <f>VLOOKUP(K49, [1]LibPAS_data!$A$1:$C$600,3,FALSE)</f>
        <v>Yavapai</v>
      </c>
      <c r="J49" t="str">
        <f>VLOOKUP(K49,[1]LibPAS_data!$A$1:$C$600,2,FALSE)</f>
        <v>Prescott Public Library</v>
      </c>
      <c r="K49" s="2" t="s">
        <v>51</v>
      </c>
      <c r="L49" t="s">
        <v>1</v>
      </c>
      <c r="M49">
        <v>1314</v>
      </c>
      <c r="N49">
        <v>1314</v>
      </c>
      <c r="O49">
        <v>42</v>
      </c>
      <c r="P49">
        <v>179</v>
      </c>
      <c r="Q49">
        <v>368</v>
      </c>
      <c r="R49">
        <v>547</v>
      </c>
    </row>
    <row r="50" spans="1:18" x14ac:dyDescent="0.3">
      <c r="A50">
        <f>VLOOKUP(ancestry_jul_2014[[#This Row],[Locationid]], [1]LibPAS_data!$A$2:$E$600, 5, FALSE)</f>
        <v>59</v>
      </c>
      <c r="B50" s="24">
        <f>VLOOKUP(ancestry_jul_2014[[#This Row],[Locationid]],[1]LibPAS_data!$A$2:$D$270,4,FALSE)</f>
        <v>22616</v>
      </c>
      <c r="C50" s="14" t="str">
        <f>TEXT(E50,"yyyy")&amp;"-"&amp;"Q"&amp;LOOKUP(MONTH(E50),{1,4,7,10},{1,2,3,4})</f>
        <v>2014-Q3</v>
      </c>
      <c r="D50" s="37">
        <f t="shared" si="0"/>
        <v>2015</v>
      </c>
      <c r="E50" s="1">
        <v>41821</v>
      </c>
      <c r="F50" s="1" t="str">
        <f t="shared" si="2"/>
        <v>2014</v>
      </c>
      <c r="G50" s="1" t="str">
        <f>TEXT(ancestry_jul_2014[[#This Row],[Date]]," MMM")</f>
        <v xml:space="preserve"> Jul</v>
      </c>
      <c r="H50">
        <v>10264185</v>
      </c>
      <c r="I50" t="str">
        <f>VLOOKUP(K50, [1]LibPAS_data!$A$1:$C$600,3,FALSE)</f>
        <v>Yavapai</v>
      </c>
      <c r="J50" t="str">
        <f>VLOOKUP(K50,[1]LibPAS_data!$A$1:$C$600,2,FALSE)</f>
        <v>Prescott Valley Public Library</v>
      </c>
      <c r="K50" t="s">
        <v>52</v>
      </c>
      <c r="L50" t="s">
        <v>1</v>
      </c>
      <c r="M50">
        <v>0</v>
      </c>
      <c r="N50">
        <v>0</v>
      </c>
      <c r="O50">
        <v>0</v>
      </c>
      <c r="P50">
        <v>0</v>
      </c>
      <c r="Q50">
        <v>0</v>
      </c>
      <c r="R50">
        <v>0</v>
      </c>
    </row>
    <row r="51" spans="1:18" x14ac:dyDescent="0.3">
      <c r="A51">
        <f>VLOOKUP(ancestry_jul_2014[[#This Row],[Locationid]], [1]LibPAS_data!$A$2:$E$600, 5, FALSE)</f>
        <v>40</v>
      </c>
      <c r="B51" s="24" t="e">
        <f>VLOOKUP(ancestry_jul_2014[[#This Row],[Locationid]],[1]LibPAS_data!$A$2:$D$270,4,FALSE)</f>
        <v>#N/A</v>
      </c>
      <c r="C51" s="14" t="str">
        <f>TEXT(E51,"yyyy")&amp;"-"&amp;"Q"&amp;LOOKUP(MONTH(E51),{1,4,7,10},{1,2,3,4})</f>
        <v>2014-Q3</v>
      </c>
      <c r="D51" s="37">
        <f t="shared" si="0"/>
        <v>2015</v>
      </c>
      <c r="E51" s="1">
        <v>41821</v>
      </c>
      <c r="F51" s="1" t="str">
        <f t="shared" si="2"/>
        <v>2014</v>
      </c>
      <c r="G51" s="1" t="str">
        <f>TEXT(ancestry_jul_2014[[#This Row],[Date]]," MMM")</f>
        <v xml:space="preserve"> Jul</v>
      </c>
      <c r="H51">
        <v>10330757</v>
      </c>
      <c r="I51" t="str">
        <f>VLOOKUP(K51, [1]LibPAS_data!$A$1:$C$600,3,FALSE)</f>
        <v>Apache</v>
      </c>
      <c r="J51" t="str">
        <f>VLOOKUP(K51,[1]LibPAS_data!$A$1:$C$600,2,FALSE)</f>
        <v>Round Valley Public Library</v>
      </c>
      <c r="K51" t="s">
        <v>53</v>
      </c>
      <c r="L51" t="s">
        <v>1</v>
      </c>
      <c r="M51">
        <v>301</v>
      </c>
      <c r="N51">
        <v>301</v>
      </c>
      <c r="O51">
        <v>14</v>
      </c>
      <c r="P51">
        <v>14</v>
      </c>
      <c r="Q51">
        <v>190</v>
      </c>
      <c r="R51">
        <v>204</v>
      </c>
    </row>
    <row r="52" spans="1:18" x14ac:dyDescent="0.3">
      <c r="A52">
        <f>VLOOKUP(ancestry_jul_2014[[#This Row],[Locationid]], [1]LibPAS_data!$A$2:$E$600, 5, FALSE)</f>
        <v>17</v>
      </c>
      <c r="B52" s="24">
        <f>VLOOKUP(ancestry_jul_2014[[#This Row],[Locationid]],[1]LibPAS_data!$A$2:$D$270,4,FALSE)</f>
        <v>11980</v>
      </c>
      <c r="C52" s="14" t="str">
        <f>TEXT(E52,"yyyy")&amp;"-"&amp;"Q"&amp;LOOKUP(MONTH(E52),{1,4,7,10},{1,2,3,4})</f>
        <v>2014-Q3</v>
      </c>
      <c r="D52" s="37">
        <f t="shared" si="0"/>
        <v>2015</v>
      </c>
      <c r="E52" s="1">
        <v>41821</v>
      </c>
      <c r="F52" s="1" t="str">
        <f t="shared" si="2"/>
        <v>2014</v>
      </c>
      <c r="G52" s="1" t="str">
        <f>TEXT(ancestry_jul_2014[[#This Row],[Date]]," MMM")</f>
        <v xml:space="preserve"> Jul</v>
      </c>
      <c r="H52">
        <v>10370489</v>
      </c>
      <c r="I52" t="str">
        <f>VLOOKUP(K52, [1]LibPAS_data!$A$1:$C$600,3,FALSE)</f>
        <v>Graham</v>
      </c>
      <c r="J52" t="str">
        <f>VLOOKUP(K52,[1]LibPAS_data!$A$1:$C$600,2,FALSE)</f>
        <v>Safford City - Graham County Library</v>
      </c>
      <c r="K52" t="s">
        <v>54</v>
      </c>
      <c r="L52" t="s">
        <v>1</v>
      </c>
      <c r="M52">
        <v>0</v>
      </c>
      <c r="N52">
        <v>0</v>
      </c>
      <c r="O52">
        <v>0</v>
      </c>
      <c r="P52">
        <v>0</v>
      </c>
      <c r="Q52">
        <v>0</v>
      </c>
      <c r="R52">
        <v>0</v>
      </c>
    </row>
    <row r="53" spans="1:18" x14ac:dyDescent="0.3">
      <c r="A53">
        <f>VLOOKUP(ancestry_jul_2014[[#This Row],[Locationid]], [1]LibPAS_data!$A$2:$E$600, 5, FALSE)</f>
        <v>23</v>
      </c>
      <c r="B53" s="24" t="e">
        <f>VLOOKUP(ancestry_jul_2014[[#This Row],[Locationid]],[1]LibPAS_data!$A$2:$D$270,4,FALSE)</f>
        <v>#N/A</v>
      </c>
      <c r="C53" s="14" t="str">
        <f>TEXT(E53,"yyyy")&amp;"-"&amp;"Q"&amp;LOOKUP(MONTH(E53),{1,4,7,10},{1,2,3,4})</f>
        <v>2014-Q3</v>
      </c>
      <c r="D53" s="37">
        <f t="shared" si="0"/>
        <v>2015</v>
      </c>
      <c r="E53" s="1">
        <v>41821</v>
      </c>
      <c r="F53" s="1" t="str">
        <f t="shared" si="2"/>
        <v>2014</v>
      </c>
      <c r="G53" s="1" t="str">
        <f>TEXT(ancestry_jul_2014[[#This Row],[Date]]," MMM")</f>
        <v xml:space="preserve"> Jul</v>
      </c>
      <c r="H53">
        <v>10253842</v>
      </c>
      <c r="I53" t="str">
        <f>VLOOKUP(K53, [1]LibPAS_data!$A$1:$C$600,3,FALSE)</f>
        <v>Pinal</v>
      </c>
      <c r="J53" t="str">
        <f>VLOOKUP(K53,[1]LibPAS_data!$A$1:$C$600,2,FALSE)</f>
        <v>San Manuel Public Library</v>
      </c>
      <c r="K53" s="2" t="s">
        <v>55</v>
      </c>
      <c r="L53" t="s">
        <v>1</v>
      </c>
      <c r="M53">
        <v>0</v>
      </c>
      <c r="N53">
        <v>0</v>
      </c>
      <c r="O53">
        <v>0</v>
      </c>
      <c r="P53">
        <v>0</v>
      </c>
      <c r="Q53">
        <v>0</v>
      </c>
      <c r="R53">
        <v>0</v>
      </c>
    </row>
    <row r="54" spans="1:18" x14ac:dyDescent="0.3">
      <c r="A54">
        <f>VLOOKUP(ancestry_jul_2014[[#This Row],[Locationid]], [1]LibPAS_data!$A$2:$E$600, 5, FALSE)</f>
        <v>17</v>
      </c>
      <c r="B54" s="24" t="e">
        <f>VLOOKUP(ancestry_jul_2014[[#This Row],[Locationid]],[1]LibPAS_data!$A$2:$D$270,4,FALSE)</f>
        <v>#N/A</v>
      </c>
      <c r="C54" s="14" t="str">
        <f>TEXT(E54,"yyyy")&amp;"-"&amp;"Q"&amp;LOOKUP(MONTH(E54),{1,4,7,10},{1,2,3,4})</f>
        <v>2014-Q3</v>
      </c>
      <c r="D54" s="37">
        <f t="shared" si="0"/>
        <v>2015</v>
      </c>
      <c r="E54" s="1">
        <v>41821</v>
      </c>
      <c r="F54" s="1" t="str">
        <f t="shared" si="2"/>
        <v>2014</v>
      </c>
      <c r="G54" s="1" t="str">
        <f>TEXT(ancestry_jul_2014[[#This Row],[Date]]," MMM")</f>
        <v xml:space="preserve"> Jul</v>
      </c>
      <c r="H54">
        <v>10330758</v>
      </c>
      <c r="I54" t="str">
        <f>VLOOKUP(K54, [1]LibPAS_data!$A$1:$C$600,3,FALSE)</f>
        <v>Apache</v>
      </c>
      <c r="J54" t="str">
        <f>VLOOKUP(K54,[1]LibPAS_data!$A$1:$C$600,2,FALSE)</f>
        <v>Sanders Public Library</v>
      </c>
      <c r="K54" t="s">
        <v>56</v>
      </c>
      <c r="L54" t="s">
        <v>1</v>
      </c>
      <c r="M54">
        <v>41</v>
      </c>
      <c r="N54">
        <v>41</v>
      </c>
      <c r="O54">
        <v>4</v>
      </c>
      <c r="P54">
        <v>23</v>
      </c>
      <c r="Q54">
        <v>37</v>
      </c>
      <c r="R54">
        <v>60</v>
      </c>
    </row>
    <row r="55" spans="1:18" x14ac:dyDescent="0.3">
      <c r="A55">
        <f>VLOOKUP(ancestry_jul_2014[[#This Row],[Locationid]], [1]LibPAS_data!$A$2:$E$600, 5, FALSE)</f>
        <v>38</v>
      </c>
      <c r="B55" s="24">
        <f>VLOOKUP(ancestry_jul_2014[[#This Row],[Locationid]],[1]LibPAS_data!$A$2:$D$270,4,FALSE)</f>
        <v>23601</v>
      </c>
      <c r="C55" s="14" t="str">
        <f>TEXT(E55,"yyyy")&amp;"-"&amp;"Q"&amp;LOOKUP(MONTH(E55),{1,4,7,10},{1,2,3,4})</f>
        <v>2014-Q3</v>
      </c>
      <c r="D55" s="37">
        <f t="shared" si="0"/>
        <v>2015</v>
      </c>
      <c r="E55" s="1">
        <v>41821</v>
      </c>
      <c r="F55" s="1" t="str">
        <f t="shared" si="2"/>
        <v>2014</v>
      </c>
      <c r="G55" s="1" t="str">
        <f>TEXT(ancestry_jul_2014[[#This Row],[Date]]," MMM")</f>
        <v xml:space="preserve"> Jul</v>
      </c>
      <c r="H55">
        <v>10370172</v>
      </c>
      <c r="I55" t="str">
        <f>VLOOKUP(K55, [1]LibPAS_data!$A$1:$C$600,3,FALSE)</f>
        <v>Santa Cruz</v>
      </c>
      <c r="J55" t="str">
        <f>VLOOKUP(K55,[1]LibPAS_data!$A$1:$C$600,2,FALSE)</f>
        <v>Nogales/Santa Cruz County Public Library</v>
      </c>
      <c r="K55" t="s">
        <v>43</v>
      </c>
      <c r="L55" t="s">
        <v>1</v>
      </c>
      <c r="M55">
        <v>0</v>
      </c>
      <c r="N55">
        <v>0</v>
      </c>
      <c r="O55">
        <v>0</v>
      </c>
      <c r="P55">
        <v>0</v>
      </c>
      <c r="Q55">
        <v>0</v>
      </c>
      <c r="R55">
        <v>0</v>
      </c>
    </row>
    <row r="56" spans="1:18" x14ac:dyDescent="0.3">
      <c r="A56">
        <f>VLOOKUP(ancestry_jul_2014[[#This Row],[Locationid]], [1]LibPAS_data!$A$2:$E$600, 5, FALSE)</f>
        <v>87</v>
      </c>
      <c r="B56" s="24">
        <f>VLOOKUP(ancestry_jul_2014[[#This Row],[Locationid]],[1]LibPAS_data!$A$2:$D$270,4,FALSE)</f>
        <v>174482</v>
      </c>
      <c r="C56" s="14" t="str">
        <f>TEXT(E56,"yyyy")&amp;"-"&amp;"Q"&amp;LOOKUP(MONTH(E56),{1,4,7,10},{1,2,3,4})</f>
        <v>2014-Q3</v>
      </c>
      <c r="D56" s="37">
        <f t="shared" si="0"/>
        <v>2015</v>
      </c>
      <c r="E56" s="1">
        <v>41821</v>
      </c>
      <c r="F56" s="1" t="str">
        <f t="shared" si="2"/>
        <v>2014</v>
      </c>
      <c r="G56" s="1" t="str">
        <f>TEXT(ancestry_jul_2014[[#This Row],[Date]]," MMM")</f>
        <v xml:space="preserve"> Jul</v>
      </c>
      <c r="H56">
        <v>10245915</v>
      </c>
      <c r="I56" t="str">
        <f>VLOOKUP(K56, [1]LibPAS_data!$A$1:$C$600,3,FALSE)</f>
        <v>Maricopa</v>
      </c>
      <c r="J56" t="str">
        <f>VLOOKUP(K56,[1]LibPAS_data!$A$1:$C$600,2,FALSE)</f>
        <v>Scottsdale Public Library</v>
      </c>
      <c r="K56" s="3" t="s">
        <v>57</v>
      </c>
      <c r="L56" t="s">
        <v>1</v>
      </c>
      <c r="M56">
        <v>678</v>
      </c>
      <c r="N56">
        <v>678</v>
      </c>
      <c r="O56">
        <v>27</v>
      </c>
      <c r="P56">
        <v>42</v>
      </c>
      <c r="Q56">
        <v>317</v>
      </c>
      <c r="R56">
        <v>359</v>
      </c>
    </row>
    <row r="57" spans="1:18" x14ac:dyDescent="0.3">
      <c r="A57">
        <f>VLOOKUP(ancestry_jul_2014[[#This Row],[Locationid]], [1]LibPAS_data!$A$2:$E$600, 5, FALSE)</f>
        <v>32</v>
      </c>
      <c r="B57" s="24">
        <f>VLOOKUP(ancestry_jul_2014[[#This Row],[Locationid]],[1]LibPAS_data!$A$2:$D$270,4,FALSE)</f>
        <v>11000</v>
      </c>
      <c r="C57" s="14" t="str">
        <f>TEXT(E57,"yyyy")&amp;"-"&amp;"Q"&amp;LOOKUP(MONTH(E57),{1,4,7,10},{1,2,3,4})</f>
        <v>2014-Q3</v>
      </c>
      <c r="D57" s="37">
        <f t="shared" si="0"/>
        <v>2015</v>
      </c>
      <c r="E57" s="1">
        <v>41821</v>
      </c>
      <c r="F57" s="1" t="str">
        <f t="shared" si="2"/>
        <v>2014</v>
      </c>
      <c r="G57" s="1" t="str">
        <f>TEXT(ancestry_jul_2014[[#This Row],[Date]]," MMM")</f>
        <v xml:space="preserve"> Jul</v>
      </c>
      <c r="H57">
        <v>10264186</v>
      </c>
      <c r="I57" t="str">
        <f>VLOOKUP(K57, [1]LibPAS_data!$A$1:$C$600,3,FALSE)</f>
        <v>Yavapai</v>
      </c>
      <c r="J57" t="str">
        <f>VLOOKUP(K57,[1]LibPAS_data!$A$1:$C$600,2,FALSE)</f>
        <v>Sedona Public Library</v>
      </c>
      <c r="K57" t="s">
        <v>58</v>
      </c>
      <c r="L57" t="s">
        <v>1</v>
      </c>
      <c r="M57">
        <v>0</v>
      </c>
      <c r="N57">
        <v>0</v>
      </c>
      <c r="O57">
        <v>0</v>
      </c>
      <c r="P57">
        <v>0</v>
      </c>
      <c r="Q57">
        <v>0</v>
      </c>
      <c r="R57">
        <v>0</v>
      </c>
    </row>
    <row r="58" spans="1:18" x14ac:dyDescent="0.3">
      <c r="A58">
        <f>VLOOKUP(ancestry_jul_2014[[#This Row],[Locationid]], [1]LibPAS_data!$A$2:$E$600, 5, FALSE)</f>
        <v>5</v>
      </c>
      <c r="B58" s="24" t="e">
        <f>VLOOKUP(ancestry_jul_2014[[#This Row],[Locationid]],[1]LibPAS_data!$A$2:$D$270,4,FALSE)</f>
        <v>#N/A</v>
      </c>
      <c r="C58" s="14" t="str">
        <f>TEXT(E58,"yyyy")&amp;"-"&amp;"Q"&amp;LOOKUP(MONTH(E58),{1,4,7,10},{1,2,3,4})</f>
        <v>2014-Q3</v>
      </c>
      <c r="D58" s="37">
        <f t="shared" si="0"/>
        <v>2015</v>
      </c>
      <c r="E58" s="1">
        <v>41821</v>
      </c>
      <c r="F58" s="1" t="str">
        <f t="shared" si="2"/>
        <v>2014</v>
      </c>
      <c r="G58" s="1" t="str">
        <f>TEXT(ancestry_jul_2014[[#This Row],[Date]]," MMM")</f>
        <v xml:space="preserve"> Jul</v>
      </c>
      <c r="H58">
        <v>10264187</v>
      </c>
      <c r="I58" t="str">
        <f>VLOOKUP(K58, [1]LibPAS_data!$A$1:$C$600,3,FALSE)</f>
        <v>Yavapai</v>
      </c>
      <c r="J58" t="str">
        <f>VLOOKUP(K58,[1]LibPAS_data!$A$1:$C$600,2,FALSE)</f>
        <v>Seligman Public Library</v>
      </c>
      <c r="K58" t="s">
        <v>59</v>
      </c>
      <c r="L58" t="s">
        <v>1</v>
      </c>
      <c r="M58">
        <v>0</v>
      </c>
      <c r="N58">
        <v>0</v>
      </c>
      <c r="O58">
        <v>0</v>
      </c>
      <c r="P58">
        <v>0</v>
      </c>
      <c r="Q58">
        <v>0</v>
      </c>
      <c r="R58">
        <v>0</v>
      </c>
    </row>
    <row r="59" spans="1:18" x14ac:dyDescent="0.3">
      <c r="A59">
        <f>VLOOKUP(ancestry_jul_2014[[#This Row],[Locationid]], [1]LibPAS_data!$A$2:$E$600, 5, FALSE)</f>
        <v>28</v>
      </c>
      <c r="B59" s="24">
        <f>VLOOKUP(ancestry_jul_2014[[#This Row],[Locationid]],[1]LibPAS_data!$A$2:$D$270,4,FALSE)</f>
        <v>32811</v>
      </c>
      <c r="C59" s="14" t="str">
        <f>TEXT(E59,"yyyy")&amp;"-"&amp;"Q"&amp;LOOKUP(MONTH(E59),{1,4,7,10},{1,2,3,4})</f>
        <v>2014-Q3</v>
      </c>
      <c r="D59" s="37">
        <f t="shared" si="0"/>
        <v>2015</v>
      </c>
      <c r="E59" s="1">
        <v>41821</v>
      </c>
      <c r="F59" s="1" t="str">
        <f t="shared" si="2"/>
        <v>2014</v>
      </c>
      <c r="G59" s="1" t="str">
        <f>TEXT(ancestry_jul_2014[[#This Row],[Date]]," MMM")</f>
        <v xml:space="preserve"> Jul</v>
      </c>
      <c r="H59">
        <v>10254528</v>
      </c>
      <c r="I59" t="str">
        <f>VLOOKUP(K59, [1]LibPAS_data!$A$1:$C$600,3,FALSE)</f>
        <v>Cochise</v>
      </c>
      <c r="J59" t="str">
        <f>VLOOKUP(K59,[1]LibPAS_data!$A$1:$C$600,2,FALSE)</f>
        <v>Sierra Vista Public Library</v>
      </c>
      <c r="K59" t="s">
        <v>60</v>
      </c>
      <c r="L59" t="s">
        <v>1</v>
      </c>
      <c r="M59">
        <v>2009</v>
      </c>
      <c r="N59">
        <v>2009</v>
      </c>
      <c r="O59">
        <v>25</v>
      </c>
      <c r="P59">
        <v>219</v>
      </c>
      <c r="Q59">
        <v>713</v>
      </c>
      <c r="R59">
        <v>932</v>
      </c>
    </row>
    <row r="60" spans="1:18" x14ac:dyDescent="0.3">
      <c r="A60">
        <f>VLOOKUP(ancestry_jul_2014[[#This Row],[Locationid]], [1]LibPAS_data!$A$2:$E$600, 5, FALSE)</f>
        <v>142</v>
      </c>
      <c r="B60" s="24">
        <f>VLOOKUP(ancestry_jul_2014[[#This Row],[Locationid]],[1]LibPAS_data!$A$2:$D$270,4,FALSE)</f>
        <v>140708</v>
      </c>
      <c r="C60" s="14" t="str">
        <f>TEXT(E60,"yyyy")&amp;"-"&amp;"Q"&amp;LOOKUP(MONTH(E60),{1,4,7,10},{1,2,3,4})</f>
        <v>2014-Q3</v>
      </c>
      <c r="D60" s="37">
        <f t="shared" si="0"/>
        <v>2015</v>
      </c>
      <c r="E60" s="1">
        <v>41821</v>
      </c>
      <c r="F60" s="1" t="str">
        <f t="shared" si="2"/>
        <v>2014</v>
      </c>
      <c r="G60" s="1" t="str">
        <f>TEXT(ancestry_jul_2014[[#This Row],[Date]]," MMM")</f>
        <v xml:space="preserve"> Jul</v>
      </c>
      <c r="H60">
        <v>10246788</v>
      </c>
      <c r="I60" t="str">
        <f>VLOOKUP(K60, [1]LibPAS_data!$A$1:$C$600,3,FALSE)</f>
        <v>Maricopa</v>
      </c>
      <c r="J60" t="str">
        <f>VLOOKUP(K60,[1]LibPAS_data!$A$1:$C$600,2,FALSE)</f>
        <v>Tempe Public Library</v>
      </c>
      <c r="K60" s="2" t="s">
        <v>79</v>
      </c>
      <c r="L60" t="s">
        <v>1</v>
      </c>
      <c r="M60">
        <v>1952</v>
      </c>
      <c r="N60">
        <v>1952</v>
      </c>
      <c r="O60">
        <v>29</v>
      </c>
      <c r="P60">
        <v>213</v>
      </c>
      <c r="Q60">
        <v>439</v>
      </c>
      <c r="R60">
        <v>652</v>
      </c>
    </row>
    <row r="61" spans="1:18" x14ac:dyDescent="0.3">
      <c r="A61">
        <f>VLOOKUP(ancestry_jul_2014[[#This Row],[Locationid]], [1]LibPAS_data!$A$2:$E$600, 5, FALSE)</f>
        <v>12</v>
      </c>
      <c r="B61" s="24">
        <f>VLOOKUP(ancestry_jul_2014[[#This Row],[Locationid]],[1]LibPAS_data!$A$2:$D$270,4,FALSE)</f>
        <v>4415</v>
      </c>
      <c r="C61" s="14" t="str">
        <f>TEXT(E61,"yyyy")&amp;"-"&amp;"Q"&amp;LOOKUP(MONTH(E61),{1,4,7,10},{1,2,3,4})</f>
        <v>2014-Q3</v>
      </c>
      <c r="D61" s="37">
        <f t="shared" si="0"/>
        <v>2015</v>
      </c>
      <c r="E61" s="1">
        <v>41821</v>
      </c>
      <c r="F61" s="1" t="str">
        <f t="shared" si="2"/>
        <v>2014</v>
      </c>
      <c r="G61" s="1" t="str">
        <f>TEXT(ancestry_jul_2014[[#This Row],[Date]]," MMM")</f>
        <v xml:space="preserve"> Jul</v>
      </c>
      <c r="H61">
        <v>10265067</v>
      </c>
      <c r="I61" t="str">
        <f>VLOOKUP(K61, [1]LibPAS_data!$A$1:$C$600,3,FALSE)</f>
        <v>Maricopa</v>
      </c>
      <c r="J61" t="str">
        <f>VLOOKUP(K61,[1]LibPAS_data!$A$1:$C$600,2,FALSE)</f>
        <v>Tolleson Public Library</v>
      </c>
      <c r="K61" s="3" t="s">
        <v>61</v>
      </c>
      <c r="L61" t="s">
        <v>1</v>
      </c>
      <c r="M61">
        <v>0</v>
      </c>
      <c r="N61">
        <v>0</v>
      </c>
      <c r="O61">
        <v>0</v>
      </c>
      <c r="P61">
        <v>0</v>
      </c>
      <c r="Q61">
        <v>0</v>
      </c>
      <c r="R61">
        <v>0</v>
      </c>
    </row>
    <row r="62" spans="1:18" x14ac:dyDescent="0.3">
      <c r="A62">
        <f>VLOOKUP(ancestry_jul_2014[[#This Row],[Locationid]], [1]LibPAS_data!$A$2:$E$600, 5, FALSE)</f>
        <v>8</v>
      </c>
      <c r="B62" s="24">
        <f>VLOOKUP(ancestry_jul_2014[[#This Row],[Locationid]],[1]LibPAS_data!$A$2:$D$270,4,FALSE)</f>
        <v>2341</v>
      </c>
      <c r="C62" s="14" t="str">
        <f>TEXT(E62,"yyyy")&amp;"-"&amp;"Q"&amp;LOOKUP(MONTH(E62),{1,4,7,10},{1,2,3,4})</f>
        <v>2014-Q3</v>
      </c>
      <c r="D62" s="37">
        <f t="shared" si="0"/>
        <v>2015</v>
      </c>
      <c r="E62" s="1">
        <v>41821</v>
      </c>
      <c r="F62" s="1" t="str">
        <f t="shared" si="2"/>
        <v>2014</v>
      </c>
      <c r="G62" s="1" t="str">
        <f>TEXT(ancestry_jul_2014[[#This Row],[Date]]," MMM")</f>
        <v xml:space="preserve"> Jul</v>
      </c>
      <c r="H62">
        <v>10370497</v>
      </c>
      <c r="I62" t="str">
        <f>VLOOKUP(K62, [1]LibPAS_data!$A$1:$C$600,3,FALSE)</f>
        <v>Gila</v>
      </c>
      <c r="J62" t="str">
        <f>VLOOKUP(K62,[1]LibPAS_data!$A$1:$C$600,2,FALSE)</f>
        <v>Tonto Basin Public</v>
      </c>
      <c r="K62" t="s">
        <v>62</v>
      </c>
      <c r="L62" t="s">
        <v>1</v>
      </c>
      <c r="M62">
        <v>0</v>
      </c>
      <c r="N62">
        <v>0</v>
      </c>
      <c r="O62">
        <v>0</v>
      </c>
      <c r="P62">
        <v>0</v>
      </c>
      <c r="Q62">
        <v>0</v>
      </c>
      <c r="R62">
        <v>0</v>
      </c>
    </row>
    <row r="63" spans="1:18" x14ac:dyDescent="0.3">
      <c r="A63">
        <f>VLOOKUP(ancestry_jul_2014[[#This Row],[Locationid]], [1]LibPAS_data!$A$2:$E$600, 5, FALSE)</f>
        <v>8</v>
      </c>
      <c r="B63" s="24" t="e">
        <f>VLOOKUP(ancestry_jul_2014[[#This Row],[Locationid]],[1]LibPAS_data!$A$2:$D$270,4,FALSE)</f>
        <v>#N/A</v>
      </c>
      <c r="C63" s="14" t="str">
        <f>TEXT(E63,"yyyy")&amp;"-"&amp;"Q"&amp;LOOKUP(MONTH(E63),{1,4,7,10},{1,2,3,4})</f>
        <v>2014-Q3</v>
      </c>
      <c r="D63" s="37">
        <f t="shared" si="0"/>
        <v>2015</v>
      </c>
      <c r="E63" s="1">
        <v>41821</v>
      </c>
      <c r="F63" s="1" t="str">
        <f t="shared" si="2"/>
        <v>2014</v>
      </c>
      <c r="G63" s="1" t="str">
        <f>TEXT(ancestry_jul_2014[[#This Row],[Date]]," MMM")</f>
        <v xml:space="preserve"> Jul</v>
      </c>
      <c r="H63">
        <v>10330760</v>
      </c>
      <c r="I63" t="str">
        <f>VLOOKUP(K63, [1]LibPAS_data!$A$1:$C$600,3,FALSE)</f>
        <v>Apache</v>
      </c>
      <c r="J63" t="str">
        <f>VLOOKUP(K63,[1]LibPAS_data!$A$1:$C$600,2,FALSE)</f>
        <v>Vernon Public Library</v>
      </c>
      <c r="K63" t="s">
        <v>63</v>
      </c>
      <c r="L63" t="s">
        <v>1</v>
      </c>
      <c r="M63">
        <v>0</v>
      </c>
      <c r="N63">
        <v>0</v>
      </c>
      <c r="O63">
        <v>0</v>
      </c>
      <c r="P63">
        <v>0</v>
      </c>
      <c r="Q63">
        <v>0</v>
      </c>
      <c r="R63">
        <v>0</v>
      </c>
    </row>
    <row r="64" spans="1:18" x14ac:dyDescent="0.3">
      <c r="A64">
        <f>VLOOKUP(ancestry_jul_2014[[#This Row],[Locationid]], [1]LibPAS_data!$A$2:$E$600, 5, FALSE)</f>
        <v>7</v>
      </c>
      <c r="B64" s="24" t="e">
        <f>VLOOKUP(ancestry_jul_2014[[#This Row],[Locationid]],[1]LibPAS_data!$A$2:$D$270,4,FALSE)</f>
        <v>#N/A</v>
      </c>
      <c r="C64" s="14" t="str">
        <f>TEXT(E64,"yyyy")&amp;"-"&amp;"Q"&amp;LOOKUP(MONTH(E64),{1,4,7,10},{1,2,3,4})</f>
        <v>2014-Q3</v>
      </c>
      <c r="D64" s="37">
        <f t="shared" si="0"/>
        <v>2015</v>
      </c>
      <c r="E64" s="1">
        <v>41821</v>
      </c>
      <c r="F64" s="1" t="str">
        <f t="shared" si="2"/>
        <v>2014</v>
      </c>
      <c r="G64" s="1" t="str">
        <f>TEXT(ancestry_jul_2014[[#This Row],[Date]]," MMM")</f>
        <v xml:space="preserve"> Jul</v>
      </c>
      <c r="H64">
        <v>10264189</v>
      </c>
      <c r="I64" t="str">
        <f>VLOOKUP(K64, [1]LibPAS_data!$A$1:$C$600,3,FALSE)</f>
        <v>Yavapai</v>
      </c>
      <c r="J64" t="str">
        <f>VLOOKUP(K64,[1]LibPAS_data!$A$1:$C$600,2,FALSE)</f>
        <v>Yarnell Public Library</v>
      </c>
      <c r="K64" t="s">
        <v>64</v>
      </c>
      <c r="L64" t="s">
        <v>1</v>
      </c>
      <c r="M64">
        <v>0</v>
      </c>
      <c r="N64">
        <v>0</v>
      </c>
      <c r="O64">
        <v>0</v>
      </c>
      <c r="P64">
        <v>0</v>
      </c>
      <c r="Q64">
        <v>0</v>
      </c>
      <c r="R64">
        <v>0</v>
      </c>
    </row>
    <row r="65" spans="1:18" x14ac:dyDescent="0.3">
      <c r="A65">
        <f>VLOOKUP(ancestry_jul_2014[[#This Row],[Locationid]], [1]LibPAS_data!$A$2:$E$600, 5, FALSE)</f>
        <v>91</v>
      </c>
      <c r="B65" s="24">
        <f>VLOOKUP(ancestry_jul_2014[[#This Row],[Locationid]],[1]LibPAS_data!$A$2:$D$270,4,FALSE)</f>
        <v>9301</v>
      </c>
      <c r="C65" s="14" t="str">
        <f>TEXT(E65,"yyyy")&amp;"-"&amp;"Q"&amp;LOOKUP(MONTH(E65),{1,4,7,10},{1,2,3,4})</f>
        <v>2014-Q3</v>
      </c>
      <c r="D65" s="37">
        <f t="shared" si="0"/>
        <v>2015</v>
      </c>
      <c r="E65" s="1">
        <v>41821</v>
      </c>
      <c r="F65" s="1" t="str">
        <f t="shared" si="2"/>
        <v>2014</v>
      </c>
      <c r="G65" s="1" t="str">
        <f>TEXT(ancestry_jul_2014[[#This Row],[Date]]," MMM")</f>
        <v xml:space="preserve"> Jul</v>
      </c>
      <c r="H65">
        <v>10264105</v>
      </c>
      <c r="I65" t="str">
        <f>VLOOKUP(K65, [1]LibPAS_data!$A$1:$C$600,3,FALSE)</f>
        <v>Yavapai</v>
      </c>
      <c r="J65" t="str">
        <f>VLOOKUP(K65,[1]LibPAS_data!$A$1:$C$600,2,FALSE)</f>
        <v>Yavapai County Library District</v>
      </c>
      <c r="K65" s="3" t="s">
        <v>65</v>
      </c>
      <c r="L65" t="s">
        <v>1</v>
      </c>
      <c r="M65">
        <v>0</v>
      </c>
      <c r="N65">
        <v>0</v>
      </c>
      <c r="O65">
        <v>0</v>
      </c>
      <c r="P65">
        <v>0</v>
      </c>
      <c r="Q65">
        <v>0</v>
      </c>
      <c r="R65">
        <v>0</v>
      </c>
    </row>
    <row r="66" spans="1:18" x14ac:dyDescent="0.3">
      <c r="A66">
        <f>VLOOKUP(ancestry_jul_2014[[#This Row],[Locationid]], [1]LibPAS_data!$A$2:$E$600, 5, FALSE)</f>
        <v>434</v>
      </c>
      <c r="B66" s="24">
        <f>VLOOKUP(ancestry_jul_2014[[#This Row],[Locationid]],[1]LibPAS_data!$A$2:$D$270,4,FALSE)</f>
        <v>111752</v>
      </c>
      <c r="C66" s="14" t="str">
        <f>TEXT(E66,"yyyy")&amp;"-"&amp;"Q"&amp;LOOKUP(MONTH(E66),{1,4,7,10},{1,2,3,4})</f>
        <v>2014-Q3</v>
      </c>
      <c r="D66" s="37">
        <f t="shared" si="0"/>
        <v>2015</v>
      </c>
      <c r="E66" s="1">
        <v>41821</v>
      </c>
      <c r="F66" s="1" t="str">
        <f t="shared" si="2"/>
        <v>2014</v>
      </c>
      <c r="G66" s="1" t="str">
        <f>TEXT(ancestry_jul_2014[[#This Row],[Date]]," MMM")</f>
        <v xml:space="preserve"> Jul</v>
      </c>
      <c r="H66">
        <v>10245885</v>
      </c>
      <c r="I66" t="str">
        <f>VLOOKUP(K66, [1]LibPAS_data!$A$1:$C$600,3,FALSE)</f>
        <v>Yuma</v>
      </c>
      <c r="J66" t="str">
        <f>VLOOKUP(K66,[1]LibPAS_data!$A$1:$C$600,2,FALSE)</f>
        <v>Yuma County Library District</v>
      </c>
      <c r="K66" s="3" t="s">
        <v>66</v>
      </c>
      <c r="L66" t="s">
        <v>1</v>
      </c>
      <c r="M66">
        <v>2717</v>
      </c>
      <c r="N66">
        <v>2717</v>
      </c>
      <c r="O66">
        <v>101</v>
      </c>
      <c r="P66">
        <v>504</v>
      </c>
      <c r="Q66">
        <v>1214</v>
      </c>
      <c r="R66">
        <v>1718</v>
      </c>
    </row>
    <row r="67" spans="1:18" x14ac:dyDescent="0.3">
      <c r="A67" t="str">
        <f>VLOOKUP(ancestry_jul_2014[[#This Row],[Locationid]], [1]LibPAS_data!$A$2:$E$600, 5, FALSE)</f>
        <v>N/A</v>
      </c>
      <c r="B67" s="24">
        <f>VLOOKUP(ancestry_jul_2014[[#This Row],[Locationid]],[1]LibPAS_data!$A$2:$D$270,4,FALSE)</f>
        <v>1188</v>
      </c>
      <c r="C67" s="14" t="str">
        <f>TEXT(E67,"yyyy")&amp;"-"&amp;"Q"&amp;LOOKUP(MONTH(E67),{1,4,7,10},{1,2,3,4})</f>
        <v>2014-Q3</v>
      </c>
      <c r="D67" s="37">
        <f t="shared" ref="D67:D130" si="3">YEAR(DATE(YEAR(E67),MONTH(E67)+6,1))</f>
        <v>2015</v>
      </c>
      <c r="E67" s="1">
        <v>41852</v>
      </c>
      <c r="F67" s="1" t="str">
        <f t="shared" ref="F67:F98" si="4">TEXT(E67, "yyyy")</f>
        <v>2014</v>
      </c>
      <c r="G67" s="1" t="str">
        <f>TEXT(ancestry_jul_2014[[#This Row],[Date]]," MMM")</f>
        <v xml:space="preserve"> Aug</v>
      </c>
      <c r="H67">
        <v>10327472</v>
      </c>
      <c r="I67" t="str">
        <f>VLOOKUP(K67, [1]LibPAS_data!$A$1:$C$600,3,FALSE)</f>
        <v>Pinal</v>
      </c>
      <c r="J67" t="str">
        <f>VLOOKUP(K67,[1]LibPAS_data!$A$1:$C$600,2,FALSE)</f>
        <v>Ak-Chin Indian Community Library</v>
      </c>
      <c r="K67" t="s">
        <v>6</v>
      </c>
      <c r="L67" t="s">
        <v>1</v>
      </c>
      <c r="M67">
        <v>0</v>
      </c>
      <c r="N67">
        <v>0</v>
      </c>
      <c r="O67">
        <v>0</v>
      </c>
      <c r="P67">
        <v>0</v>
      </c>
      <c r="Q67">
        <v>0</v>
      </c>
      <c r="R67">
        <v>0</v>
      </c>
    </row>
    <row r="68" spans="1:18" x14ac:dyDescent="0.3">
      <c r="A68">
        <f>VLOOKUP(ancestry_jul_2014[[#This Row],[Locationid]], [1]LibPAS_data!$A$2:$E$600, 5, FALSE)</f>
        <v>19</v>
      </c>
      <c r="B68" s="24" t="e">
        <f>VLOOKUP(ancestry_jul_2014[[#This Row],[Locationid]],[1]LibPAS_data!$A$2:$D$270,4,FALSE)</f>
        <v>#N/A</v>
      </c>
      <c r="C68" s="14" t="str">
        <f>TEXT(E68,"yyyy")&amp;"-"&amp;"Q"&amp;LOOKUP(MONTH(E68),{1,4,7,10},{1,2,3,4})</f>
        <v>2014-Q3</v>
      </c>
      <c r="D68" s="37">
        <f t="shared" si="3"/>
        <v>2015</v>
      </c>
      <c r="E68" s="1">
        <v>41852</v>
      </c>
      <c r="F68" s="1" t="str">
        <f t="shared" si="4"/>
        <v>2014</v>
      </c>
      <c r="G68" s="1" t="str">
        <f>TEXT(ancestry_jul_2014[[#This Row],[Date]]," MMM")</f>
        <v xml:space="preserve"> Aug</v>
      </c>
      <c r="H68">
        <v>10330461</v>
      </c>
      <c r="I68" t="str">
        <f>VLOOKUP(K68, [1]LibPAS_data!$A$1:$C$600,3,FALSE)</f>
        <v>Apache</v>
      </c>
      <c r="J68" t="str">
        <f>VLOOKUP(K68,[1]LibPAS_data!$A$1:$C$600,2,FALSE)</f>
        <v>Alpine Public Library</v>
      </c>
      <c r="K68" s="2" t="s">
        <v>7</v>
      </c>
      <c r="L68" t="s">
        <v>1</v>
      </c>
      <c r="M68">
        <v>46</v>
      </c>
      <c r="N68">
        <v>46</v>
      </c>
      <c r="O68">
        <v>2</v>
      </c>
      <c r="P68">
        <v>3</v>
      </c>
      <c r="Q68">
        <v>12</v>
      </c>
      <c r="R68">
        <v>15</v>
      </c>
    </row>
    <row r="69" spans="1:18" x14ac:dyDescent="0.3">
      <c r="A69">
        <f>VLOOKUP(ancestry_jul_2014[[#This Row],[Locationid]], [1]LibPAS_data!$A$2:$E$600, 5, FALSE)</f>
        <v>111</v>
      </c>
      <c r="B69" s="24">
        <f>VLOOKUP(ancestry_jul_2014[[#This Row],[Locationid]],[1]LibPAS_data!$A$2:$D$270,4,FALSE)</f>
        <v>63208</v>
      </c>
      <c r="C69" s="14" t="str">
        <f>TEXT(E69,"yyyy")&amp;"-"&amp;"Q"&amp;LOOKUP(MONTH(E69),{1,4,7,10},{1,2,3,4})</f>
        <v>2014-Q3</v>
      </c>
      <c r="D69" s="37">
        <f t="shared" si="3"/>
        <v>2015</v>
      </c>
      <c r="E69" s="1">
        <v>41852</v>
      </c>
      <c r="F69" s="1" t="str">
        <f t="shared" si="4"/>
        <v>2014</v>
      </c>
      <c r="G69" s="1" t="str">
        <f>TEXT(ancestry_jul_2014[[#This Row],[Date]]," MMM")</f>
        <v xml:space="preserve"> Aug</v>
      </c>
      <c r="H69">
        <v>10244406</v>
      </c>
      <c r="I69" t="str">
        <f>VLOOKUP(K69, [1]LibPAS_data!$A$1:$C$600,3,FALSE)</f>
        <v>Pinal</v>
      </c>
      <c r="J69" t="str">
        <f>VLOOKUP(K69,[1]LibPAS_data!$A$1:$C$600,2,FALSE)</f>
        <v>Apache Junction Public Library</v>
      </c>
      <c r="K69" t="s">
        <v>8</v>
      </c>
      <c r="L69" t="s">
        <v>1</v>
      </c>
      <c r="M69">
        <v>1137</v>
      </c>
      <c r="N69">
        <v>1137</v>
      </c>
      <c r="O69">
        <v>24</v>
      </c>
      <c r="P69">
        <v>106</v>
      </c>
      <c r="Q69">
        <v>642</v>
      </c>
      <c r="R69">
        <v>748</v>
      </c>
    </row>
    <row r="70" spans="1:18" x14ac:dyDescent="0.3">
      <c r="A70">
        <f>VLOOKUP(ancestry_jul_2014[[#This Row],[Locationid]], [1]LibPAS_data!$A$2:$E$600, 5, FALSE)</f>
        <v>10</v>
      </c>
      <c r="B70" s="24" t="e">
        <f>VLOOKUP(ancestry_jul_2014[[#This Row],[Locationid]],[1]LibPAS_data!$A$2:$D$270,4,FALSE)</f>
        <v>#N/A</v>
      </c>
      <c r="C70" s="14" t="str">
        <f>TEXT(E70,"yyyy")&amp;"-"&amp;"Q"&amp;LOOKUP(MONTH(E70),{1,4,7,10},{1,2,3,4})</f>
        <v>2014-Q3</v>
      </c>
      <c r="D70" s="37">
        <f t="shared" si="3"/>
        <v>2015</v>
      </c>
      <c r="E70" s="1">
        <v>41852</v>
      </c>
      <c r="F70" s="1" t="str">
        <f t="shared" si="4"/>
        <v>2014</v>
      </c>
      <c r="G70" s="1" t="str">
        <f>TEXT(ancestry_jul_2014[[#This Row],[Date]]," MMM")</f>
        <v xml:space="preserve"> Aug</v>
      </c>
      <c r="H70">
        <v>10253825</v>
      </c>
      <c r="I70" t="str">
        <f>VLOOKUP(K70, [1]LibPAS_data!$A$1:$C$600,3,FALSE)</f>
        <v>Pinal</v>
      </c>
      <c r="J70" t="str">
        <f>VLOOKUP(K70,[1]LibPAS_data!$A$1:$C$600,2,FALSE)</f>
        <v>Arizona City Community Library</v>
      </c>
      <c r="K70" t="s">
        <v>9</v>
      </c>
      <c r="L70" t="s">
        <v>1</v>
      </c>
      <c r="M70">
        <v>0</v>
      </c>
      <c r="N70">
        <v>0</v>
      </c>
      <c r="O70">
        <v>0</v>
      </c>
      <c r="P70">
        <v>0</v>
      </c>
      <c r="Q70">
        <v>0</v>
      </c>
      <c r="R70">
        <v>0</v>
      </c>
    </row>
    <row r="71" spans="1:18" x14ac:dyDescent="0.3">
      <c r="A71">
        <f>VLOOKUP(ancestry_jul_2014[[#This Row],[Locationid]], [1]LibPAS_data!$A$2:$E$600, 5, FALSE)</f>
        <v>0</v>
      </c>
      <c r="B71" s="24" t="e">
        <f>VLOOKUP(ancestry_jul_2014[[#This Row],[Locationid]],[1]LibPAS_data!$A$2:$D$270,4,FALSE)</f>
        <v>#N/A</v>
      </c>
      <c r="C71" s="14" t="str">
        <f>TEXT(E71,"yyyy")&amp;"-"&amp;"Q"&amp;LOOKUP(MONTH(E71),{1,4,7,10},{1,2,3,4})</f>
        <v>2014-Q3</v>
      </c>
      <c r="D71" s="37">
        <f t="shared" si="3"/>
        <v>2015</v>
      </c>
      <c r="E71" s="1">
        <v>41852</v>
      </c>
      <c r="F71" s="1" t="str">
        <f t="shared" si="4"/>
        <v>2014</v>
      </c>
      <c r="G71" s="1" t="str">
        <f>TEXT(ancestry_jul_2014[[#This Row],[Date]]," MMM")</f>
        <v xml:space="preserve"> Aug</v>
      </c>
      <c r="H71">
        <v>10253861</v>
      </c>
      <c r="I71" t="str">
        <f>VLOOKUP(K71, [1]LibPAS_data!$A$1:$C$600,3,FALSE)</f>
        <v>State</v>
      </c>
      <c r="J71" t="str">
        <f>VLOOKUP(K71,[1]LibPAS_data!$A$1:$C$600,2,FALSE)</f>
        <v>Arizona State Library-Law Library</v>
      </c>
      <c r="K71" t="s">
        <v>10</v>
      </c>
      <c r="L71" t="s">
        <v>1</v>
      </c>
      <c r="M71">
        <v>60525</v>
      </c>
      <c r="N71">
        <v>60525</v>
      </c>
      <c r="O71">
        <v>1496</v>
      </c>
      <c r="P71">
        <v>8420</v>
      </c>
      <c r="Q71">
        <v>23738</v>
      </c>
      <c r="R71">
        <v>32158</v>
      </c>
    </row>
    <row r="72" spans="1:18" x14ac:dyDescent="0.3">
      <c r="A72">
        <f>VLOOKUP(ancestry_jul_2014[[#This Row],[Locationid]], [1]LibPAS_data!$A$2:$E$600, 5, FALSE)</f>
        <v>10</v>
      </c>
      <c r="B72" s="24" t="e">
        <f>VLOOKUP(ancestry_jul_2014[[#This Row],[Locationid]],[1]LibPAS_data!$A$2:$D$270,4,FALSE)</f>
        <v>#N/A</v>
      </c>
      <c r="C72" s="14" t="str">
        <f>TEXT(E72,"yyyy")&amp;"-"&amp;"Q"&amp;LOOKUP(MONTH(E72),{1,4,7,10},{1,2,3,4})</f>
        <v>2014-Q3</v>
      </c>
      <c r="D72" s="37">
        <f t="shared" si="3"/>
        <v>2015</v>
      </c>
      <c r="E72" s="1">
        <v>41852</v>
      </c>
      <c r="F72" s="1" t="str">
        <f t="shared" si="4"/>
        <v>2014</v>
      </c>
      <c r="G72" s="1" t="str">
        <f>TEXT(ancestry_jul_2014[[#This Row],[Date]]," MMM")</f>
        <v xml:space="preserve"> Aug</v>
      </c>
      <c r="H72">
        <v>10264106</v>
      </c>
      <c r="I72" t="str">
        <f>VLOOKUP(K72, [1]LibPAS_data!$A$1:$C$600,3,FALSE)</f>
        <v>Yavapai</v>
      </c>
      <c r="J72" t="str">
        <f>VLOOKUP(K72,[1]LibPAS_data!$A$1:$C$600,2,FALSE)</f>
        <v>Ash Fork Public Library</v>
      </c>
      <c r="K72" t="s">
        <v>11</v>
      </c>
      <c r="L72" t="s">
        <v>1</v>
      </c>
      <c r="M72">
        <v>0</v>
      </c>
      <c r="N72">
        <v>0</v>
      </c>
      <c r="O72">
        <v>0</v>
      </c>
      <c r="P72">
        <v>0</v>
      </c>
      <c r="Q72">
        <v>0</v>
      </c>
      <c r="R72">
        <v>0</v>
      </c>
    </row>
    <row r="73" spans="1:18" x14ac:dyDescent="0.3">
      <c r="A73">
        <f>VLOOKUP(ancestry_jul_2014[[#This Row],[Locationid]], [1]LibPAS_data!$A$2:$E$600, 5, FALSE)</f>
        <v>80</v>
      </c>
      <c r="B73" s="24">
        <f>VLOOKUP(ancestry_jul_2014[[#This Row],[Locationid]],[1]LibPAS_data!$A$2:$D$270,4,FALSE)</f>
        <v>22669</v>
      </c>
      <c r="C73" s="14" t="str">
        <f>TEXT(E73,"yyyy")&amp;"-"&amp;"Q"&amp;LOOKUP(MONTH(E73),{1,4,7,10},{1,2,3,4})</f>
        <v>2014-Q3</v>
      </c>
      <c r="D73" s="37">
        <f t="shared" si="3"/>
        <v>2015</v>
      </c>
      <c r="E73" s="1">
        <v>41852</v>
      </c>
      <c r="F73" s="1" t="str">
        <f t="shared" si="4"/>
        <v>2014</v>
      </c>
      <c r="G73" s="1" t="str">
        <f>TEXT(ancestry_jul_2014[[#This Row],[Date]]," MMM")</f>
        <v xml:space="preserve"> Aug</v>
      </c>
      <c r="H73">
        <v>10265065</v>
      </c>
      <c r="I73" t="str">
        <f>VLOOKUP(K73, [1]LibPAS_data!$A$1:$C$600,3,FALSE)</f>
        <v>Maricopa</v>
      </c>
      <c r="J73" t="str">
        <f>VLOOKUP(K73,[1]LibPAS_data!$A$1:$C$600,2,FALSE)</f>
        <v>Avondale Public Library</v>
      </c>
      <c r="K73" s="4" t="s">
        <v>12</v>
      </c>
      <c r="L73" t="s">
        <v>1</v>
      </c>
      <c r="M73">
        <v>619</v>
      </c>
      <c r="N73">
        <v>619</v>
      </c>
      <c r="O73">
        <v>8</v>
      </c>
      <c r="P73">
        <v>15</v>
      </c>
      <c r="Q73">
        <v>88</v>
      </c>
      <c r="R73">
        <v>103</v>
      </c>
    </row>
    <row r="74" spans="1:18" x14ac:dyDescent="0.3">
      <c r="A74">
        <f>VLOOKUP(ancestry_jul_2014[[#This Row],[Locationid]], [1]LibPAS_data!$A$2:$E$600, 5, FALSE)</f>
        <v>12</v>
      </c>
      <c r="B74" s="24" t="e">
        <f>VLOOKUP(ancestry_jul_2014[[#This Row],[Locationid]],[1]LibPAS_data!$A$2:$D$270,4,FALSE)</f>
        <v>#N/A</v>
      </c>
      <c r="C74" s="14" t="str">
        <f>TEXT(E74,"yyyy")&amp;"-"&amp;"Q"&amp;LOOKUP(MONTH(E74),{1,4,7,10},{1,2,3,4})</f>
        <v>2014-Q3</v>
      </c>
      <c r="D74" s="37">
        <f t="shared" si="3"/>
        <v>2015</v>
      </c>
      <c r="E74" s="1">
        <v>41852</v>
      </c>
      <c r="F74" s="1" t="str">
        <f t="shared" si="4"/>
        <v>2014</v>
      </c>
      <c r="G74" s="1" t="str">
        <f>TEXT(ancestry_jul_2014[[#This Row],[Date]]," MMM")</f>
        <v xml:space="preserve"> Aug</v>
      </c>
      <c r="H74">
        <v>10264108</v>
      </c>
      <c r="I74" t="str">
        <f>VLOOKUP(K74, [1]LibPAS_data!$A$1:$C$600,3,FALSE)</f>
        <v>Yavapai</v>
      </c>
      <c r="J74" t="str">
        <f>VLOOKUP(K74,[1]LibPAS_data!$A$1:$C$600,2,FALSE)</f>
        <v>Black Canyon City Community Library</v>
      </c>
      <c r="K74" t="s">
        <v>13</v>
      </c>
      <c r="L74" t="s">
        <v>1</v>
      </c>
      <c r="M74">
        <v>0</v>
      </c>
      <c r="N74">
        <v>0</v>
      </c>
      <c r="O74">
        <v>0</v>
      </c>
      <c r="P74">
        <v>0</v>
      </c>
      <c r="Q74">
        <v>0</v>
      </c>
      <c r="R74">
        <v>0</v>
      </c>
    </row>
    <row r="75" spans="1:18" x14ac:dyDescent="0.3">
      <c r="A75">
        <f>VLOOKUP(ancestry_jul_2014[[#This Row],[Locationid]], [1]LibPAS_data!$A$2:$E$600, 5, FALSE)</f>
        <v>16</v>
      </c>
      <c r="B75" s="24" t="e">
        <f>VLOOKUP(ancestry_jul_2014[[#This Row],[Locationid]],[1]LibPAS_data!$A$2:$D$270,4,FALSE)</f>
        <v>#N/A</v>
      </c>
      <c r="C75" s="14" t="str">
        <f>TEXT(E75,"yyyy")&amp;"-"&amp;"Q"&amp;LOOKUP(MONTH(E75),{1,4,7,10},{1,2,3,4})</f>
        <v>2014-Q3</v>
      </c>
      <c r="D75" s="37">
        <f t="shared" si="3"/>
        <v>2015</v>
      </c>
      <c r="E75" s="1">
        <v>41852</v>
      </c>
      <c r="F75" s="1" t="str">
        <f t="shared" si="4"/>
        <v>2014</v>
      </c>
      <c r="G75" s="1" t="str">
        <f>TEXT(ancestry_jul_2014[[#This Row],[Date]]," MMM")</f>
        <v xml:space="preserve"> Aug</v>
      </c>
      <c r="H75">
        <v>10254563</v>
      </c>
      <c r="I75" t="str">
        <f>VLOOKUP(K75, [1]LibPAS_data!$A$1:$C$600,3,FALSE)</f>
        <v>La Paz</v>
      </c>
      <c r="J75" t="str">
        <f>VLOOKUP(K75,[1]LibPAS_data!$A$1:$C$600,2,FALSE)</f>
        <v>Bouse Public Library</v>
      </c>
      <c r="K75" t="s">
        <v>14</v>
      </c>
      <c r="L75" t="s">
        <v>1</v>
      </c>
      <c r="M75">
        <v>10</v>
      </c>
      <c r="N75">
        <v>10</v>
      </c>
      <c r="O75">
        <v>1</v>
      </c>
      <c r="P75">
        <v>0</v>
      </c>
      <c r="Q75">
        <v>2</v>
      </c>
      <c r="R75">
        <v>2</v>
      </c>
    </row>
    <row r="76" spans="1:18" x14ac:dyDescent="0.3">
      <c r="A76">
        <f>VLOOKUP(ancestry_jul_2014[[#This Row],[Locationid]], [1]LibPAS_data!$A$2:$E$600, 5, FALSE)</f>
        <v>21</v>
      </c>
      <c r="B76" s="24" t="str">
        <f>VLOOKUP(ancestry_jul_2014[[#This Row],[Locationid]],[1]LibPAS_data!$A$2:$D$270,4,FALSE)</f>
        <v>N/A</v>
      </c>
      <c r="C76" s="14" t="str">
        <f>TEXT(E76,"yyyy")&amp;"-"&amp;"Q"&amp;LOOKUP(MONTH(E76),{1,4,7,10},{1,2,3,4})</f>
        <v>2014-Q3</v>
      </c>
      <c r="D76" s="37">
        <f t="shared" si="3"/>
        <v>2015</v>
      </c>
      <c r="E76" s="1">
        <v>41852</v>
      </c>
      <c r="F76" s="1" t="str">
        <f t="shared" si="4"/>
        <v>2014</v>
      </c>
      <c r="G76" s="1" t="str">
        <f>TEXT(ancestry_jul_2014[[#This Row],[Date]]," MMM")</f>
        <v xml:space="preserve"> Aug</v>
      </c>
      <c r="H76">
        <v>10249852</v>
      </c>
      <c r="I76" t="str">
        <f>VLOOKUP(K76, [1]LibPAS_data!$A$1:$C$600,3,FALSE)</f>
        <v>Maricopa</v>
      </c>
      <c r="J76" t="str">
        <f>VLOOKUP(K76,[1]LibPAS_data!$A$1:$C$600,2,FALSE)</f>
        <v>Buckeye Public Library</v>
      </c>
      <c r="K76" s="3" t="s">
        <v>15</v>
      </c>
      <c r="L76" t="s">
        <v>1</v>
      </c>
      <c r="M76">
        <v>0</v>
      </c>
      <c r="N76">
        <v>0</v>
      </c>
      <c r="O76">
        <v>0</v>
      </c>
      <c r="P76">
        <v>0</v>
      </c>
      <c r="Q76">
        <v>0</v>
      </c>
      <c r="R76">
        <v>0</v>
      </c>
    </row>
    <row r="77" spans="1:18" x14ac:dyDescent="0.3">
      <c r="A77">
        <f>VLOOKUP(ancestry_jul_2014[[#This Row],[Locationid]], [1]LibPAS_data!$A$2:$E$600, 5, FALSE)</f>
        <v>14</v>
      </c>
      <c r="B77" s="24">
        <f>VLOOKUP(ancestry_jul_2014[[#This Row],[Locationid]],[1]LibPAS_data!$A$2:$D$270,4,FALSE)</f>
        <v>3311</v>
      </c>
      <c r="C77" s="14" t="str">
        <f>TEXT(E77,"yyyy")&amp;"-"&amp;"Q"&amp;LOOKUP(MONTH(E77),{1,4,7,10},{1,2,3,4})</f>
        <v>2014-Q3</v>
      </c>
      <c r="D77" s="37">
        <f t="shared" si="3"/>
        <v>2015</v>
      </c>
      <c r="E77" s="1">
        <v>41852</v>
      </c>
      <c r="F77" s="1" t="str">
        <f t="shared" si="4"/>
        <v>2014</v>
      </c>
      <c r="G77" s="1" t="str">
        <f>TEXT(ancestry_jul_2014[[#This Row],[Date]]," MMM")</f>
        <v xml:space="preserve"> Aug</v>
      </c>
      <c r="H77">
        <v>10264109</v>
      </c>
      <c r="I77" t="str">
        <f>VLOOKUP(K77, [1]LibPAS_data!$A$1:$C$600,3,FALSE)</f>
        <v>Yavapai</v>
      </c>
      <c r="J77" t="str">
        <f>VLOOKUP(K77,[1]LibPAS_data!$A$1:$C$600,2,FALSE)</f>
        <v>Camp Verde Community Library</v>
      </c>
      <c r="K77" t="s">
        <v>16</v>
      </c>
      <c r="L77" t="s">
        <v>1</v>
      </c>
      <c r="M77">
        <v>541</v>
      </c>
      <c r="N77">
        <v>541</v>
      </c>
      <c r="O77">
        <v>13</v>
      </c>
      <c r="P77">
        <v>116</v>
      </c>
      <c r="Q77">
        <v>175</v>
      </c>
      <c r="R77">
        <v>291</v>
      </c>
    </row>
    <row r="78" spans="1:18" x14ac:dyDescent="0.3">
      <c r="A78">
        <f>VLOOKUP(ancestry_jul_2014[[#This Row],[Locationid]], [1]LibPAS_data!$A$2:$E$600, 5, FALSE)</f>
        <v>34</v>
      </c>
      <c r="B78" s="24">
        <f>VLOOKUP(ancestry_jul_2014[[#This Row],[Locationid]],[1]LibPAS_data!$A$2:$D$270,4,FALSE)</f>
        <v>48762</v>
      </c>
      <c r="C78" s="14" t="str">
        <f>TEXT(E78,"yyyy")&amp;"-"&amp;"Q"&amp;LOOKUP(MONTH(E78),{1,4,7,10},{1,2,3,4})</f>
        <v>2014-Q3</v>
      </c>
      <c r="D78" s="37">
        <f t="shared" si="3"/>
        <v>2015</v>
      </c>
      <c r="E78" s="1">
        <v>41852</v>
      </c>
      <c r="F78" s="1" t="str">
        <f t="shared" si="4"/>
        <v>2014</v>
      </c>
      <c r="G78" s="1" t="str">
        <f>TEXT(ancestry_jul_2014[[#This Row],[Date]]," MMM")</f>
        <v xml:space="preserve"> Aug</v>
      </c>
      <c r="H78">
        <v>10246505</v>
      </c>
      <c r="I78" t="str">
        <f>VLOOKUP(K78, [1]LibPAS_data!$A$1:$C$600,3,FALSE)</f>
        <v>Pinal</v>
      </c>
      <c r="J78" t="str">
        <f>VLOOKUP(K78,[1]LibPAS_data!$A$1:$C$600,2,FALSE)</f>
        <v>Casa Grande Public Library</v>
      </c>
      <c r="K78" s="5" t="s">
        <v>17</v>
      </c>
      <c r="L78" t="s">
        <v>1</v>
      </c>
      <c r="M78">
        <v>57</v>
      </c>
      <c r="N78">
        <v>57</v>
      </c>
      <c r="O78">
        <v>3</v>
      </c>
      <c r="P78">
        <v>6</v>
      </c>
      <c r="Q78">
        <v>6</v>
      </c>
      <c r="R78">
        <v>12</v>
      </c>
    </row>
    <row r="79" spans="1:18" x14ac:dyDescent="0.3">
      <c r="A79">
        <f>VLOOKUP(ancestry_jul_2014[[#This Row],[Locationid]], [1]LibPAS_data!$A$2:$E$600, 5, FALSE)</f>
        <v>109</v>
      </c>
      <c r="B79" s="24">
        <f>VLOOKUP(ancestry_jul_2014[[#This Row],[Locationid]],[1]LibPAS_data!$A$2:$D$270,4,FALSE)</f>
        <v>309229</v>
      </c>
      <c r="C79" s="14" t="str">
        <f>TEXT(E79,"yyyy")&amp;"-"&amp;"Q"&amp;LOOKUP(MONTH(E79),{1,4,7,10},{1,2,3,4})</f>
        <v>2014-Q3</v>
      </c>
      <c r="D79" s="37">
        <f t="shared" si="3"/>
        <v>2015</v>
      </c>
      <c r="E79" s="1">
        <v>41852</v>
      </c>
      <c r="F79" s="1" t="str">
        <f t="shared" si="4"/>
        <v>2014</v>
      </c>
      <c r="G79" s="1" t="str">
        <f>TEXT(ancestry_jul_2014[[#This Row],[Date]]," MMM")</f>
        <v xml:space="preserve"> Aug</v>
      </c>
      <c r="H79">
        <v>10244426</v>
      </c>
      <c r="I79" t="str">
        <f>VLOOKUP(K79, [1]LibPAS_data!$A$1:$C$600,3,FALSE)</f>
        <v>Maricopa</v>
      </c>
      <c r="J79" t="str">
        <f>VLOOKUP(K79,[1]LibPAS_data!$A$1:$C$600,2,FALSE)</f>
        <v xml:space="preserve">Chandler Public Library </v>
      </c>
      <c r="K79" s="5" t="s">
        <v>18</v>
      </c>
      <c r="L79" t="s">
        <v>1</v>
      </c>
      <c r="M79">
        <v>1200</v>
      </c>
      <c r="N79">
        <v>1200</v>
      </c>
      <c r="O79">
        <v>31</v>
      </c>
      <c r="P79">
        <v>101</v>
      </c>
      <c r="Q79">
        <v>405</v>
      </c>
      <c r="R79">
        <v>506</v>
      </c>
    </row>
    <row r="80" spans="1:18" x14ac:dyDescent="0.3">
      <c r="A80">
        <f>VLOOKUP(ancestry_jul_2014[[#This Row],[Locationid]], [1]LibPAS_data!$A$2:$E$600, 5, FALSE)</f>
        <v>6</v>
      </c>
      <c r="B80" s="24">
        <f>VLOOKUP(ancestry_jul_2014[[#This Row],[Locationid]],[1]LibPAS_data!$A$2:$D$270,4,FALSE)</f>
        <v>503</v>
      </c>
      <c r="C80" s="14" t="str">
        <f>TEXT(E80,"yyyy")&amp;"-"&amp;"Q"&amp;LOOKUP(MONTH(E80),{1,4,7,10},{1,2,3,4})</f>
        <v>2014-Q3</v>
      </c>
      <c r="D80" s="37">
        <f t="shared" si="3"/>
        <v>2015</v>
      </c>
      <c r="E80" s="1">
        <v>41852</v>
      </c>
      <c r="F80" s="1" t="str">
        <f t="shared" si="4"/>
        <v>2014</v>
      </c>
      <c r="G80" s="1" t="str">
        <f>TEXT(ancestry_jul_2014[[#This Row],[Date]]," MMM")</f>
        <v xml:space="preserve"> Aug</v>
      </c>
      <c r="H80">
        <v>10370177</v>
      </c>
      <c r="I80" t="str">
        <f>VLOOKUP(K80, [1]LibPAS_data!$A$1:$C$600,3,FALSE)</f>
        <v>Greenlee</v>
      </c>
      <c r="J80" t="str">
        <f>VLOOKUP(K80,[1]LibPAS_data!$A$1:$C$600,2,FALSE)</f>
        <v>Clifton Public Library</v>
      </c>
      <c r="K80" s="5" t="s">
        <v>19</v>
      </c>
      <c r="L80" t="s">
        <v>1</v>
      </c>
      <c r="M80">
        <v>0</v>
      </c>
      <c r="N80">
        <v>0</v>
      </c>
      <c r="O80">
        <v>0</v>
      </c>
      <c r="P80">
        <v>0</v>
      </c>
      <c r="Q80">
        <v>0</v>
      </c>
      <c r="R80">
        <v>0</v>
      </c>
    </row>
    <row r="81" spans="1:18" x14ac:dyDescent="0.3">
      <c r="A81">
        <f>VLOOKUP(ancestry_jul_2014[[#This Row],[Locationid]], [1]LibPAS_data!$A$2:$E$600, 5, FALSE)</f>
        <v>25</v>
      </c>
      <c r="B81" s="24">
        <f>VLOOKUP(ancestry_jul_2014[[#This Row],[Locationid]],[1]LibPAS_data!$A$2:$D$270,4,FALSE)</f>
        <v>1469</v>
      </c>
      <c r="C81" s="14" t="str">
        <f>TEXT(E81,"yyyy")&amp;"-"&amp;"Q"&amp;LOOKUP(MONTH(E81),{1,4,7,10},{1,2,3,4})</f>
        <v>2014-Q3</v>
      </c>
      <c r="D81" s="37">
        <f t="shared" si="3"/>
        <v>2015</v>
      </c>
      <c r="E81" s="1">
        <v>41852</v>
      </c>
      <c r="F81" s="1" t="str">
        <f t="shared" si="4"/>
        <v>2014</v>
      </c>
      <c r="G81" s="1" t="str">
        <f>TEXT(ancestry_jul_2014[[#This Row],[Date]]," MMM")</f>
        <v xml:space="preserve"> Aug</v>
      </c>
      <c r="H81">
        <v>10266253</v>
      </c>
      <c r="I81" t="str">
        <f>VLOOKUP(K81, [1]LibPAS_data!$A$1:$C$600,3,FALSE)</f>
        <v>Cochise</v>
      </c>
      <c r="J81" t="str">
        <f>VLOOKUP(K81,[1]LibPAS_data!$A$1:$C$600,2,FALSE)</f>
        <v>Cochise County Library District</v>
      </c>
      <c r="K81" s="5" t="s">
        <v>20</v>
      </c>
      <c r="L81" t="s">
        <v>1</v>
      </c>
      <c r="M81">
        <v>122</v>
      </c>
      <c r="N81">
        <v>122</v>
      </c>
      <c r="O81">
        <v>4</v>
      </c>
      <c r="P81">
        <v>9</v>
      </c>
      <c r="Q81">
        <v>31</v>
      </c>
      <c r="R81">
        <v>40</v>
      </c>
    </row>
    <row r="82" spans="1:18" x14ac:dyDescent="0.3">
      <c r="A82">
        <f>VLOOKUP(ancestry_jul_2014[[#This Row],[Locationid]], [1]LibPAS_data!$A$2:$E$600, 5, FALSE)</f>
        <v>12</v>
      </c>
      <c r="B82" s="24" t="e">
        <f>VLOOKUP(ancestry_jul_2014[[#This Row],[Locationid]],[1]LibPAS_data!$A$2:$D$270,4,FALSE)</f>
        <v>#N/A</v>
      </c>
      <c r="C82" s="14" t="str">
        <f>TEXT(E82,"yyyy")&amp;"-"&amp;"Q"&amp;LOOKUP(MONTH(E82),{1,4,7,10},{1,2,3,4})</f>
        <v>2014-Q3</v>
      </c>
      <c r="D82" s="37">
        <f t="shared" si="3"/>
        <v>2015</v>
      </c>
      <c r="E82" s="1">
        <v>41852</v>
      </c>
      <c r="F82" s="1" t="str">
        <f t="shared" si="4"/>
        <v>2014</v>
      </c>
      <c r="G82" s="1" t="str">
        <f>TEXT(ancestry_jul_2014[[#This Row],[Date]]," MMM")</f>
        <v xml:space="preserve"> Aug</v>
      </c>
      <c r="H82">
        <v>10330462</v>
      </c>
      <c r="I82" t="str">
        <f>VLOOKUP(K82, [1]LibPAS_data!$A$1:$C$600,3,FALSE)</f>
        <v>Apache</v>
      </c>
      <c r="J82" t="str">
        <f>VLOOKUP(K82,[1]LibPAS_data!$A$1:$C$600,2,FALSE)</f>
        <v>Concho Public Library</v>
      </c>
      <c r="K82" t="s">
        <v>21</v>
      </c>
      <c r="L82" t="s">
        <v>1</v>
      </c>
      <c r="M82">
        <v>0</v>
      </c>
      <c r="N82">
        <v>0</v>
      </c>
      <c r="O82">
        <v>0</v>
      </c>
      <c r="P82">
        <v>0</v>
      </c>
      <c r="Q82">
        <v>0</v>
      </c>
      <c r="R82">
        <v>0</v>
      </c>
    </row>
    <row r="83" spans="1:18" x14ac:dyDescent="0.3">
      <c r="A83">
        <f>VLOOKUP(ancestry_jul_2014[[#This Row],[Locationid]], [1]LibPAS_data!$A$2:$E$600, 5, FALSE)</f>
        <v>8</v>
      </c>
      <c r="B83" s="24" t="e">
        <f>VLOOKUP(ancestry_jul_2014[[#This Row],[Locationid]],[1]LibPAS_data!$A$2:$D$270,4,FALSE)</f>
        <v>#N/A</v>
      </c>
      <c r="C83" s="14" t="str">
        <f>TEXT(E83,"yyyy")&amp;"-"&amp;"Q"&amp;LOOKUP(MONTH(E83),{1,4,7,10},{1,2,3,4})</f>
        <v>2014-Q3</v>
      </c>
      <c r="D83" s="37">
        <f t="shared" si="3"/>
        <v>2015</v>
      </c>
      <c r="E83" s="1">
        <v>41852</v>
      </c>
      <c r="F83" s="1" t="str">
        <f t="shared" si="4"/>
        <v>2014</v>
      </c>
      <c r="G83" s="1" t="str">
        <f>TEXT(ancestry_jul_2014[[#This Row],[Date]]," MMM")</f>
        <v xml:space="preserve"> Aug</v>
      </c>
      <c r="H83">
        <v>10264112</v>
      </c>
      <c r="I83" t="str">
        <f>VLOOKUP(K83, [1]LibPAS_data!$A$1:$C$600,3,FALSE)</f>
        <v>Yavapai</v>
      </c>
      <c r="J83" t="str">
        <f>VLOOKUP(K83,[1]LibPAS_data!$A$1:$C$600,2,FALSE)</f>
        <v>Congress Public Library</v>
      </c>
      <c r="K83" t="s">
        <v>22</v>
      </c>
      <c r="L83" t="s">
        <v>1</v>
      </c>
      <c r="M83">
        <v>0</v>
      </c>
      <c r="N83">
        <v>0</v>
      </c>
      <c r="O83">
        <v>0</v>
      </c>
      <c r="P83">
        <v>0</v>
      </c>
      <c r="Q83">
        <v>0</v>
      </c>
      <c r="R83">
        <v>0</v>
      </c>
    </row>
    <row r="84" spans="1:18" x14ac:dyDescent="0.3">
      <c r="A84">
        <f>VLOOKUP(ancestry_jul_2014[[#This Row],[Locationid]], [1]LibPAS_data!$A$2:$E$600, 5, FALSE)</f>
        <v>27</v>
      </c>
      <c r="B84" s="24">
        <f>VLOOKUP(ancestry_jul_2014[[#This Row],[Locationid]],[1]LibPAS_data!$A$2:$D$270,4,FALSE)</f>
        <v>9676</v>
      </c>
      <c r="C84" s="14" t="str">
        <f>TEXT(E84,"yyyy")&amp;"-"&amp;"Q"&amp;LOOKUP(MONTH(E84),{1,4,7,10},{1,2,3,4})</f>
        <v>2014-Q3</v>
      </c>
      <c r="D84" s="37">
        <f t="shared" si="3"/>
        <v>2015</v>
      </c>
      <c r="E84" s="1">
        <v>41852</v>
      </c>
      <c r="F84" s="1" t="str">
        <f t="shared" si="4"/>
        <v>2014</v>
      </c>
      <c r="G84" s="1" t="str">
        <f>TEXT(ancestry_jul_2014[[#This Row],[Date]]," MMM")</f>
        <v xml:space="preserve"> Aug</v>
      </c>
      <c r="H84">
        <v>10253826</v>
      </c>
      <c r="I84" t="str">
        <f>VLOOKUP(K84, [1]LibPAS_data!$A$1:$C$600,3,FALSE)</f>
        <v>Pinal</v>
      </c>
      <c r="J84" t="str">
        <f>VLOOKUP(K84,[1]LibPAS_data!$A$1:$C$600,2,FALSE)</f>
        <v>Coolidge Public Library</v>
      </c>
      <c r="K84" t="s">
        <v>23</v>
      </c>
      <c r="L84" t="s">
        <v>1</v>
      </c>
      <c r="M84">
        <v>0</v>
      </c>
      <c r="N84">
        <v>0</v>
      </c>
      <c r="O84">
        <v>0</v>
      </c>
      <c r="P84">
        <v>0</v>
      </c>
      <c r="Q84">
        <v>0</v>
      </c>
      <c r="R84">
        <v>0</v>
      </c>
    </row>
    <row r="85" spans="1:18" x14ac:dyDescent="0.3">
      <c r="A85">
        <f>VLOOKUP(ancestry_jul_2014[[#This Row],[Locationid]], [1]LibPAS_data!$A$2:$E$600, 5, FALSE)</f>
        <v>23</v>
      </c>
      <c r="B85" s="24">
        <f>VLOOKUP(ancestry_jul_2014[[#This Row],[Locationid]],[1]LibPAS_data!$A$2:$D$270,4,FALSE)</f>
        <v>12610</v>
      </c>
      <c r="C85" s="14" t="str">
        <f>TEXT(E85,"yyyy")&amp;"-"&amp;"Q"&amp;LOOKUP(MONTH(E85),{1,4,7,10},{1,2,3,4})</f>
        <v>2014-Q3</v>
      </c>
      <c r="D85" s="37">
        <f t="shared" si="3"/>
        <v>2015</v>
      </c>
      <c r="E85" s="1">
        <v>41852</v>
      </c>
      <c r="F85" s="1" t="str">
        <f t="shared" si="4"/>
        <v>2014</v>
      </c>
      <c r="G85" s="1" t="str">
        <f>TEXT(ancestry_jul_2014[[#This Row],[Date]]," MMM")</f>
        <v xml:space="preserve"> Aug</v>
      </c>
      <c r="H85">
        <v>10264116</v>
      </c>
      <c r="I85" t="str">
        <f>VLOOKUP(K85, [1]LibPAS_data!$A$1:$C$600,3,FALSE)</f>
        <v>Yavapai</v>
      </c>
      <c r="J85" t="str">
        <f>VLOOKUP(K85,[1]LibPAS_data!$A$1:$C$600,2,FALSE)</f>
        <v>Cottonwood Public Library</v>
      </c>
      <c r="K85" t="s">
        <v>24</v>
      </c>
      <c r="L85" t="s">
        <v>1</v>
      </c>
      <c r="M85">
        <v>0</v>
      </c>
      <c r="N85">
        <v>0</v>
      </c>
      <c r="O85">
        <v>0</v>
      </c>
      <c r="P85">
        <v>0</v>
      </c>
      <c r="Q85">
        <v>0</v>
      </c>
      <c r="R85">
        <v>0</v>
      </c>
    </row>
    <row r="86" spans="1:18" x14ac:dyDescent="0.3">
      <c r="A86">
        <f>VLOOKUP(ancestry_jul_2014[[#This Row],[Locationid]], [1]LibPAS_data!$A$2:$E$600, 5, FALSE)</f>
        <v>2</v>
      </c>
      <c r="B86" s="24" t="e">
        <f>VLOOKUP(ancestry_jul_2014[[#This Row],[Locationid]],[1]LibPAS_data!$A$2:$D$270,4,FALSE)</f>
        <v>#N/A</v>
      </c>
      <c r="C86" s="14" t="str">
        <f>TEXT(E86,"yyyy")&amp;"-"&amp;"Q"&amp;LOOKUP(MONTH(E86),{1,4,7,10},{1,2,3,4})</f>
        <v>2014-Q3</v>
      </c>
      <c r="D86" s="37">
        <f t="shared" si="3"/>
        <v>2015</v>
      </c>
      <c r="E86" s="1">
        <v>41852</v>
      </c>
      <c r="F86" s="1" t="str">
        <f t="shared" si="4"/>
        <v>2014</v>
      </c>
      <c r="G86" s="1" t="str">
        <f>TEXT(ancestry_jul_2014[[#This Row],[Date]]," MMM")</f>
        <v xml:space="preserve"> Aug</v>
      </c>
      <c r="H86">
        <v>10264117</v>
      </c>
      <c r="I86" t="str">
        <f>VLOOKUP(K86, [1]LibPAS_data!$A$1:$C$600,3,FALSE)</f>
        <v>Yavapai</v>
      </c>
      <c r="J86" t="str">
        <f>VLOOKUP(K86,[1]LibPAS_data!$A$1:$C$600,2,FALSE)</f>
        <v>Crown King Public Library</v>
      </c>
      <c r="K86" t="s">
        <v>25</v>
      </c>
      <c r="L86" t="s">
        <v>1</v>
      </c>
      <c r="M86">
        <v>0</v>
      </c>
      <c r="N86">
        <v>0</v>
      </c>
      <c r="O86">
        <v>0</v>
      </c>
      <c r="P86">
        <v>0</v>
      </c>
      <c r="Q86">
        <v>0</v>
      </c>
      <c r="R86">
        <v>0</v>
      </c>
    </row>
    <row r="87" spans="1:18" x14ac:dyDescent="0.3">
      <c r="A87">
        <f>VLOOKUP(ancestry_jul_2014[[#This Row],[Locationid]], [1]LibPAS_data!$A$2:$E$600, 5, FALSE)</f>
        <v>23</v>
      </c>
      <c r="B87" s="24">
        <f>VLOOKUP(ancestry_jul_2014[[#This Row],[Locationid]],[1]LibPAS_data!$A$2:$D$270,4,FALSE)</f>
        <v>7004</v>
      </c>
      <c r="C87" s="14" t="str">
        <f>TEXT(E87,"yyyy")&amp;"-"&amp;"Q"&amp;LOOKUP(MONTH(E87),{1,4,7,10},{1,2,3,4})</f>
        <v>2014-Q3</v>
      </c>
      <c r="D87" s="37">
        <f t="shared" si="3"/>
        <v>2015</v>
      </c>
      <c r="E87" s="1">
        <v>41852</v>
      </c>
      <c r="F87" s="1" t="str">
        <f t="shared" si="4"/>
        <v>2014</v>
      </c>
      <c r="G87" s="1" t="str">
        <f>TEXT(ancestry_jul_2014[[#This Row],[Date]]," MMM")</f>
        <v xml:space="preserve"> Aug</v>
      </c>
      <c r="H87">
        <v>10265068</v>
      </c>
      <c r="I87" t="str">
        <f>VLOOKUP(K87, [1]LibPAS_data!$A$1:$C$600,3,FALSE)</f>
        <v>Maricopa</v>
      </c>
      <c r="J87" t="str">
        <f>VLOOKUP(K87,[1]LibPAS_data!$A$1:$C$600,2,FALSE)</f>
        <v>Desert Foothills Branch Library</v>
      </c>
      <c r="K87" s="3" t="s">
        <v>77</v>
      </c>
      <c r="L87" t="s">
        <v>1</v>
      </c>
      <c r="M87">
        <v>51</v>
      </c>
      <c r="N87">
        <v>51</v>
      </c>
      <c r="O87">
        <v>4</v>
      </c>
      <c r="P87">
        <v>9</v>
      </c>
      <c r="Q87">
        <v>16</v>
      </c>
      <c r="R87">
        <v>25</v>
      </c>
    </row>
    <row r="88" spans="1:18" x14ac:dyDescent="0.3">
      <c r="A88">
        <f>VLOOKUP(ancestry_jul_2014[[#This Row],[Locationid]], [1]LibPAS_data!$A$2:$E$600, 5, FALSE)</f>
        <v>5</v>
      </c>
      <c r="B88" s="24">
        <f>VLOOKUP(ancestry_jul_2014[[#This Row],[Locationid]],[1]LibPAS_data!$A$2:$D$270,4,FALSE)</f>
        <v>1264</v>
      </c>
      <c r="C88" s="14" t="str">
        <f>TEXT(E88,"yyyy")&amp;"-"&amp;"Q"&amp;LOOKUP(MONTH(E88),{1,4,7,10},{1,2,3,4})</f>
        <v>2014-Q3</v>
      </c>
      <c r="D88" s="37">
        <f t="shared" si="3"/>
        <v>2015</v>
      </c>
      <c r="E88" s="1">
        <v>41852</v>
      </c>
      <c r="F88" s="1" t="str">
        <f t="shared" si="4"/>
        <v>2014</v>
      </c>
      <c r="G88" s="1" t="str">
        <f>TEXT(ancestry_jul_2014[[#This Row],[Date]]," MMM")</f>
        <v xml:space="preserve"> Aug</v>
      </c>
      <c r="H88">
        <v>10370282</v>
      </c>
      <c r="I88" t="str">
        <f>VLOOKUP(K88, [1]LibPAS_data!$A$1:$C$600,3,FALSE)</f>
        <v>Greenlee</v>
      </c>
      <c r="J88" t="str">
        <f>VLOOKUP(K88,[1]LibPAS_data!$A$1:$C$600,2,FALSE)</f>
        <v>Duncan Public Library</v>
      </c>
      <c r="K88" t="s">
        <v>26</v>
      </c>
      <c r="L88" t="s">
        <v>1</v>
      </c>
      <c r="M88">
        <v>0</v>
      </c>
      <c r="N88">
        <v>0</v>
      </c>
      <c r="O88">
        <v>0</v>
      </c>
      <c r="P88">
        <v>0</v>
      </c>
      <c r="Q88">
        <v>0</v>
      </c>
      <c r="R88">
        <v>0</v>
      </c>
    </row>
    <row r="89" spans="1:18" x14ac:dyDescent="0.3">
      <c r="A89">
        <f>VLOOKUP(ancestry_jul_2014[[#This Row],[Locationid]], [1]LibPAS_data!$A$2:$E$600, 5, FALSE)</f>
        <v>20</v>
      </c>
      <c r="B89" s="24">
        <f>VLOOKUP(ancestry_jul_2014[[#This Row],[Locationid]],[1]LibPAS_data!$A$2:$D$270,4,FALSE)</f>
        <v>3457</v>
      </c>
      <c r="C89" s="14" t="str">
        <f>TEXT(E89,"yyyy")&amp;"-"&amp;"Q"&amp;LOOKUP(MONTH(E89),{1,4,7,10},{1,2,3,4})</f>
        <v>2014-Q3</v>
      </c>
      <c r="D89" s="37">
        <f t="shared" si="3"/>
        <v>2015</v>
      </c>
      <c r="E89" s="1">
        <v>41852</v>
      </c>
      <c r="F89" s="1" t="str">
        <f t="shared" si="4"/>
        <v>2014</v>
      </c>
      <c r="G89" s="1" t="str">
        <f>TEXT(ancestry_jul_2014[[#This Row],[Date]]," MMM")</f>
        <v xml:space="preserve"> Aug</v>
      </c>
      <c r="H89">
        <v>10253829</v>
      </c>
      <c r="I89" t="str">
        <f>VLOOKUP(K89, [1]LibPAS_data!$A$1:$C$600,3,FALSE)</f>
        <v>Pinal</v>
      </c>
      <c r="J89" t="str">
        <f>VLOOKUP(K89,[1]LibPAS_data!$A$1:$C$600,2,FALSE)</f>
        <v>Eloy Santa Cruz Library</v>
      </c>
      <c r="K89" t="s">
        <v>27</v>
      </c>
      <c r="L89" t="s">
        <v>1</v>
      </c>
      <c r="M89">
        <v>0</v>
      </c>
      <c r="N89">
        <v>0</v>
      </c>
      <c r="O89">
        <v>0</v>
      </c>
      <c r="P89">
        <v>0</v>
      </c>
      <c r="Q89">
        <v>0</v>
      </c>
      <c r="R89">
        <v>0</v>
      </c>
    </row>
    <row r="90" spans="1:18" x14ac:dyDescent="0.3">
      <c r="A90">
        <f>VLOOKUP(ancestry_jul_2014[[#This Row],[Locationid]], [1]LibPAS_data!$A$2:$E$600, 5, FALSE)</f>
        <v>78</v>
      </c>
      <c r="B90" s="24">
        <f>VLOOKUP(ancestry_jul_2014[[#This Row],[Locationid]],[1]LibPAS_data!$A$2:$D$270,4,FALSE)</f>
        <v>72247</v>
      </c>
      <c r="C90" s="14" t="str">
        <f>TEXT(E90,"yyyy")&amp;"-"&amp;"Q"&amp;LOOKUP(MONTH(E90),{1,4,7,10},{1,2,3,4})</f>
        <v>2014-Q3</v>
      </c>
      <c r="D90" s="37">
        <f t="shared" si="3"/>
        <v>2015</v>
      </c>
      <c r="E90" s="1">
        <v>41852</v>
      </c>
      <c r="F90" s="1" t="str">
        <f t="shared" si="4"/>
        <v>2014</v>
      </c>
      <c r="G90" s="1" t="str">
        <f>TEXT(ancestry_jul_2014[[#This Row],[Date]]," MMM")</f>
        <v xml:space="preserve"> Aug</v>
      </c>
      <c r="H90">
        <v>10244431</v>
      </c>
      <c r="I90" t="str">
        <f>VLOOKUP(K90, [1]LibPAS_data!$A$1:$C$600,3,FALSE)</f>
        <v>Coconino</v>
      </c>
      <c r="J90" t="str">
        <f>VLOOKUP(K90,[1]LibPAS_data!$A$1:$C$600,2,FALSE)</f>
        <v>Flagstaff City-Coconino County Public Library</v>
      </c>
      <c r="K90" t="s">
        <v>28</v>
      </c>
      <c r="L90" t="s">
        <v>1</v>
      </c>
      <c r="M90">
        <v>534</v>
      </c>
      <c r="N90">
        <v>534</v>
      </c>
      <c r="O90">
        <v>18</v>
      </c>
      <c r="P90">
        <v>59</v>
      </c>
      <c r="Q90">
        <v>180</v>
      </c>
      <c r="R90">
        <v>239</v>
      </c>
    </row>
    <row r="91" spans="1:18" x14ac:dyDescent="0.3">
      <c r="A91">
        <f>VLOOKUP(ancestry_jul_2014[[#This Row],[Locationid]], [1]LibPAS_data!$A$2:$E$600, 5, FALSE)</f>
        <v>51</v>
      </c>
      <c r="B91" s="24">
        <f>VLOOKUP(ancestry_jul_2014[[#This Row],[Locationid]],[1]LibPAS_data!$A$2:$D$270,4,FALSE)</f>
        <v>12585</v>
      </c>
      <c r="C91" s="14" t="str">
        <f>TEXT(E91,"yyyy")&amp;"-"&amp;"Q"&amp;LOOKUP(MONTH(E91),{1,4,7,10},{1,2,3,4})</f>
        <v>2014-Q3</v>
      </c>
      <c r="D91" s="37">
        <f t="shared" si="3"/>
        <v>2015</v>
      </c>
      <c r="E91" s="1">
        <v>41852</v>
      </c>
      <c r="F91" s="1" t="str">
        <f t="shared" si="4"/>
        <v>2014</v>
      </c>
      <c r="G91" s="1" t="str">
        <f>TEXT(ancestry_jul_2014[[#This Row],[Date]]," MMM")</f>
        <v xml:space="preserve"> Aug</v>
      </c>
      <c r="H91">
        <v>10253831</v>
      </c>
      <c r="I91" t="str">
        <f>VLOOKUP(K91, [1]LibPAS_data!$A$1:$C$600,3,FALSE)</f>
        <v>Pinal</v>
      </c>
      <c r="J91" t="str">
        <f>VLOOKUP(K91,[1]LibPAS_data!$A$1:$C$600,2,FALSE)</f>
        <v>Florence Community Library</v>
      </c>
      <c r="K91" t="s">
        <v>29</v>
      </c>
      <c r="L91" t="s">
        <v>1</v>
      </c>
      <c r="M91">
        <v>212</v>
      </c>
      <c r="N91">
        <v>212</v>
      </c>
      <c r="O91">
        <v>2</v>
      </c>
      <c r="P91">
        <v>8</v>
      </c>
      <c r="Q91">
        <v>41</v>
      </c>
      <c r="R91">
        <v>49</v>
      </c>
    </row>
    <row r="92" spans="1:18" x14ac:dyDescent="0.3">
      <c r="A92">
        <f>VLOOKUP(ancestry_jul_2014[[#This Row],[Locationid]], [1]LibPAS_data!$A$2:$E$600, 5, FALSE)</f>
        <v>0</v>
      </c>
      <c r="B92" s="24">
        <f>VLOOKUP(ancestry_jul_2014[[#This Row],[Locationid]],[1]LibPAS_data!$A$2:$D$270,4,FALSE)</f>
        <v>72</v>
      </c>
      <c r="C92" s="14" t="str">
        <f>TEXT(E92,"yyyy")&amp;"-"&amp;"Q"&amp;LOOKUP(MONTH(E92),{1,4,7,10},{1,2,3,4})</f>
        <v>2014-Q3</v>
      </c>
      <c r="D92" s="37">
        <f t="shared" si="3"/>
        <v>2015</v>
      </c>
      <c r="E92" s="1">
        <v>41852</v>
      </c>
      <c r="F92" s="1" t="str">
        <f t="shared" si="4"/>
        <v>2014</v>
      </c>
      <c r="G92" s="1" t="str">
        <f>TEXT(ancestry_jul_2014[[#This Row],[Date]]," MMM")</f>
        <v xml:space="preserve"> Aug</v>
      </c>
      <c r="H92">
        <v>10244433</v>
      </c>
      <c r="I92" t="str">
        <f>VLOOKUP(K92, [1]LibPAS_data!$A$1:$C$600,3,FALSE)</f>
        <v>Gila</v>
      </c>
      <c r="J92" t="str">
        <f>VLOOKUP(K92,[1]LibPAS_data!$A$1:$C$600,2,FALSE)</f>
        <v>Gila County Library District</v>
      </c>
      <c r="K92" s="2" t="s">
        <v>30</v>
      </c>
      <c r="L92" t="s">
        <v>1</v>
      </c>
      <c r="M92">
        <v>1</v>
      </c>
      <c r="N92">
        <v>1</v>
      </c>
      <c r="O92">
        <v>1</v>
      </c>
      <c r="P92">
        <v>0</v>
      </c>
      <c r="Q92">
        <v>0</v>
      </c>
      <c r="R92">
        <v>0</v>
      </c>
    </row>
    <row r="93" spans="1:18" x14ac:dyDescent="0.3">
      <c r="A93">
        <f>VLOOKUP(ancestry_jul_2014[[#This Row],[Locationid]], [1]LibPAS_data!$A$2:$E$600, 5, FALSE)</f>
        <v>83</v>
      </c>
      <c r="B93" s="24">
        <f>VLOOKUP(ancestry_jul_2014[[#This Row],[Locationid]],[1]LibPAS_data!$A$2:$D$270,4,FALSE)</f>
        <v>102303</v>
      </c>
      <c r="C93" s="14" t="str">
        <f>TEXT(E93,"yyyy")&amp;"-"&amp;"Q"&amp;LOOKUP(MONTH(E93),{1,4,7,10},{1,2,3,4})</f>
        <v>2014-Q3</v>
      </c>
      <c r="D93" s="37">
        <f t="shared" si="3"/>
        <v>2015</v>
      </c>
      <c r="E93" s="1">
        <v>41852</v>
      </c>
      <c r="F93" s="1" t="str">
        <f t="shared" si="4"/>
        <v>2014</v>
      </c>
      <c r="G93" s="1" t="str">
        <f>TEXT(ancestry_jul_2014[[#This Row],[Date]]," MMM")</f>
        <v xml:space="preserve"> Aug</v>
      </c>
      <c r="H93">
        <v>10241024</v>
      </c>
      <c r="I93" t="str">
        <f>VLOOKUP(K93, [1]LibPAS_data!$A$1:$C$600,3,FALSE)</f>
        <v>Maricopa</v>
      </c>
      <c r="J93" t="str">
        <f>VLOOKUP(K93,[1]LibPAS_data!$A$1:$C$600,2,FALSE)</f>
        <v xml:space="preserve">Glendale Public Library </v>
      </c>
      <c r="K93" s="3" t="s">
        <v>31</v>
      </c>
      <c r="L93" t="s">
        <v>1</v>
      </c>
      <c r="M93">
        <v>1827</v>
      </c>
      <c r="N93">
        <v>1827</v>
      </c>
      <c r="O93">
        <v>23</v>
      </c>
      <c r="P93">
        <v>47</v>
      </c>
      <c r="Q93">
        <v>949</v>
      </c>
      <c r="R93">
        <v>996</v>
      </c>
    </row>
    <row r="94" spans="1:18" x14ac:dyDescent="0.3">
      <c r="A94">
        <f>VLOOKUP(ancestry_jul_2014[[#This Row],[Locationid]], [1]LibPAS_data!$A$2:$E$600, 5, FALSE)</f>
        <v>10</v>
      </c>
      <c r="B94" s="24">
        <f>VLOOKUP(ancestry_jul_2014[[#This Row],[Locationid]],[1]LibPAS_data!$A$2:$D$270,4,FALSE)</f>
        <v>8295</v>
      </c>
      <c r="C94" s="14" t="str">
        <f>TEXT(E94,"yyyy")&amp;"-"&amp;"Q"&amp;LOOKUP(MONTH(E94),{1,4,7,10},{1,2,3,4})</f>
        <v>2014-Q3</v>
      </c>
      <c r="D94" s="37">
        <f t="shared" si="3"/>
        <v>2015</v>
      </c>
      <c r="E94" s="1">
        <v>41852</v>
      </c>
      <c r="F94" s="1" t="str">
        <f t="shared" si="4"/>
        <v>2014</v>
      </c>
      <c r="G94" s="1" t="str">
        <f>TEXT(ancestry_jul_2014[[#This Row],[Date]]," MMM")</f>
        <v xml:space="preserve"> Aug</v>
      </c>
      <c r="H94">
        <v>10370285</v>
      </c>
      <c r="I94" t="str">
        <f>VLOOKUP(K94, [1]LibPAS_data!$A$1:$C$600,3,FALSE)</f>
        <v>Gila</v>
      </c>
      <c r="J94" t="str">
        <f>VLOOKUP(K94,[1]LibPAS_data!$A$1:$C$600,2,FALSE)</f>
        <v>Globe Public Library</v>
      </c>
      <c r="K94" t="s">
        <v>32</v>
      </c>
      <c r="L94" t="s">
        <v>1</v>
      </c>
      <c r="M94">
        <v>0</v>
      </c>
      <c r="N94">
        <v>0</v>
      </c>
      <c r="O94">
        <v>0</v>
      </c>
      <c r="P94">
        <v>0</v>
      </c>
      <c r="Q94">
        <v>0</v>
      </c>
      <c r="R94">
        <v>0</v>
      </c>
    </row>
    <row r="95" spans="1:18" x14ac:dyDescent="0.3">
      <c r="A95">
        <f>VLOOKUP(ancestry_jul_2014[[#This Row],[Locationid]], [1]LibPAS_data!$A$2:$E$600, 5, FALSE)</f>
        <v>4</v>
      </c>
      <c r="B95" s="24" t="e">
        <f>VLOOKUP(ancestry_jul_2014[[#This Row],[Locationid]],[1]LibPAS_data!$A$2:$D$270,4,FALSE)</f>
        <v>#N/A</v>
      </c>
      <c r="C95" s="14" t="str">
        <f>TEXT(E95,"yyyy")&amp;"-"&amp;"Q"&amp;LOOKUP(MONTH(E95),{1,4,7,10},{1,2,3,4})</f>
        <v>2014-Q3</v>
      </c>
      <c r="D95" s="37">
        <f t="shared" si="3"/>
        <v>2015</v>
      </c>
      <c r="E95" s="1">
        <v>41852</v>
      </c>
      <c r="F95" s="1" t="str">
        <f t="shared" si="4"/>
        <v>2014</v>
      </c>
      <c r="G95" s="1" t="str">
        <f>TEXT(ancestry_jul_2014[[#This Row],[Date]]," MMM")</f>
        <v xml:space="preserve"> Aug</v>
      </c>
      <c r="H95">
        <v>10330756</v>
      </c>
      <c r="I95" t="str">
        <f>VLOOKUP(K95, [1]LibPAS_data!$A$1:$C$600,3,FALSE)</f>
        <v>Apache</v>
      </c>
      <c r="J95" t="str">
        <f>VLOOKUP(K95,[1]LibPAS_data!$A$1:$C$600,2,FALSE)</f>
        <v>Greer Memorial Library</v>
      </c>
      <c r="K95" t="s">
        <v>33</v>
      </c>
      <c r="L95" t="s">
        <v>1</v>
      </c>
      <c r="M95">
        <v>0</v>
      </c>
      <c r="N95">
        <v>0</v>
      </c>
      <c r="O95">
        <v>0</v>
      </c>
      <c r="P95">
        <v>0</v>
      </c>
      <c r="Q95">
        <v>0</v>
      </c>
      <c r="R95">
        <v>0</v>
      </c>
    </row>
    <row r="96" spans="1:18" x14ac:dyDescent="0.3">
      <c r="A96">
        <f>VLOOKUP(ancestry_jul_2014[[#This Row],[Locationid]], [1]LibPAS_data!$A$2:$E$600, 5, FALSE)</f>
        <v>10</v>
      </c>
      <c r="B96" s="24">
        <f>VLOOKUP(ancestry_jul_2014[[#This Row],[Locationid]],[1]LibPAS_data!$A$2:$D$270,4,FALSE)</f>
        <v>1518</v>
      </c>
      <c r="C96" s="14" t="str">
        <f>TEXT(E96,"yyyy")&amp;"-"&amp;"Q"&amp;LOOKUP(MONTH(E96),{1,4,7,10},{1,2,3,4})</f>
        <v>2014-Q3</v>
      </c>
      <c r="D96" s="37">
        <f t="shared" si="3"/>
        <v>2015</v>
      </c>
      <c r="E96" s="1">
        <v>41852</v>
      </c>
      <c r="F96" s="1" t="str">
        <f t="shared" si="4"/>
        <v>2014</v>
      </c>
      <c r="G96" s="1" t="str">
        <f>TEXT(ancestry_jul_2014[[#This Row],[Date]]," MMM")</f>
        <v xml:space="preserve"> Aug</v>
      </c>
      <c r="H96">
        <v>10370288</v>
      </c>
      <c r="I96" t="str">
        <f>VLOOKUP(K96, [1]LibPAS_data!$A$1:$C$600,3,FALSE)</f>
        <v>Gila</v>
      </c>
      <c r="J96" t="str">
        <f>VLOOKUP(K96,[1]LibPAS_data!$A$1:$C$600,2,FALSE)</f>
        <v>Hayden Public</v>
      </c>
      <c r="K96" t="s">
        <v>34</v>
      </c>
      <c r="L96" t="s">
        <v>1</v>
      </c>
      <c r="M96">
        <v>0</v>
      </c>
      <c r="N96">
        <v>0</v>
      </c>
      <c r="O96">
        <v>0</v>
      </c>
      <c r="P96">
        <v>0</v>
      </c>
      <c r="Q96">
        <v>0</v>
      </c>
      <c r="R96">
        <v>0</v>
      </c>
    </row>
    <row r="97" spans="1:18" x14ac:dyDescent="0.3">
      <c r="A97">
        <f>VLOOKUP(ancestry_jul_2014[[#This Row],[Locationid]], [1]LibPAS_data!$A$2:$E$600, 5, FALSE)</f>
        <v>6</v>
      </c>
      <c r="B97" s="24">
        <f>VLOOKUP(ancestry_jul_2014[[#This Row],[Locationid]],[1]LibPAS_data!$A$2:$D$270,4,FALSE)</f>
        <v>2991</v>
      </c>
      <c r="C97" s="14" t="str">
        <f>TEXT(E97,"yyyy")&amp;"-"&amp;"Q"&amp;LOOKUP(MONTH(E97),{1,4,7,10},{1,2,3,4})</f>
        <v>2014-Q3</v>
      </c>
      <c r="D97" s="37">
        <f t="shared" si="3"/>
        <v>2015</v>
      </c>
      <c r="E97" s="1">
        <v>41852</v>
      </c>
      <c r="F97" s="1" t="str">
        <f t="shared" si="4"/>
        <v>2014</v>
      </c>
      <c r="G97" s="1" t="str">
        <f>TEXT(ancestry_jul_2014[[#This Row],[Date]]," MMM")</f>
        <v xml:space="preserve"> Aug</v>
      </c>
      <c r="H97">
        <v>10370292</v>
      </c>
      <c r="I97" t="str">
        <f>VLOOKUP(K97, [1]LibPAS_data!$A$1:$C$600,3,FALSE)</f>
        <v>Gila</v>
      </c>
      <c r="J97" t="str">
        <f>VLOOKUP(K97,[1]LibPAS_data!$A$1:$C$600,2,FALSE)</f>
        <v>Isabelle Hunt Memorial Public Library</v>
      </c>
      <c r="K97" t="s">
        <v>35</v>
      </c>
      <c r="L97" t="s">
        <v>1</v>
      </c>
      <c r="M97">
        <v>331</v>
      </c>
      <c r="N97">
        <v>331</v>
      </c>
      <c r="O97">
        <v>6</v>
      </c>
      <c r="P97">
        <v>3</v>
      </c>
      <c r="Q97">
        <v>89</v>
      </c>
      <c r="R97">
        <v>92</v>
      </c>
    </row>
    <row r="98" spans="1:18" x14ac:dyDescent="0.3">
      <c r="A98">
        <f>VLOOKUP(ancestry_jul_2014[[#This Row],[Locationid]], [1]LibPAS_data!$A$2:$E$600, 5, FALSE)</f>
        <v>5</v>
      </c>
      <c r="B98" s="24">
        <f>VLOOKUP(ancestry_jul_2014[[#This Row],[Locationid]],[1]LibPAS_data!$A$2:$D$270,4,FALSE)</f>
        <v>663</v>
      </c>
      <c r="C98" s="14" t="str">
        <f>TEXT(E98,"yyyy")&amp;"-"&amp;"Q"&amp;LOOKUP(MONTH(E98),{1,4,7,10},{1,2,3,4})</f>
        <v>2014-Q3</v>
      </c>
      <c r="D98" s="37">
        <f t="shared" si="3"/>
        <v>2015</v>
      </c>
      <c r="E98" s="1">
        <v>41852</v>
      </c>
      <c r="F98" s="1" t="str">
        <f t="shared" si="4"/>
        <v>2014</v>
      </c>
      <c r="G98" s="1" t="str">
        <f>TEXT(ancestry_jul_2014[[#This Row],[Date]]," MMM")</f>
        <v xml:space="preserve"> Aug</v>
      </c>
      <c r="H98">
        <v>10261867</v>
      </c>
      <c r="I98" t="str">
        <f>VLOOKUP(K98, [1]LibPAS_data!$A$1:$C$600,3,FALSE)</f>
        <v>Yavapai</v>
      </c>
      <c r="J98" t="str">
        <f>VLOOKUP(K98,[1]LibPAS_data!$A$1:$C$600,2,FALSE)</f>
        <v>Jerome Public</v>
      </c>
      <c r="K98" t="s">
        <v>36</v>
      </c>
      <c r="L98" t="s">
        <v>1</v>
      </c>
      <c r="M98">
        <v>0</v>
      </c>
      <c r="N98">
        <v>0</v>
      </c>
      <c r="O98">
        <v>0</v>
      </c>
      <c r="P98">
        <v>0</v>
      </c>
      <c r="Q98">
        <v>0</v>
      </c>
      <c r="R98">
        <v>0</v>
      </c>
    </row>
    <row r="99" spans="1:18" x14ac:dyDescent="0.3">
      <c r="A99">
        <f>VLOOKUP(ancestry_jul_2014[[#This Row],[Locationid]], [1]LibPAS_data!$A$2:$E$600, 5, FALSE)</f>
        <v>20</v>
      </c>
      <c r="B99" s="24">
        <f>VLOOKUP(ancestry_jul_2014[[#This Row],[Locationid]],[1]LibPAS_data!$A$2:$D$270,4,FALSE)</f>
        <v>33183</v>
      </c>
      <c r="C99" s="14" t="str">
        <f>TEXT(E99,"yyyy")&amp;"-"&amp;"Q"&amp;LOOKUP(MONTH(E99),{1,4,7,10},{1,2,3,4})</f>
        <v>2014-Q3</v>
      </c>
      <c r="D99" s="37">
        <f t="shared" si="3"/>
        <v>2015</v>
      </c>
      <c r="E99" s="1">
        <v>41852</v>
      </c>
      <c r="F99" s="1" t="str">
        <f t="shared" ref="F99:F130" si="5">TEXT(E99, "yyyy")</f>
        <v>2014</v>
      </c>
      <c r="G99" s="1" t="str">
        <f>TEXT(ancestry_jul_2014[[#This Row],[Date]]," MMM")</f>
        <v xml:space="preserve"> Aug</v>
      </c>
      <c r="H99">
        <v>10253838</v>
      </c>
      <c r="I99" t="str">
        <f>VLOOKUP(K99, [1]LibPAS_data!$A$1:$C$600,3,FALSE)</f>
        <v>Pinal</v>
      </c>
      <c r="J99" t="str">
        <f>VLOOKUP(K99,[1]LibPAS_data!$A$1:$C$600,2,FALSE)</f>
        <v>Maricopa Community Library</v>
      </c>
      <c r="K99" t="s">
        <v>37</v>
      </c>
      <c r="L99" t="s">
        <v>1</v>
      </c>
      <c r="M99">
        <v>125</v>
      </c>
      <c r="N99">
        <v>125</v>
      </c>
      <c r="O99">
        <v>6</v>
      </c>
      <c r="P99">
        <v>1</v>
      </c>
      <c r="Q99">
        <v>98</v>
      </c>
      <c r="R99">
        <v>99</v>
      </c>
    </row>
    <row r="100" spans="1:18" x14ac:dyDescent="0.3">
      <c r="A100">
        <f>VLOOKUP(ancestry_jul_2014[[#This Row],[Locationid]], [1]LibPAS_data!$A$2:$E$600, 5, FALSE)</f>
        <v>396</v>
      </c>
      <c r="B100" s="24">
        <f>VLOOKUP(ancestry_jul_2014[[#This Row],[Locationid]],[1]LibPAS_data!$A$2:$D$270,4,FALSE)</f>
        <v>145358</v>
      </c>
      <c r="C100" s="14" t="str">
        <f>TEXT(E100,"yyyy")&amp;"-"&amp;"Q"&amp;LOOKUP(MONTH(E100),{1,4,7,10},{1,2,3,4})</f>
        <v>2014-Q3</v>
      </c>
      <c r="D100" s="37">
        <f t="shared" si="3"/>
        <v>2015</v>
      </c>
      <c r="E100" s="1">
        <v>41852</v>
      </c>
      <c r="F100" s="1" t="str">
        <f t="shared" si="5"/>
        <v>2014</v>
      </c>
      <c r="G100" s="1" t="str">
        <f>TEXT(ancestry_jul_2014[[#This Row],[Date]]," MMM")</f>
        <v xml:space="preserve"> Aug</v>
      </c>
      <c r="H100">
        <v>10245100</v>
      </c>
      <c r="I100" t="str">
        <f>VLOOKUP(K100, [1]LibPAS_data!$A$1:$C$600,3,FALSE)</f>
        <v>Maricopa</v>
      </c>
      <c r="J100" t="str">
        <f>VLOOKUP(K100,[1]LibPAS_data!$A$1:$C$600,2,FALSE)</f>
        <v>Maricopa County Library District</v>
      </c>
      <c r="K100" s="3" t="s">
        <v>39</v>
      </c>
      <c r="L100" t="s">
        <v>1</v>
      </c>
      <c r="M100">
        <v>12468</v>
      </c>
      <c r="N100">
        <v>12468</v>
      </c>
      <c r="O100">
        <v>273</v>
      </c>
      <c r="P100">
        <v>1558</v>
      </c>
      <c r="Q100">
        <v>4787</v>
      </c>
      <c r="R100">
        <v>6345</v>
      </c>
    </row>
    <row r="101" spans="1:18" x14ac:dyDescent="0.3">
      <c r="A101">
        <f>VLOOKUP(ancestry_jul_2014[[#This Row],[Locationid]], [1]LibPAS_data!$A$2:$E$600, 5, FALSE)</f>
        <v>8</v>
      </c>
      <c r="B101" s="24" t="e">
        <f>VLOOKUP(ancestry_jul_2014[[#This Row],[Locationid]],[1]LibPAS_data!$A$2:$D$270,4,FALSE)</f>
        <v>#N/A</v>
      </c>
      <c r="C101" s="14" t="str">
        <f>TEXT(E101,"yyyy")&amp;"-"&amp;"Q"&amp;LOOKUP(MONTH(E101),{1,4,7,10},{1,2,3,4})</f>
        <v>2014-Q3</v>
      </c>
      <c r="D101" s="37">
        <f t="shared" si="3"/>
        <v>2015</v>
      </c>
      <c r="E101" s="1">
        <v>41852</v>
      </c>
      <c r="F101" s="1" t="str">
        <f t="shared" si="5"/>
        <v>2014</v>
      </c>
      <c r="G101" s="1" t="str">
        <f>TEXT(ancestry_jul_2014[[#This Row],[Date]]," MMM")</f>
        <v xml:space="preserve"> Aug</v>
      </c>
      <c r="H101">
        <v>10264120</v>
      </c>
      <c r="I101" t="str">
        <f>VLOOKUP(K101, [1]LibPAS_data!$A$1:$C$600,3,FALSE)</f>
        <v>Yavapai</v>
      </c>
      <c r="J101" t="str">
        <f>VLOOKUP(K101,[1]LibPAS_data!$A$1:$C$600,2,FALSE)</f>
        <v>Mayer Public Library</v>
      </c>
      <c r="K101" t="s">
        <v>38</v>
      </c>
      <c r="L101" t="s">
        <v>1</v>
      </c>
      <c r="M101">
        <v>0</v>
      </c>
      <c r="N101">
        <v>0</v>
      </c>
      <c r="O101">
        <v>0</v>
      </c>
      <c r="P101">
        <v>0</v>
      </c>
      <c r="Q101">
        <v>0</v>
      </c>
      <c r="R101">
        <v>0</v>
      </c>
    </row>
    <row r="102" spans="1:18" x14ac:dyDescent="0.3">
      <c r="A102">
        <f>VLOOKUP(ancestry_jul_2014[[#This Row],[Locationid]], [1]LibPAS_data!$A$2:$E$600, 5, FALSE)</f>
        <v>147</v>
      </c>
      <c r="B102" s="24">
        <f>VLOOKUP(ancestry_jul_2014[[#This Row],[Locationid]],[1]LibPAS_data!$A$2:$D$270,4,FALSE)</f>
        <v>147983</v>
      </c>
      <c r="C102" s="14" t="str">
        <f>TEXT(E102,"yyyy")&amp;"-"&amp;"Q"&amp;LOOKUP(MONTH(E102),{1,4,7,10},{1,2,3,4})</f>
        <v>2014-Q3</v>
      </c>
      <c r="D102" s="37">
        <f t="shared" si="3"/>
        <v>2015</v>
      </c>
      <c r="E102" s="1">
        <v>41852</v>
      </c>
      <c r="F102" s="1" t="str">
        <f t="shared" si="5"/>
        <v>2014</v>
      </c>
      <c r="G102" s="1" t="str">
        <f>TEXT(ancestry_jul_2014[[#This Row],[Date]]," MMM")</f>
        <v xml:space="preserve"> Aug</v>
      </c>
      <c r="H102">
        <v>10243706</v>
      </c>
      <c r="I102" t="str">
        <f>VLOOKUP(K102, [1]LibPAS_data!$A$1:$C$600,3,FALSE)</f>
        <v>Maricopa</v>
      </c>
      <c r="J102" t="str">
        <f>VLOOKUP(K102,[1]LibPAS_data!$A$1:$C$600,2,FALSE)</f>
        <v>Mesa Public Library</v>
      </c>
      <c r="K102" s="3" t="s">
        <v>40</v>
      </c>
      <c r="L102" t="s">
        <v>1</v>
      </c>
      <c r="M102">
        <v>965</v>
      </c>
      <c r="N102">
        <v>965</v>
      </c>
      <c r="O102">
        <v>40</v>
      </c>
      <c r="P102">
        <v>18</v>
      </c>
      <c r="Q102">
        <v>212</v>
      </c>
      <c r="R102">
        <v>230</v>
      </c>
    </row>
    <row r="103" spans="1:18" x14ac:dyDescent="0.3">
      <c r="A103">
        <f>VLOOKUP(ancestry_jul_2014[[#This Row],[Locationid]], [1]LibPAS_data!$A$2:$E$600, 5, FALSE)</f>
        <v>239</v>
      </c>
      <c r="B103" s="24">
        <f>VLOOKUP(ancestry_jul_2014[[#This Row],[Locationid]],[1]LibPAS_data!$A$2:$D$270,4,FALSE)</f>
        <v>87143</v>
      </c>
      <c r="C103" s="14" t="str">
        <f>TEXT(E103,"yyyy")&amp;"-"&amp;"Q"&amp;LOOKUP(MONTH(E103),{1,4,7,10},{1,2,3,4})</f>
        <v>2014-Q3</v>
      </c>
      <c r="D103" s="37">
        <f t="shared" si="3"/>
        <v>2015</v>
      </c>
      <c r="E103" s="1">
        <v>41852</v>
      </c>
      <c r="F103" s="1" t="str">
        <f t="shared" si="5"/>
        <v>2014</v>
      </c>
      <c r="G103" s="1" t="str">
        <f>TEXT(ancestry_jul_2014[[#This Row],[Date]]," MMM")</f>
        <v xml:space="preserve"> Aug</v>
      </c>
      <c r="H103">
        <v>10244441</v>
      </c>
      <c r="I103" t="str">
        <f>VLOOKUP(K103, [1]LibPAS_data!$A$1:$C$600,3,FALSE)</f>
        <v>Mohave</v>
      </c>
      <c r="J103" t="str">
        <f>VLOOKUP(K103,[1]LibPAS_data!$A$1:$C$600,2,FALSE)</f>
        <v>Mohave County Library District</v>
      </c>
      <c r="K103" t="s">
        <v>41</v>
      </c>
      <c r="L103" t="s">
        <v>1</v>
      </c>
      <c r="M103">
        <v>5059</v>
      </c>
      <c r="N103">
        <v>5059</v>
      </c>
      <c r="O103">
        <v>163</v>
      </c>
      <c r="P103">
        <v>495</v>
      </c>
      <c r="Q103">
        <v>2313</v>
      </c>
      <c r="R103">
        <v>2808</v>
      </c>
    </row>
    <row r="104" spans="1:18" x14ac:dyDescent="0.3">
      <c r="A104">
        <f>VLOOKUP(ancestry_jul_2014[[#This Row],[Locationid]], [1]LibPAS_data!$A$2:$E$600, 5, FALSE)</f>
        <v>45</v>
      </c>
      <c r="B104" s="24">
        <f>VLOOKUP(ancestry_jul_2014[[#This Row],[Locationid]],[1]LibPAS_data!$A$2:$D$270,4,FALSE)</f>
        <v>2461</v>
      </c>
      <c r="C104" s="14" t="str">
        <f>TEXT(E104,"yyyy")&amp;"-"&amp;"Q"&amp;LOOKUP(MONTH(E104),{1,4,7,10},{1,2,3,4})</f>
        <v>2014-Q3</v>
      </c>
      <c r="D104" s="37">
        <f t="shared" si="3"/>
        <v>2015</v>
      </c>
      <c r="E104" s="1">
        <v>41852</v>
      </c>
      <c r="F104" s="1" t="str">
        <f t="shared" si="5"/>
        <v>2014</v>
      </c>
      <c r="G104" s="1" t="str">
        <f>TEXT(ancestry_jul_2014[[#This Row],[Date]]," MMM")</f>
        <v xml:space="preserve"> Aug</v>
      </c>
      <c r="H104">
        <v>10244442</v>
      </c>
      <c r="I104" t="str">
        <f>VLOOKUP(K104, [1]LibPAS_data!$A$1:$C$600,3,FALSE)</f>
        <v>Navajo</v>
      </c>
      <c r="J104" t="str">
        <f>VLOOKUP(K104,[1]LibPAS_data!$A$1:$C$600,2,FALSE)</f>
        <v>Navajo County Library District</v>
      </c>
      <c r="K104" t="s">
        <v>42</v>
      </c>
      <c r="L104" t="s">
        <v>1</v>
      </c>
      <c r="M104">
        <v>2079</v>
      </c>
      <c r="N104">
        <v>2079</v>
      </c>
      <c r="O104">
        <v>70</v>
      </c>
      <c r="P104">
        <v>90</v>
      </c>
      <c r="Q104">
        <v>644</v>
      </c>
      <c r="R104">
        <v>734</v>
      </c>
    </row>
    <row r="105" spans="1:18" x14ac:dyDescent="0.3">
      <c r="A105">
        <f>VLOOKUP(ancestry_jul_2014[[#This Row],[Locationid]], [1]LibPAS_data!$A$2:$E$600, 5, FALSE)</f>
        <v>9</v>
      </c>
      <c r="B105" s="24" t="e">
        <f>VLOOKUP(ancestry_jul_2014[[#This Row],[Locationid]],[1]LibPAS_data!$A$2:$D$270,4,FALSE)</f>
        <v>#N/A</v>
      </c>
      <c r="C105" s="14" t="str">
        <f>TEXT(E105,"yyyy")&amp;"-"&amp;"Q"&amp;LOOKUP(MONTH(E105),{1,4,7,10},{1,2,3,4})</f>
        <v>2014-Q3</v>
      </c>
      <c r="D105" s="37">
        <f t="shared" si="3"/>
        <v>2015</v>
      </c>
      <c r="E105" s="1">
        <v>41852</v>
      </c>
      <c r="F105" s="1" t="str">
        <f t="shared" si="5"/>
        <v>2014</v>
      </c>
      <c r="G105" s="1" t="str">
        <f>TEXT(ancestry_jul_2014[[#This Row],[Date]]," MMM")</f>
        <v xml:space="preserve"> Aug</v>
      </c>
      <c r="H105">
        <v>10253840</v>
      </c>
      <c r="I105" t="str">
        <f>VLOOKUP(K105, [1]LibPAS_data!$A$1:$C$600,3,FALSE)</f>
        <v>Pinal</v>
      </c>
      <c r="J105" t="str">
        <f>VLOOKUP(K105,[1]LibPAS_data!$A$1:$C$600,2,FALSE)</f>
        <v>Oracle Public Library</v>
      </c>
      <c r="K105" t="s">
        <v>44</v>
      </c>
      <c r="L105" t="s">
        <v>1</v>
      </c>
      <c r="M105">
        <v>0</v>
      </c>
      <c r="N105">
        <v>0</v>
      </c>
      <c r="O105">
        <v>0</v>
      </c>
      <c r="P105">
        <v>0</v>
      </c>
      <c r="Q105">
        <v>0</v>
      </c>
      <c r="R105">
        <v>0</v>
      </c>
    </row>
    <row r="106" spans="1:18" x14ac:dyDescent="0.3">
      <c r="A106">
        <f>VLOOKUP(ancestry_jul_2014[[#This Row],[Locationid]], [1]LibPAS_data!$A$2:$E$600, 5, FALSE)</f>
        <v>20</v>
      </c>
      <c r="B106" s="24">
        <f>VLOOKUP(ancestry_jul_2014[[#This Row],[Locationid]],[1]LibPAS_data!$A$2:$D$270,4,FALSE)</f>
        <v>10834</v>
      </c>
      <c r="C106" s="14" t="str">
        <f>TEXT(E106,"yyyy")&amp;"-"&amp;"Q"&amp;LOOKUP(MONTH(E106),{1,4,7,10},{1,2,3,4})</f>
        <v>2014-Q3</v>
      </c>
      <c r="D106" s="37">
        <f t="shared" si="3"/>
        <v>2015</v>
      </c>
      <c r="E106" s="1">
        <v>41852</v>
      </c>
      <c r="F106" s="1" t="str">
        <f t="shared" si="5"/>
        <v>2014</v>
      </c>
      <c r="G106" s="1" t="str">
        <f>TEXT(ancestry_jul_2014[[#This Row],[Date]]," MMM")</f>
        <v xml:space="preserve"> Aug</v>
      </c>
      <c r="H106">
        <v>10370482</v>
      </c>
      <c r="I106" t="str">
        <f>VLOOKUP(K106, [1]LibPAS_data!$A$1:$C$600,3,FALSE)</f>
        <v>La Paz</v>
      </c>
      <c r="J106" t="str">
        <f>VLOOKUP(K106,[1]LibPAS_data!$A$1:$C$600,2,FALSE)</f>
        <v>Parker Public Library</v>
      </c>
      <c r="K106" t="s">
        <v>45</v>
      </c>
      <c r="L106" t="s">
        <v>1</v>
      </c>
      <c r="M106">
        <v>0</v>
      </c>
      <c r="N106">
        <v>0</v>
      </c>
      <c r="O106">
        <v>0</v>
      </c>
      <c r="P106">
        <v>0</v>
      </c>
      <c r="Q106">
        <v>0</v>
      </c>
      <c r="R106">
        <v>0</v>
      </c>
    </row>
    <row r="107" spans="1:18" x14ac:dyDescent="0.3">
      <c r="A107">
        <f>VLOOKUP(ancestry_jul_2014[[#This Row],[Locationid]], [1]LibPAS_data!$A$2:$E$600, 5, FALSE)</f>
        <v>11</v>
      </c>
      <c r="B107" s="24">
        <f>VLOOKUP(ancestry_jul_2014[[#This Row],[Locationid]],[1]LibPAS_data!$A$2:$D$270,4,FALSE)</f>
        <v>811</v>
      </c>
      <c r="C107" s="14" t="str">
        <f>TEXT(E107,"yyyy")&amp;"-"&amp;"Q"&amp;LOOKUP(MONTH(E107),{1,4,7,10},{1,2,3,4})</f>
        <v>2014-Q3</v>
      </c>
      <c r="D107" s="37">
        <f t="shared" si="3"/>
        <v>2015</v>
      </c>
      <c r="E107" s="1">
        <v>41852</v>
      </c>
      <c r="F107" s="1" t="str">
        <f t="shared" si="5"/>
        <v>2014</v>
      </c>
      <c r="G107" s="1" t="str">
        <f>TEXT(ancestry_jul_2014[[#This Row],[Date]]," MMM")</f>
        <v xml:space="preserve"> Aug</v>
      </c>
      <c r="H107">
        <v>10370483</v>
      </c>
      <c r="I107" t="str">
        <f>VLOOKUP(K107, [1]LibPAS_data!$A$1:$C$600,3,FALSE)</f>
        <v>Santa Cruz</v>
      </c>
      <c r="J107" t="str">
        <f>VLOOKUP(K107,[1]LibPAS_data!$A$1:$C$600,2,FALSE)</f>
        <v>Patagonia Public Library</v>
      </c>
      <c r="K107" s="2" t="s">
        <v>46</v>
      </c>
      <c r="L107" t="s">
        <v>1</v>
      </c>
      <c r="M107">
        <v>0</v>
      </c>
      <c r="N107">
        <v>0</v>
      </c>
      <c r="O107">
        <v>0</v>
      </c>
      <c r="P107">
        <v>0</v>
      </c>
      <c r="Q107">
        <v>0</v>
      </c>
      <c r="R107">
        <v>0</v>
      </c>
    </row>
    <row r="108" spans="1:18" x14ac:dyDescent="0.3">
      <c r="A108">
        <f>VLOOKUP(ancestry_jul_2014[[#This Row],[Locationid]], [1]LibPAS_data!$A$2:$E$600, 5, FALSE)</f>
        <v>14</v>
      </c>
      <c r="B108" s="24">
        <f>VLOOKUP(ancestry_jul_2014[[#This Row],[Locationid]],[1]LibPAS_data!$A$2:$D$270,4,FALSE)</f>
        <v>13597</v>
      </c>
      <c r="C108" s="14" t="str">
        <f>TEXT(E108,"yyyy")&amp;"-"&amp;"Q"&amp;LOOKUP(MONTH(E108),{1,4,7,10},{1,2,3,4})</f>
        <v>2014-Q3</v>
      </c>
      <c r="D108" s="37">
        <f t="shared" si="3"/>
        <v>2015</v>
      </c>
      <c r="E108" s="1">
        <v>41852</v>
      </c>
      <c r="F108" s="1" t="str">
        <f t="shared" si="5"/>
        <v>2014</v>
      </c>
      <c r="G108" s="1" t="str">
        <f>TEXT(ancestry_jul_2014[[#This Row],[Date]]," MMM")</f>
        <v xml:space="preserve"> Aug</v>
      </c>
      <c r="H108">
        <v>10370484</v>
      </c>
      <c r="I108" t="str">
        <f>VLOOKUP(K108, [1]LibPAS_data!$A$1:$C$600,3,FALSE)</f>
        <v>Gila</v>
      </c>
      <c r="J108" t="str">
        <f>VLOOKUP(K108,[1]LibPAS_data!$A$1:$C$600,2,FALSE)</f>
        <v>Payson Public Library</v>
      </c>
      <c r="K108" t="s">
        <v>47</v>
      </c>
      <c r="L108" t="s">
        <v>1</v>
      </c>
      <c r="M108">
        <v>104</v>
      </c>
      <c r="N108">
        <v>104</v>
      </c>
      <c r="O108">
        <v>3</v>
      </c>
      <c r="P108">
        <v>1</v>
      </c>
      <c r="Q108">
        <v>37</v>
      </c>
      <c r="R108">
        <v>38</v>
      </c>
    </row>
    <row r="109" spans="1:18" x14ac:dyDescent="0.3">
      <c r="A109">
        <f>VLOOKUP(ancestry_jul_2014[[#This Row],[Locationid]], [1]LibPAS_data!$A$2:$E$600, 5, FALSE)</f>
        <v>38</v>
      </c>
      <c r="B109" s="24">
        <f>VLOOKUP(ancestry_jul_2014[[#This Row],[Locationid]],[1]LibPAS_data!$A$2:$D$270,4,FALSE)</f>
        <v>109952</v>
      </c>
      <c r="C109" s="14" t="str">
        <f>TEXT(E109,"yyyy")&amp;"-"&amp;"Q"&amp;LOOKUP(MONTH(E109),{1,4,7,10},{1,2,3,4})</f>
        <v>2014-Q3</v>
      </c>
      <c r="D109" s="37">
        <f t="shared" si="3"/>
        <v>2015</v>
      </c>
      <c r="E109" s="1">
        <v>41852</v>
      </c>
      <c r="F109" s="1" t="str">
        <f t="shared" si="5"/>
        <v>2014</v>
      </c>
      <c r="G109" s="1" t="str">
        <f>TEXT(ancestry_jul_2014[[#This Row],[Date]]," MMM")</f>
        <v xml:space="preserve"> Aug</v>
      </c>
      <c r="H109">
        <v>10244449</v>
      </c>
      <c r="I109" t="str">
        <f>VLOOKUP(K109, [1]LibPAS_data!$A$1:$C$600,3,FALSE)</f>
        <v>Maricopa</v>
      </c>
      <c r="J109" t="str">
        <f>VLOOKUP(K109,[1]LibPAS_data!$A$1:$C$600,2,FALSE)</f>
        <v>Peoria Public Library</v>
      </c>
      <c r="K109" s="3" t="s">
        <v>48</v>
      </c>
      <c r="L109" t="s">
        <v>1</v>
      </c>
      <c r="M109">
        <v>788</v>
      </c>
      <c r="N109">
        <v>788</v>
      </c>
      <c r="O109">
        <v>13</v>
      </c>
      <c r="P109">
        <v>45</v>
      </c>
      <c r="Q109">
        <v>193</v>
      </c>
      <c r="R109">
        <v>238</v>
      </c>
    </row>
    <row r="110" spans="1:18" x14ac:dyDescent="0.3">
      <c r="A110" t="e">
        <f>VLOOKUP(ancestry_jul_2014[[#This Row],[Locationid]], [1]LibPAS_data!$A$2:$E$600, 5, FALSE)</f>
        <v>#VALUE!</v>
      </c>
      <c r="B110" s="24">
        <f>VLOOKUP(ancestry_jul_2014[[#This Row],[Locationid]],[1]LibPAS_data!$A$2:$D$270,4,FALSE)</f>
        <v>943450</v>
      </c>
      <c r="C110" s="14" t="str">
        <f>TEXT(E110,"yyyy")&amp;"-"&amp;"Q"&amp;LOOKUP(MONTH(E110),{1,4,7,10},{1,2,3,4})</f>
        <v>2014-Q3</v>
      </c>
      <c r="D110" s="37">
        <f t="shared" si="3"/>
        <v>2015</v>
      </c>
      <c r="E110" s="1">
        <v>41852</v>
      </c>
      <c r="F110" s="1" t="str">
        <f t="shared" si="5"/>
        <v>2014</v>
      </c>
      <c r="G110" s="1" t="str">
        <f>TEXT(ancestry_jul_2014[[#This Row],[Date]]," MMM")</f>
        <v xml:space="preserve"> Aug</v>
      </c>
      <c r="H110">
        <v>10244822</v>
      </c>
      <c r="I110" t="str">
        <f>VLOOKUP(K110, [1]LibPAS_data!$A$1:$C$600,3,FALSE)</f>
        <v>Maricopa</v>
      </c>
      <c r="J110" t="str">
        <f>VLOOKUP(K110,[1]LibPAS_data!$A$1:$C$600,2,FALSE)</f>
        <v>Phoenix Public Library</v>
      </c>
      <c r="K110" s="2" t="s">
        <v>78</v>
      </c>
      <c r="L110" t="s">
        <v>1</v>
      </c>
      <c r="M110">
        <v>8149</v>
      </c>
      <c r="N110">
        <v>8149</v>
      </c>
      <c r="O110">
        <v>173</v>
      </c>
      <c r="P110">
        <v>2192</v>
      </c>
      <c r="Q110">
        <v>3151</v>
      </c>
      <c r="R110">
        <v>5343</v>
      </c>
    </row>
    <row r="111" spans="1:18" x14ac:dyDescent="0.3">
      <c r="A111">
        <f>VLOOKUP(ancestry_jul_2014[[#This Row],[Locationid]], [1]LibPAS_data!$A$2:$E$600, 5, FALSE)</f>
        <v>622</v>
      </c>
      <c r="B111" s="24">
        <f>VLOOKUP(ancestry_jul_2014[[#This Row],[Locationid]],[1]LibPAS_data!$A$2:$D$270,4,FALSE)</f>
        <v>405419</v>
      </c>
      <c r="C111" s="14" t="str">
        <f>TEXT(E111,"yyyy")&amp;"-"&amp;"Q"&amp;LOOKUP(MONTH(E111),{1,4,7,10},{1,2,3,4})</f>
        <v>2014-Q3</v>
      </c>
      <c r="D111" s="37">
        <f t="shared" si="3"/>
        <v>2015</v>
      </c>
      <c r="E111" s="1">
        <v>41852</v>
      </c>
      <c r="F111" s="1" t="str">
        <f t="shared" si="5"/>
        <v>2014</v>
      </c>
      <c r="G111" s="1" t="str">
        <f>TEXT(ancestry_jul_2014[[#This Row],[Date]]," MMM")</f>
        <v xml:space="preserve"> Aug</v>
      </c>
      <c r="H111">
        <v>10244975</v>
      </c>
      <c r="I111" t="str">
        <f>VLOOKUP(K111, [1]LibPAS_data!$A$1:$C$600,3,FALSE)</f>
        <v>Pima</v>
      </c>
      <c r="J111" t="str">
        <f>VLOOKUP(K111,[1]LibPAS_data!$A$1:$C$600,2,FALSE)</f>
        <v>Pima County Public Library</v>
      </c>
      <c r="K111" t="s">
        <v>49</v>
      </c>
      <c r="L111" t="s">
        <v>1</v>
      </c>
      <c r="M111">
        <v>10296</v>
      </c>
      <c r="N111">
        <v>10296</v>
      </c>
      <c r="O111">
        <v>273</v>
      </c>
      <c r="P111">
        <v>706</v>
      </c>
      <c r="Q111">
        <v>4156</v>
      </c>
      <c r="R111">
        <v>4862</v>
      </c>
    </row>
    <row r="112" spans="1:18" x14ac:dyDescent="0.3">
      <c r="A112">
        <f>VLOOKUP(ancestry_jul_2014[[#This Row],[Locationid]], [1]LibPAS_data!$A$2:$E$600, 5, FALSE)</f>
        <v>4</v>
      </c>
      <c r="B112" s="24">
        <f>VLOOKUP(ancestry_jul_2014[[#This Row],[Locationid]],[1]LibPAS_data!$A$2:$D$270,4,FALSE)</f>
        <v>8901</v>
      </c>
      <c r="C112" s="14" t="str">
        <f>TEXT(E112,"yyyy")&amp;"-"&amp;"Q"&amp;LOOKUP(MONTH(E112),{1,4,7,10},{1,2,3,4})</f>
        <v>2014-Q3</v>
      </c>
      <c r="D112" s="37">
        <f t="shared" si="3"/>
        <v>2015</v>
      </c>
      <c r="E112" s="1">
        <v>41852</v>
      </c>
      <c r="F112" s="1" t="str">
        <f t="shared" si="5"/>
        <v>2014</v>
      </c>
      <c r="G112" s="1" t="str">
        <f>TEXT(ancestry_jul_2014[[#This Row],[Date]]," MMM")</f>
        <v xml:space="preserve"> Aug</v>
      </c>
      <c r="H112">
        <v>10246234</v>
      </c>
      <c r="I112" t="str">
        <f>VLOOKUP(K112, [1]LibPAS_data!$A$1:$C$600,3,FALSE)</f>
        <v>Pinal</v>
      </c>
      <c r="J112" t="str">
        <f>VLOOKUP(K112,[1]LibPAS_data!$A$1:$C$600,2,FALSE)</f>
        <v>Pinal County Library District</v>
      </c>
      <c r="K112" s="3" t="s">
        <v>50</v>
      </c>
      <c r="L112" t="s">
        <v>1</v>
      </c>
      <c r="M112">
        <v>1535</v>
      </c>
      <c r="N112">
        <v>1535</v>
      </c>
      <c r="O112">
        <v>13</v>
      </c>
      <c r="P112">
        <v>197</v>
      </c>
      <c r="Q112">
        <v>894</v>
      </c>
      <c r="R112">
        <v>1091</v>
      </c>
    </row>
    <row r="113" spans="1:18" x14ac:dyDescent="0.3">
      <c r="A113">
        <f>VLOOKUP(ancestry_jul_2014[[#This Row],[Locationid]], [1]LibPAS_data!$A$2:$E$600, 5, FALSE)</f>
        <v>54</v>
      </c>
      <c r="B113" s="24">
        <f>VLOOKUP(ancestry_jul_2014[[#This Row],[Locationid]],[1]LibPAS_data!$A$2:$D$270,4,FALSE)</f>
        <v>29416</v>
      </c>
      <c r="C113" s="14" t="str">
        <f>TEXT(E113,"yyyy")&amp;"-"&amp;"Q"&amp;LOOKUP(MONTH(E113),{1,4,7,10},{1,2,3,4})</f>
        <v>2014-Q3</v>
      </c>
      <c r="D113" s="37">
        <f t="shared" si="3"/>
        <v>2015</v>
      </c>
      <c r="E113" s="1">
        <v>41852</v>
      </c>
      <c r="F113" s="1" t="str">
        <f t="shared" si="5"/>
        <v>2014</v>
      </c>
      <c r="G113" s="1" t="str">
        <f>TEXT(ancestry_jul_2014[[#This Row],[Date]]," MMM")</f>
        <v xml:space="preserve"> Aug</v>
      </c>
      <c r="H113">
        <v>10264121</v>
      </c>
      <c r="I113" t="str">
        <f>VLOOKUP(K113, [1]LibPAS_data!$A$1:$C$600,3,FALSE)</f>
        <v>Yavapai</v>
      </c>
      <c r="J113" t="str">
        <f>VLOOKUP(K113,[1]LibPAS_data!$A$1:$C$600,2,FALSE)</f>
        <v>Prescott Public Library</v>
      </c>
      <c r="K113" s="2" t="s">
        <v>51</v>
      </c>
      <c r="L113" t="s">
        <v>1</v>
      </c>
      <c r="M113">
        <v>1073</v>
      </c>
      <c r="N113">
        <v>1073</v>
      </c>
      <c r="O113">
        <v>30</v>
      </c>
      <c r="P113">
        <v>153</v>
      </c>
      <c r="Q113">
        <v>333</v>
      </c>
      <c r="R113">
        <v>486</v>
      </c>
    </row>
    <row r="114" spans="1:18" x14ac:dyDescent="0.3">
      <c r="A114">
        <f>VLOOKUP(ancestry_jul_2014[[#This Row],[Locationid]], [1]LibPAS_data!$A$2:$E$600, 5, FALSE)</f>
        <v>59</v>
      </c>
      <c r="B114" s="24">
        <f>VLOOKUP(ancestry_jul_2014[[#This Row],[Locationid]],[1]LibPAS_data!$A$2:$D$270,4,FALSE)</f>
        <v>22616</v>
      </c>
      <c r="C114" s="14" t="str">
        <f>TEXT(E114,"yyyy")&amp;"-"&amp;"Q"&amp;LOOKUP(MONTH(E114),{1,4,7,10},{1,2,3,4})</f>
        <v>2014-Q3</v>
      </c>
      <c r="D114" s="37">
        <f t="shared" si="3"/>
        <v>2015</v>
      </c>
      <c r="E114" s="1">
        <v>41852</v>
      </c>
      <c r="F114" s="1" t="str">
        <f t="shared" si="5"/>
        <v>2014</v>
      </c>
      <c r="G114" s="1" t="str">
        <f>TEXT(ancestry_jul_2014[[#This Row],[Date]]," MMM")</f>
        <v xml:space="preserve"> Aug</v>
      </c>
      <c r="H114">
        <v>10264185</v>
      </c>
      <c r="I114" t="str">
        <f>VLOOKUP(K114, [1]LibPAS_data!$A$1:$C$600,3,FALSE)</f>
        <v>Yavapai</v>
      </c>
      <c r="J114" t="str">
        <f>VLOOKUP(K114,[1]LibPAS_data!$A$1:$C$600,2,FALSE)</f>
        <v>Prescott Valley Public Library</v>
      </c>
      <c r="K114" t="s">
        <v>52</v>
      </c>
      <c r="L114" t="s">
        <v>1</v>
      </c>
      <c r="M114">
        <v>0</v>
      </c>
      <c r="N114">
        <v>0</v>
      </c>
      <c r="O114">
        <v>0</v>
      </c>
      <c r="P114">
        <v>0</v>
      </c>
      <c r="Q114">
        <v>0</v>
      </c>
      <c r="R114">
        <v>0</v>
      </c>
    </row>
    <row r="115" spans="1:18" x14ac:dyDescent="0.3">
      <c r="A115">
        <f>VLOOKUP(ancestry_jul_2014[[#This Row],[Locationid]], [1]LibPAS_data!$A$2:$E$600, 5, FALSE)</f>
        <v>40</v>
      </c>
      <c r="B115" s="24" t="e">
        <f>VLOOKUP(ancestry_jul_2014[[#This Row],[Locationid]],[1]LibPAS_data!$A$2:$D$270,4,FALSE)</f>
        <v>#N/A</v>
      </c>
      <c r="C115" s="14" t="str">
        <f>TEXT(E115,"yyyy")&amp;"-"&amp;"Q"&amp;LOOKUP(MONTH(E115),{1,4,7,10},{1,2,3,4})</f>
        <v>2014-Q3</v>
      </c>
      <c r="D115" s="37">
        <f t="shared" si="3"/>
        <v>2015</v>
      </c>
      <c r="E115" s="1">
        <v>41852</v>
      </c>
      <c r="F115" s="1" t="str">
        <f t="shared" si="5"/>
        <v>2014</v>
      </c>
      <c r="G115" s="1" t="str">
        <f>TEXT(ancestry_jul_2014[[#This Row],[Date]]," MMM")</f>
        <v xml:space="preserve"> Aug</v>
      </c>
      <c r="H115">
        <v>10330757</v>
      </c>
      <c r="I115" t="str">
        <f>VLOOKUP(K115, [1]LibPAS_data!$A$1:$C$600,3,FALSE)</f>
        <v>Apache</v>
      </c>
      <c r="J115" t="str">
        <f>VLOOKUP(K115,[1]LibPAS_data!$A$1:$C$600,2,FALSE)</f>
        <v>Round Valley Public Library</v>
      </c>
      <c r="K115" t="s">
        <v>53</v>
      </c>
      <c r="L115" t="s">
        <v>1</v>
      </c>
      <c r="M115">
        <v>818</v>
      </c>
      <c r="N115">
        <v>818</v>
      </c>
      <c r="O115">
        <v>35</v>
      </c>
      <c r="P115">
        <v>10</v>
      </c>
      <c r="Q115">
        <v>580</v>
      </c>
      <c r="R115">
        <v>590</v>
      </c>
    </row>
    <row r="116" spans="1:18" x14ac:dyDescent="0.3">
      <c r="A116">
        <f>VLOOKUP(ancestry_jul_2014[[#This Row],[Locationid]], [1]LibPAS_data!$A$2:$E$600, 5, FALSE)</f>
        <v>17</v>
      </c>
      <c r="B116" s="24">
        <f>VLOOKUP(ancestry_jul_2014[[#This Row],[Locationid]],[1]LibPAS_data!$A$2:$D$270,4,FALSE)</f>
        <v>11980</v>
      </c>
      <c r="C116" s="14" t="str">
        <f>TEXT(E116,"yyyy")&amp;"-"&amp;"Q"&amp;LOOKUP(MONTH(E116),{1,4,7,10},{1,2,3,4})</f>
        <v>2014-Q3</v>
      </c>
      <c r="D116" s="37">
        <f t="shared" si="3"/>
        <v>2015</v>
      </c>
      <c r="E116" s="1">
        <v>41852</v>
      </c>
      <c r="F116" s="1" t="str">
        <f t="shared" si="5"/>
        <v>2014</v>
      </c>
      <c r="G116" s="1" t="str">
        <f>TEXT(ancestry_jul_2014[[#This Row],[Date]]," MMM")</f>
        <v xml:space="preserve"> Aug</v>
      </c>
      <c r="H116">
        <v>10370489</v>
      </c>
      <c r="I116" t="str">
        <f>VLOOKUP(K116, [1]LibPAS_data!$A$1:$C$600,3,FALSE)</f>
        <v>Graham</v>
      </c>
      <c r="J116" t="str">
        <f>VLOOKUP(K116,[1]LibPAS_data!$A$1:$C$600,2,FALSE)</f>
        <v>Safford City - Graham County Library</v>
      </c>
      <c r="K116" t="s">
        <v>54</v>
      </c>
      <c r="L116" t="s">
        <v>1</v>
      </c>
      <c r="M116">
        <v>235</v>
      </c>
      <c r="N116">
        <v>235</v>
      </c>
      <c r="O116">
        <v>17</v>
      </c>
      <c r="P116">
        <v>13</v>
      </c>
      <c r="Q116">
        <v>107</v>
      </c>
      <c r="R116">
        <v>120</v>
      </c>
    </row>
    <row r="117" spans="1:18" x14ac:dyDescent="0.3">
      <c r="A117">
        <f>VLOOKUP(ancestry_jul_2014[[#This Row],[Locationid]], [1]LibPAS_data!$A$2:$E$600, 5, FALSE)</f>
        <v>23</v>
      </c>
      <c r="B117" s="24" t="e">
        <f>VLOOKUP(ancestry_jul_2014[[#This Row],[Locationid]],[1]LibPAS_data!$A$2:$D$270,4,FALSE)</f>
        <v>#N/A</v>
      </c>
      <c r="C117" s="14" t="str">
        <f>TEXT(E117,"yyyy")&amp;"-"&amp;"Q"&amp;LOOKUP(MONTH(E117),{1,4,7,10},{1,2,3,4})</f>
        <v>2014-Q3</v>
      </c>
      <c r="D117" s="37">
        <f t="shared" si="3"/>
        <v>2015</v>
      </c>
      <c r="E117" s="1">
        <v>41852</v>
      </c>
      <c r="F117" s="1" t="str">
        <f t="shared" si="5"/>
        <v>2014</v>
      </c>
      <c r="G117" s="1" t="str">
        <f>TEXT(ancestry_jul_2014[[#This Row],[Date]]," MMM")</f>
        <v xml:space="preserve"> Aug</v>
      </c>
      <c r="H117">
        <v>10253842</v>
      </c>
      <c r="I117" t="str">
        <f>VLOOKUP(K117, [1]LibPAS_data!$A$1:$C$600,3,FALSE)</f>
        <v>Pinal</v>
      </c>
      <c r="J117" t="str">
        <f>VLOOKUP(K117,[1]LibPAS_data!$A$1:$C$600,2,FALSE)</f>
        <v>San Manuel Public Library</v>
      </c>
      <c r="K117" s="2" t="s">
        <v>55</v>
      </c>
      <c r="L117" t="s">
        <v>1</v>
      </c>
      <c r="M117">
        <v>97</v>
      </c>
      <c r="N117">
        <v>97</v>
      </c>
      <c r="O117">
        <v>3</v>
      </c>
      <c r="P117" s="34">
        <v>2</v>
      </c>
      <c r="Q117">
        <v>20</v>
      </c>
      <c r="R117">
        <v>22</v>
      </c>
    </row>
    <row r="118" spans="1:18" x14ac:dyDescent="0.3">
      <c r="A118">
        <f>VLOOKUP(ancestry_jul_2014[[#This Row],[Locationid]], [1]LibPAS_data!$A$2:$E$600, 5, FALSE)</f>
        <v>17</v>
      </c>
      <c r="B118" s="24" t="e">
        <f>VLOOKUP(ancestry_jul_2014[[#This Row],[Locationid]],[1]LibPAS_data!$A$2:$D$270,4,FALSE)</f>
        <v>#N/A</v>
      </c>
      <c r="C118" s="14" t="str">
        <f>TEXT(E118,"yyyy")&amp;"-"&amp;"Q"&amp;LOOKUP(MONTH(E118),{1,4,7,10},{1,2,3,4})</f>
        <v>2014-Q3</v>
      </c>
      <c r="D118" s="37">
        <f t="shared" si="3"/>
        <v>2015</v>
      </c>
      <c r="E118" s="1">
        <v>41852</v>
      </c>
      <c r="F118" s="1" t="str">
        <f t="shared" si="5"/>
        <v>2014</v>
      </c>
      <c r="G118" s="1" t="str">
        <f>TEXT(ancestry_jul_2014[[#This Row],[Date]]," MMM")</f>
        <v xml:space="preserve"> Aug</v>
      </c>
      <c r="H118">
        <v>10330758</v>
      </c>
      <c r="I118" t="str">
        <f>VLOOKUP(K118, [1]LibPAS_data!$A$1:$C$600,3,FALSE)</f>
        <v>Apache</v>
      </c>
      <c r="J118" t="str">
        <f>VLOOKUP(K118,[1]LibPAS_data!$A$1:$C$600,2,FALSE)</f>
        <v>Sanders Public Library</v>
      </c>
      <c r="K118" t="s">
        <v>56</v>
      </c>
      <c r="L118" t="s">
        <v>1</v>
      </c>
      <c r="M118">
        <v>0</v>
      </c>
      <c r="N118">
        <v>0</v>
      </c>
      <c r="O118">
        <v>0</v>
      </c>
      <c r="P118">
        <v>0</v>
      </c>
      <c r="Q118">
        <v>0</v>
      </c>
      <c r="R118">
        <v>0</v>
      </c>
    </row>
    <row r="119" spans="1:18" x14ac:dyDescent="0.3">
      <c r="A119">
        <f>VLOOKUP(ancestry_jul_2014[[#This Row],[Locationid]], [1]LibPAS_data!$A$2:$E$600, 5, FALSE)</f>
        <v>38</v>
      </c>
      <c r="B119" s="24">
        <f>VLOOKUP(ancestry_jul_2014[[#This Row],[Locationid]],[1]LibPAS_data!$A$2:$D$270,4,FALSE)</f>
        <v>23601</v>
      </c>
      <c r="C119" s="14" t="str">
        <f>TEXT(E119,"yyyy")&amp;"-"&amp;"Q"&amp;LOOKUP(MONTH(E119),{1,4,7,10},{1,2,3,4})</f>
        <v>2014-Q3</v>
      </c>
      <c r="D119" s="37">
        <f t="shared" si="3"/>
        <v>2015</v>
      </c>
      <c r="E119" s="1">
        <v>41852</v>
      </c>
      <c r="F119" s="1" t="str">
        <f t="shared" si="5"/>
        <v>2014</v>
      </c>
      <c r="G119" s="1" t="str">
        <f>TEXT(ancestry_jul_2014[[#This Row],[Date]]," MMM")</f>
        <v xml:space="preserve"> Aug</v>
      </c>
      <c r="H119">
        <v>10370172</v>
      </c>
      <c r="I119" t="str">
        <f>VLOOKUP(K119, [1]LibPAS_data!$A$1:$C$600,3,FALSE)</f>
        <v>Santa Cruz</v>
      </c>
      <c r="J119" t="str">
        <f>VLOOKUP(K119,[1]LibPAS_data!$A$1:$C$600,2,FALSE)</f>
        <v>Nogales/Santa Cruz County Public Library</v>
      </c>
      <c r="K119" t="s">
        <v>43</v>
      </c>
      <c r="L119" t="s">
        <v>1</v>
      </c>
      <c r="M119">
        <v>0</v>
      </c>
      <c r="N119">
        <v>0</v>
      </c>
      <c r="O119">
        <v>0</v>
      </c>
      <c r="P119">
        <v>0</v>
      </c>
      <c r="Q119">
        <v>0</v>
      </c>
      <c r="R119">
        <v>0</v>
      </c>
    </row>
    <row r="120" spans="1:18" x14ac:dyDescent="0.3">
      <c r="A120">
        <f>VLOOKUP(ancestry_jul_2014[[#This Row],[Locationid]], [1]LibPAS_data!$A$2:$E$600, 5, FALSE)</f>
        <v>87</v>
      </c>
      <c r="B120" s="24">
        <f>VLOOKUP(ancestry_jul_2014[[#This Row],[Locationid]],[1]LibPAS_data!$A$2:$D$270,4,FALSE)</f>
        <v>174482</v>
      </c>
      <c r="C120" s="14" t="str">
        <f>TEXT(E120,"yyyy")&amp;"-"&amp;"Q"&amp;LOOKUP(MONTH(E120),{1,4,7,10},{1,2,3,4})</f>
        <v>2014-Q3</v>
      </c>
      <c r="D120" s="37">
        <f t="shared" si="3"/>
        <v>2015</v>
      </c>
      <c r="E120" s="1">
        <v>41852</v>
      </c>
      <c r="F120" s="1" t="str">
        <f t="shared" si="5"/>
        <v>2014</v>
      </c>
      <c r="G120" s="1" t="str">
        <f>TEXT(ancestry_jul_2014[[#This Row],[Date]]," MMM")</f>
        <v xml:space="preserve"> Aug</v>
      </c>
      <c r="H120">
        <v>10245915</v>
      </c>
      <c r="I120" t="str">
        <f>VLOOKUP(K120, [1]LibPAS_data!$A$1:$C$600,3,FALSE)</f>
        <v>Maricopa</v>
      </c>
      <c r="J120" t="str">
        <f>VLOOKUP(K120,[1]LibPAS_data!$A$1:$C$600,2,FALSE)</f>
        <v>Scottsdale Public Library</v>
      </c>
      <c r="K120" s="3" t="s">
        <v>57</v>
      </c>
      <c r="L120" t="s">
        <v>1</v>
      </c>
      <c r="M120">
        <v>4999</v>
      </c>
      <c r="N120">
        <v>4999</v>
      </c>
      <c r="O120">
        <v>88</v>
      </c>
      <c r="P120">
        <v>524</v>
      </c>
      <c r="Q120">
        <v>1654</v>
      </c>
      <c r="R120">
        <v>2178</v>
      </c>
    </row>
    <row r="121" spans="1:18" x14ac:dyDescent="0.3">
      <c r="A121">
        <f>VLOOKUP(ancestry_jul_2014[[#This Row],[Locationid]], [1]LibPAS_data!$A$2:$E$600, 5, FALSE)</f>
        <v>32</v>
      </c>
      <c r="B121" s="24">
        <f>VLOOKUP(ancestry_jul_2014[[#This Row],[Locationid]],[1]LibPAS_data!$A$2:$D$270,4,FALSE)</f>
        <v>11000</v>
      </c>
      <c r="C121" s="14" t="str">
        <f>TEXT(E121,"yyyy")&amp;"-"&amp;"Q"&amp;LOOKUP(MONTH(E121),{1,4,7,10},{1,2,3,4})</f>
        <v>2014-Q3</v>
      </c>
      <c r="D121" s="37">
        <f t="shared" si="3"/>
        <v>2015</v>
      </c>
      <c r="E121" s="1">
        <v>41852</v>
      </c>
      <c r="F121" s="1" t="str">
        <f t="shared" si="5"/>
        <v>2014</v>
      </c>
      <c r="G121" s="1" t="str">
        <f>TEXT(ancestry_jul_2014[[#This Row],[Date]]," MMM")</f>
        <v xml:space="preserve"> Aug</v>
      </c>
      <c r="H121">
        <v>10264186</v>
      </c>
      <c r="I121" t="str">
        <f>VLOOKUP(K121, [1]LibPAS_data!$A$1:$C$600,3,FALSE)</f>
        <v>Yavapai</v>
      </c>
      <c r="J121" t="str">
        <f>VLOOKUP(K121,[1]LibPAS_data!$A$1:$C$600,2,FALSE)</f>
        <v>Sedona Public Library</v>
      </c>
      <c r="K121" t="s">
        <v>58</v>
      </c>
      <c r="L121" t="s">
        <v>1</v>
      </c>
      <c r="M121">
        <v>228</v>
      </c>
      <c r="N121">
        <v>228</v>
      </c>
      <c r="O121">
        <v>88</v>
      </c>
      <c r="P121">
        <v>31</v>
      </c>
      <c r="Q121">
        <v>34</v>
      </c>
      <c r="R121">
        <v>65</v>
      </c>
    </row>
    <row r="122" spans="1:18" x14ac:dyDescent="0.3">
      <c r="A122">
        <f>VLOOKUP(ancestry_jul_2014[[#This Row],[Locationid]], [1]LibPAS_data!$A$2:$E$600, 5, FALSE)</f>
        <v>5</v>
      </c>
      <c r="B122" s="24" t="e">
        <f>VLOOKUP(ancestry_jul_2014[[#This Row],[Locationid]],[1]LibPAS_data!$A$2:$D$270,4,FALSE)</f>
        <v>#N/A</v>
      </c>
      <c r="C122" s="14" t="str">
        <f>TEXT(E122,"yyyy")&amp;"-"&amp;"Q"&amp;LOOKUP(MONTH(E122),{1,4,7,10},{1,2,3,4})</f>
        <v>2014-Q3</v>
      </c>
      <c r="D122" s="37">
        <f t="shared" si="3"/>
        <v>2015</v>
      </c>
      <c r="E122" s="1">
        <v>41852</v>
      </c>
      <c r="F122" s="1" t="str">
        <f t="shared" si="5"/>
        <v>2014</v>
      </c>
      <c r="G122" s="1" t="str">
        <f>TEXT(ancestry_jul_2014[[#This Row],[Date]]," MMM")</f>
        <v xml:space="preserve"> Aug</v>
      </c>
      <c r="H122">
        <v>10264187</v>
      </c>
      <c r="I122" t="str">
        <f>VLOOKUP(K122, [1]LibPAS_data!$A$1:$C$600,3,FALSE)</f>
        <v>Yavapai</v>
      </c>
      <c r="J122" t="str">
        <f>VLOOKUP(K122,[1]LibPAS_data!$A$1:$C$600,2,FALSE)</f>
        <v>Seligman Public Library</v>
      </c>
      <c r="K122" t="s">
        <v>59</v>
      </c>
      <c r="L122" t="s">
        <v>1</v>
      </c>
      <c r="M122">
        <v>0</v>
      </c>
      <c r="N122">
        <v>0</v>
      </c>
      <c r="O122">
        <v>0</v>
      </c>
      <c r="P122">
        <v>0</v>
      </c>
      <c r="Q122">
        <v>0</v>
      </c>
      <c r="R122">
        <v>0</v>
      </c>
    </row>
    <row r="123" spans="1:18" x14ac:dyDescent="0.3">
      <c r="A123">
        <f>VLOOKUP(ancestry_jul_2014[[#This Row],[Locationid]], [1]LibPAS_data!$A$2:$E$600, 5, FALSE)</f>
        <v>28</v>
      </c>
      <c r="B123" s="24">
        <f>VLOOKUP(ancestry_jul_2014[[#This Row],[Locationid]],[1]LibPAS_data!$A$2:$D$270,4,FALSE)</f>
        <v>32811</v>
      </c>
      <c r="C123" s="14" t="str">
        <f>TEXT(E123,"yyyy")&amp;"-"&amp;"Q"&amp;LOOKUP(MONTH(E123),{1,4,7,10},{1,2,3,4})</f>
        <v>2014-Q3</v>
      </c>
      <c r="D123" s="37">
        <f t="shared" si="3"/>
        <v>2015</v>
      </c>
      <c r="E123" s="1">
        <v>41852</v>
      </c>
      <c r="F123" s="1" t="str">
        <f t="shared" si="5"/>
        <v>2014</v>
      </c>
      <c r="G123" s="1" t="str">
        <f>TEXT(ancestry_jul_2014[[#This Row],[Date]]," MMM")</f>
        <v xml:space="preserve"> Aug</v>
      </c>
      <c r="H123">
        <v>10254528</v>
      </c>
      <c r="I123" t="str">
        <f>VLOOKUP(K123, [1]LibPAS_data!$A$1:$C$600,3,FALSE)</f>
        <v>Cochise</v>
      </c>
      <c r="J123" t="str">
        <f>VLOOKUP(K123,[1]LibPAS_data!$A$1:$C$600,2,FALSE)</f>
        <v>Sierra Vista Public Library</v>
      </c>
      <c r="K123" t="s">
        <v>60</v>
      </c>
      <c r="L123" t="s">
        <v>1</v>
      </c>
      <c r="M123">
        <v>1019</v>
      </c>
      <c r="N123">
        <v>1019</v>
      </c>
      <c r="O123">
        <v>31</v>
      </c>
      <c r="P123">
        <v>33</v>
      </c>
      <c r="Q123">
        <v>394</v>
      </c>
      <c r="R123">
        <v>427</v>
      </c>
    </row>
    <row r="124" spans="1:18" x14ac:dyDescent="0.3">
      <c r="A124">
        <f>VLOOKUP(ancestry_jul_2014[[#This Row],[Locationid]], [1]LibPAS_data!$A$2:$E$600, 5, FALSE)</f>
        <v>142</v>
      </c>
      <c r="B124" s="24">
        <f>VLOOKUP(ancestry_jul_2014[[#This Row],[Locationid]],[1]LibPAS_data!$A$2:$D$270,4,FALSE)</f>
        <v>140708</v>
      </c>
      <c r="C124" s="14" t="str">
        <f>TEXT(E124,"yyyy")&amp;"-"&amp;"Q"&amp;LOOKUP(MONTH(E124),{1,4,7,10},{1,2,3,4})</f>
        <v>2014-Q3</v>
      </c>
      <c r="D124" s="37">
        <f t="shared" si="3"/>
        <v>2015</v>
      </c>
      <c r="E124" s="1">
        <v>41852</v>
      </c>
      <c r="F124" s="1" t="str">
        <f t="shared" si="5"/>
        <v>2014</v>
      </c>
      <c r="G124" s="1" t="str">
        <f>TEXT(ancestry_jul_2014[[#This Row],[Date]]," MMM")</f>
        <v xml:space="preserve"> Aug</v>
      </c>
      <c r="H124">
        <v>10246788</v>
      </c>
      <c r="I124" t="str">
        <f>VLOOKUP(K124, [1]LibPAS_data!$A$1:$C$600,3,FALSE)</f>
        <v>Maricopa</v>
      </c>
      <c r="J124" t="str">
        <f>VLOOKUP(K124,[1]LibPAS_data!$A$1:$C$600,2,FALSE)</f>
        <v>Tempe Public Library</v>
      </c>
      <c r="K124" s="2" t="s">
        <v>79</v>
      </c>
      <c r="L124" t="s">
        <v>1</v>
      </c>
      <c r="M124">
        <v>304</v>
      </c>
      <c r="N124">
        <v>304</v>
      </c>
      <c r="O124">
        <v>5</v>
      </c>
      <c r="P124">
        <v>43</v>
      </c>
      <c r="Q124">
        <v>72</v>
      </c>
      <c r="R124">
        <v>115</v>
      </c>
    </row>
    <row r="125" spans="1:18" x14ac:dyDescent="0.3">
      <c r="A125">
        <f>VLOOKUP(ancestry_jul_2014[[#This Row],[Locationid]], [1]LibPAS_data!$A$2:$E$600, 5, FALSE)</f>
        <v>12</v>
      </c>
      <c r="B125" s="24">
        <f>VLOOKUP(ancestry_jul_2014[[#This Row],[Locationid]],[1]LibPAS_data!$A$2:$D$270,4,FALSE)</f>
        <v>4415</v>
      </c>
      <c r="C125" s="14" t="str">
        <f>TEXT(E125,"yyyy")&amp;"-"&amp;"Q"&amp;LOOKUP(MONTH(E125),{1,4,7,10},{1,2,3,4})</f>
        <v>2014-Q3</v>
      </c>
      <c r="D125" s="37">
        <f t="shared" si="3"/>
        <v>2015</v>
      </c>
      <c r="E125" s="1">
        <v>41852</v>
      </c>
      <c r="F125" s="1" t="str">
        <f t="shared" si="5"/>
        <v>2014</v>
      </c>
      <c r="G125" s="1" t="str">
        <f>TEXT(ancestry_jul_2014[[#This Row],[Date]]," MMM")</f>
        <v xml:space="preserve"> Aug</v>
      </c>
      <c r="H125">
        <v>10265067</v>
      </c>
      <c r="I125" t="str">
        <f>VLOOKUP(K125, [1]LibPAS_data!$A$1:$C$600,3,FALSE)</f>
        <v>Maricopa</v>
      </c>
      <c r="J125" t="str">
        <f>VLOOKUP(K125,[1]LibPAS_data!$A$1:$C$600,2,FALSE)</f>
        <v>Tolleson Public Library</v>
      </c>
      <c r="K125" s="3" t="s">
        <v>61</v>
      </c>
      <c r="L125" t="s">
        <v>1</v>
      </c>
      <c r="M125">
        <v>0</v>
      </c>
      <c r="N125">
        <v>0</v>
      </c>
      <c r="O125">
        <v>0</v>
      </c>
      <c r="P125">
        <v>0</v>
      </c>
      <c r="Q125">
        <v>0</v>
      </c>
      <c r="R125">
        <v>0</v>
      </c>
    </row>
    <row r="126" spans="1:18" x14ac:dyDescent="0.3">
      <c r="A126">
        <f>VLOOKUP(ancestry_jul_2014[[#This Row],[Locationid]], [1]LibPAS_data!$A$2:$E$600, 5, FALSE)</f>
        <v>8</v>
      </c>
      <c r="B126" s="24">
        <f>VLOOKUP(ancestry_jul_2014[[#This Row],[Locationid]],[1]LibPAS_data!$A$2:$D$270,4,FALSE)</f>
        <v>2341</v>
      </c>
      <c r="C126" s="14" t="str">
        <f>TEXT(E126,"yyyy")&amp;"-"&amp;"Q"&amp;LOOKUP(MONTH(E126),{1,4,7,10},{1,2,3,4})</f>
        <v>2014-Q3</v>
      </c>
      <c r="D126" s="37">
        <f t="shared" si="3"/>
        <v>2015</v>
      </c>
      <c r="E126" s="1">
        <v>41852</v>
      </c>
      <c r="F126" s="1" t="str">
        <f t="shared" si="5"/>
        <v>2014</v>
      </c>
      <c r="G126" s="1" t="str">
        <f>TEXT(ancestry_jul_2014[[#This Row],[Date]]," MMM")</f>
        <v xml:space="preserve"> Aug</v>
      </c>
      <c r="H126">
        <v>10370497</v>
      </c>
      <c r="I126" t="str">
        <f>VLOOKUP(K126, [1]LibPAS_data!$A$1:$C$600,3,FALSE)</f>
        <v>Gila</v>
      </c>
      <c r="J126" t="str">
        <f>VLOOKUP(K126,[1]LibPAS_data!$A$1:$C$600,2,FALSE)</f>
        <v>Tonto Basin Public</v>
      </c>
      <c r="K126" t="s">
        <v>62</v>
      </c>
      <c r="L126" t="s">
        <v>1</v>
      </c>
      <c r="M126">
        <v>0</v>
      </c>
      <c r="N126">
        <v>0</v>
      </c>
      <c r="O126">
        <v>0</v>
      </c>
      <c r="P126">
        <v>0</v>
      </c>
      <c r="Q126">
        <v>0</v>
      </c>
      <c r="R126">
        <v>0</v>
      </c>
    </row>
    <row r="127" spans="1:18" x14ac:dyDescent="0.3">
      <c r="A127">
        <f>VLOOKUP(ancestry_jul_2014[[#This Row],[Locationid]], [1]LibPAS_data!$A$2:$E$600, 5, FALSE)</f>
        <v>8</v>
      </c>
      <c r="B127" s="24" t="e">
        <f>VLOOKUP(ancestry_jul_2014[[#This Row],[Locationid]],[1]LibPAS_data!$A$2:$D$270,4,FALSE)</f>
        <v>#N/A</v>
      </c>
      <c r="C127" s="14" t="str">
        <f>TEXT(E127,"yyyy")&amp;"-"&amp;"Q"&amp;LOOKUP(MONTH(E127),{1,4,7,10},{1,2,3,4})</f>
        <v>2014-Q3</v>
      </c>
      <c r="D127" s="37">
        <f t="shared" si="3"/>
        <v>2015</v>
      </c>
      <c r="E127" s="1">
        <v>41852</v>
      </c>
      <c r="F127" s="1" t="str">
        <f t="shared" si="5"/>
        <v>2014</v>
      </c>
      <c r="G127" s="1" t="str">
        <f>TEXT(ancestry_jul_2014[[#This Row],[Date]]," MMM")</f>
        <v xml:space="preserve"> Aug</v>
      </c>
      <c r="H127">
        <v>10330760</v>
      </c>
      <c r="I127" t="str">
        <f>VLOOKUP(K127, [1]LibPAS_data!$A$1:$C$600,3,FALSE)</f>
        <v>Apache</v>
      </c>
      <c r="J127" t="str">
        <f>VLOOKUP(K127,[1]LibPAS_data!$A$1:$C$600,2,FALSE)</f>
        <v>Vernon Public Library</v>
      </c>
      <c r="K127" t="s">
        <v>63</v>
      </c>
      <c r="L127" t="s">
        <v>1</v>
      </c>
      <c r="M127">
        <v>0</v>
      </c>
      <c r="N127">
        <v>0</v>
      </c>
      <c r="O127">
        <v>0</v>
      </c>
      <c r="P127">
        <v>0</v>
      </c>
      <c r="Q127">
        <v>0</v>
      </c>
      <c r="R127">
        <v>0</v>
      </c>
    </row>
    <row r="128" spans="1:18" x14ac:dyDescent="0.3">
      <c r="A128">
        <f>VLOOKUP(ancestry_jul_2014[[#This Row],[Locationid]], [1]LibPAS_data!$A$2:$E$600, 5, FALSE)</f>
        <v>7</v>
      </c>
      <c r="B128" s="24" t="e">
        <f>VLOOKUP(ancestry_jul_2014[[#This Row],[Locationid]],[1]LibPAS_data!$A$2:$D$270,4,FALSE)</f>
        <v>#N/A</v>
      </c>
      <c r="C128" s="14" t="str">
        <f>TEXT(E128,"yyyy")&amp;"-"&amp;"Q"&amp;LOOKUP(MONTH(E128),{1,4,7,10},{1,2,3,4})</f>
        <v>2014-Q3</v>
      </c>
      <c r="D128" s="37">
        <f t="shared" si="3"/>
        <v>2015</v>
      </c>
      <c r="E128" s="1">
        <v>41852</v>
      </c>
      <c r="F128" s="1" t="str">
        <f t="shared" si="5"/>
        <v>2014</v>
      </c>
      <c r="G128" s="1" t="str">
        <f>TEXT(ancestry_jul_2014[[#This Row],[Date]]," MMM")</f>
        <v xml:space="preserve"> Aug</v>
      </c>
      <c r="H128">
        <v>10264189</v>
      </c>
      <c r="I128" t="str">
        <f>VLOOKUP(K128, [1]LibPAS_data!$A$1:$C$600,3,FALSE)</f>
        <v>Yavapai</v>
      </c>
      <c r="J128" t="str">
        <f>VLOOKUP(K128,[1]LibPAS_data!$A$1:$C$600,2,FALSE)</f>
        <v>Yarnell Public Library</v>
      </c>
      <c r="K128" t="s">
        <v>64</v>
      </c>
      <c r="L128" t="s">
        <v>1</v>
      </c>
      <c r="M128">
        <v>0</v>
      </c>
      <c r="N128">
        <v>0</v>
      </c>
      <c r="O128">
        <v>0</v>
      </c>
      <c r="P128">
        <v>0</v>
      </c>
      <c r="Q128">
        <v>0</v>
      </c>
      <c r="R128">
        <v>0</v>
      </c>
    </row>
    <row r="129" spans="1:18" x14ac:dyDescent="0.3">
      <c r="A129">
        <f>VLOOKUP(ancestry_jul_2014[[#This Row],[Locationid]], [1]LibPAS_data!$A$2:$E$600, 5, FALSE)</f>
        <v>91</v>
      </c>
      <c r="B129" s="24">
        <f>VLOOKUP(ancestry_jul_2014[[#This Row],[Locationid]],[1]LibPAS_data!$A$2:$D$270,4,FALSE)</f>
        <v>9301</v>
      </c>
      <c r="C129" s="14" t="str">
        <f>TEXT(E129,"yyyy")&amp;"-"&amp;"Q"&amp;LOOKUP(MONTH(E129),{1,4,7,10},{1,2,3,4})</f>
        <v>2014-Q3</v>
      </c>
      <c r="D129" s="37">
        <f t="shared" si="3"/>
        <v>2015</v>
      </c>
      <c r="E129" s="1">
        <v>41852</v>
      </c>
      <c r="F129" s="1" t="str">
        <f t="shared" si="5"/>
        <v>2014</v>
      </c>
      <c r="G129" s="1" t="str">
        <f>TEXT(ancestry_jul_2014[[#This Row],[Date]]," MMM")</f>
        <v xml:space="preserve"> Aug</v>
      </c>
      <c r="H129">
        <v>10264105</v>
      </c>
      <c r="I129" t="str">
        <f>VLOOKUP(K129, [1]LibPAS_data!$A$1:$C$600,3,FALSE)</f>
        <v>Yavapai</v>
      </c>
      <c r="J129" t="str">
        <f>VLOOKUP(K129,[1]LibPAS_data!$A$1:$C$600,2,FALSE)</f>
        <v>Yavapai County Library District</v>
      </c>
      <c r="K129" s="3" t="s">
        <v>65</v>
      </c>
      <c r="L129" t="s">
        <v>1</v>
      </c>
      <c r="M129">
        <v>0</v>
      </c>
      <c r="N129">
        <v>0</v>
      </c>
      <c r="O129">
        <v>0</v>
      </c>
      <c r="P129">
        <v>0</v>
      </c>
      <c r="Q129">
        <v>0</v>
      </c>
      <c r="R129">
        <v>0</v>
      </c>
    </row>
    <row r="130" spans="1:18" x14ac:dyDescent="0.3">
      <c r="A130">
        <f>VLOOKUP(ancestry_jul_2014[[#This Row],[Locationid]], [1]LibPAS_data!$A$2:$E$600, 5, FALSE)</f>
        <v>434</v>
      </c>
      <c r="B130" s="24">
        <f>VLOOKUP(ancestry_jul_2014[[#This Row],[Locationid]],[1]LibPAS_data!$A$2:$D$270,4,FALSE)</f>
        <v>111752</v>
      </c>
      <c r="C130" s="14" t="str">
        <f>TEXT(E130,"yyyy")&amp;"-"&amp;"Q"&amp;LOOKUP(MONTH(E130),{1,4,7,10},{1,2,3,4})</f>
        <v>2014-Q3</v>
      </c>
      <c r="D130" s="37">
        <f t="shared" si="3"/>
        <v>2015</v>
      </c>
      <c r="E130" s="1">
        <v>41852</v>
      </c>
      <c r="F130" s="1" t="str">
        <f t="shared" si="5"/>
        <v>2014</v>
      </c>
      <c r="G130" s="1" t="str">
        <f>TEXT(ancestry_jul_2014[[#This Row],[Date]]," MMM")</f>
        <v xml:space="preserve"> Aug</v>
      </c>
      <c r="H130">
        <v>10245885</v>
      </c>
      <c r="I130" t="str">
        <f>VLOOKUP(K130, [1]LibPAS_data!$A$1:$C$600,3,FALSE)</f>
        <v>Yuma</v>
      </c>
      <c r="J130" t="str">
        <f>VLOOKUP(K130,[1]LibPAS_data!$A$1:$C$600,2,FALSE)</f>
        <v>Yuma County Library District</v>
      </c>
      <c r="K130" s="3" t="s">
        <v>66</v>
      </c>
      <c r="L130" t="s">
        <v>1</v>
      </c>
      <c r="M130">
        <v>3249</v>
      </c>
      <c r="N130">
        <v>3249</v>
      </c>
      <c r="O130">
        <v>98</v>
      </c>
      <c r="P130">
        <v>1790</v>
      </c>
      <c r="Q130">
        <v>1308</v>
      </c>
      <c r="R130">
        <v>3098</v>
      </c>
    </row>
    <row r="131" spans="1:18" x14ac:dyDescent="0.3">
      <c r="A131" t="str">
        <f>VLOOKUP(ancestry_jul_2014[[#This Row],[Locationid]], [1]LibPAS_data!$A$2:$E$600, 5, FALSE)</f>
        <v>N/A</v>
      </c>
      <c r="B131" s="24">
        <f>VLOOKUP(ancestry_jul_2014[[#This Row],[Locationid]],[1]LibPAS_data!$A$2:$D$270,4,FALSE)</f>
        <v>1188</v>
      </c>
      <c r="C131" s="14" t="str">
        <f>TEXT(E131,"yyyy")&amp;"-"&amp;"Q"&amp;LOOKUP(MONTH(E131),{1,4,7,10},{1,2,3,4})</f>
        <v>2014-Q3</v>
      </c>
      <c r="D131" s="37">
        <f t="shared" ref="D131:D194" si="6">YEAR(DATE(YEAR(E131),MONTH(E131)+6,1))</f>
        <v>2015</v>
      </c>
      <c r="E131" s="1">
        <v>41883</v>
      </c>
      <c r="F131" s="1" t="str">
        <f t="shared" ref="F131:F162" si="7">TEXT(E131, "yyyy")</f>
        <v>2014</v>
      </c>
      <c r="G131" s="1" t="str">
        <f>TEXT(ancestry_jul_2014[[#This Row],[Date]]," MMM")</f>
        <v xml:space="preserve"> Sep</v>
      </c>
      <c r="H131">
        <v>10327472</v>
      </c>
      <c r="I131" t="str">
        <f>VLOOKUP(K131, [1]LibPAS_data!$A$1:$C$600,3,FALSE)</f>
        <v>Pinal</v>
      </c>
      <c r="J131" t="str">
        <f>VLOOKUP(K131,[1]LibPAS_data!$A$1:$C$600,2,FALSE)</f>
        <v>Ak-Chin Indian Community Library</v>
      </c>
      <c r="K131" t="s">
        <v>6</v>
      </c>
      <c r="L131" t="s">
        <v>1</v>
      </c>
      <c r="M131">
        <v>0</v>
      </c>
      <c r="N131">
        <v>0</v>
      </c>
      <c r="O131">
        <v>0</v>
      </c>
      <c r="P131">
        <v>0</v>
      </c>
      <c r="Q131">
        <v>0</v>
      </c>
      <c r="R131">
        <v>0</v>
      </c>
    </row>
    <row r="132" spans="1:18" x14ac:dyDescent="0.3">
      <c r="A132">
        <f>VLOOKUP(ancestry_jul_2014[[#This Row],[Locationid]], [1]LibPAS_data!$A$2:$E$600, 5, FALSE)</f>
        <v>19</v>
      </c>
      <c r="B132" s="24" t="e">
        <f>VLOOKUP(ancestry_jul_2014[[#This Row],[Locationid]],[1]LibPAS_data!$A$2:$D$270,4,FALSE)</f>
        <v>#N/A</v>
      </c>
      <c r="C132" s="14" t="str">
        <f>TEXT(E132,"yyyy")&amp;"-"&amp;"Q"&amp;LOOKUP(MONTH(E132),{1,4,7,10},{1,2,3,4})</f>
        <v>2014-Q3</v>
      </c>
      <c r="D132" s="37">
        <f t="shared" si="6"/>
        <v>2015</v>
      </c>
      <c r="E132" s="1">
        <v>41883</v>
      </c>
      <c r="F132" s="1" t="str">
        <f t="shared" si="7"/>
        <v>2014</v>
      </c>
      <c r="G132" s="1" t="str">
        <f>TEXT(ancestry_jul_2014[[#This Row],[Date]]," MMM")</f>
        <v xml:space="preserve"> Sep</v>
      </c>
      <c r="H132">
        <v>10330461</v>
      </c>
      <c r="I132" t="str">
        <f>VLOOKUP(K132, [1]LibPAS_data!$A$1:$C$600,3,FALSE)</f>
        <v>Apache</v>
      </c>
      <c r="J132" t="str">
        <f>VLOOKUP(K132,[1]LibPAS_data!$A$1:$C$600,2,FALSE)</f>
        <v>Alpine Public Library</v>
      </c>
      <c r="K132" s="2" t="s">
        <v>7</v>
      </c>
      <c r="L132" t="s">
        <v>1</v>
      </c>
      <c r="M132">
        <v>80</v>
      </c>
      <c r="N132">
        <v>80</v>
      </c>
      <c r="O132">
        <v>6</v>
      </c>
      <c r="P132">
        <v>8</v>
      </c>
      <c r="Q132">
        <v>38</v>
      </c>
      <c r="R132">
        <v>46</v>
      </c>
    </row>
    <row r="133" spans="1:18" x14ac:dyDescent="0.3">
      <c r="A133">
        <f>VLOOKUP(ancestry_jul_2014[[#This Row],[Locationid]], [1]LibPAS_data!$A$2:$E$600, 5, FALSE)</f>
        <v>111</v>
      </c>
      <c r="B133" s="24">
        <f>VLOOKUP(ancestry_jul_2014[[#This Row],[Locationid]],[1]LibPAS_data!$A$2:$D$270,4,FALSE)</f>
        <v>63208</v>
      </c>
      <c r="C133" s="14" t="str">
        <f>TEXT(E133,"yyyy")&amp;"-"&amp;"Q"&amp;LOOKUP(MONTH(E133),{1,4,7,10},{1,2,3,4})</f>
        <v>2014-Q3</v>
      </c>
      <c r="D133" s="37">
        <f t="shared" si="6"/>
        <v>2015</v>
      </c>
      <c r="E133" s="1">
        <v>41883</v>
      </c>
      <c r="F133" s="1" t="str">
        <f t="shared" si="7"/>
        <v>2014</v>
      </c>
      <c r="G133" s="1" t="str">
        <f>TEXT(ancestry_jul_2014[[#This Row],[Date]]," MMM")</f>
        <v xml:space="preserve"> Sep</v>
      </c>
      <c r="H133">
        <v>10244406</v>
      </c>
      <c r="I133" t="str">
        <f>VLOOKUP(K133, [1]LibPAS_data!$A$1:$C$600,3,FALSE)</f>
        <v>Pinal</v>
      </c>
      <c r="J133" t="str">
        <f>VLOOKUP(K133,[1]LibPAS_data!$A$1:$C$600,2,FALSE)</f>
        <v>Apache Junction Public Library</v>
      </c>
      <c r="K133" t="s">
        <v>8</v>
      </c>
      <c r="L133" t="s">
        <v>1</v>
      </c>
      <c r="M133">
        <v>825</v>
      </c>
      <c r="N133">
        <v>825</v>
      </c>
      <c r="O133">
        <v>18</v>
      </c>
      <c r="P133">
        <v>362</v>
      </c>
      <c r="Q133">
        <v>313</v>
      </c>
      <c r="R133">
        <v>625</v>
      </c>
    </row>
    <row r="134" spans="1:18" x14ac:dyDescent="0.3">
      <c r="A134">
        <f>VLOOKUP(ancestry_jul_2014[[#This Row],[Locationid]], [1]LibPAS_data!$A$2:$E$600, 5, FALSE)</f>
        <v>10</v>
      </c>
      <c r="B134" s="24" t="e">
        <f>VLOOKUP(ancestry_jul_2014[[#This Row],[Locationid]],[1]LibPAS_data!$A$2:$D$270,4,FALSE)</f>
        <v>#N/A</v>
      </c>
      <c r="C134" s="14" t="str">
        <f>TEXT(E134,"yyyy")&amp;"-"&amp;"Q"&amp;LOOKUP(MONTH(E134),{1,4,7,10},{1,2,3,4})</f>
        <v>2014-Q3</v>
      </c>
      <c r="D134" s="37">
        <f t="shared" si="6"/>
        <v>2015</v>
      </c>
      <c r="E134" s="1">
        <v>41883</v>
      </c>
      <c r="F134" s="1" t="str">
        <f t="shared" si="7"/>
        <v>2014</v>
      </c>
      <c r="G134" s="1" t="str">
        <f>TEXT(ancestry_jul_2014[[#This Row],[Date]]," MMM")</f>
        <v xml:space="preserve"> Sep</v>
      </c>
      <c r="H134">
        <v>10253825</v>
      </c>
      <c r="I134" t="str">
        <f>VLOOKUP(K134, [1]LibPAS_data!$A$1:$C$600,3,FALSE)</f>
        <v>Pinal</v>
      </c>
      <c r="J134" t="str">
        <f>VLOOKUP(K134,[1]LibPAS_data!$A$1:$C$600,2,FALSE)</f>
        <v>Arizona City Community Library</v>
      </c>
      <c r="K134" t="s">
        <v>9</v>
      </c>
      <c r="L134" t="s">
        <v>1</v>
      </c>
      <c r="M134">
        <v>0</v>
      </c>
      <c r="N134">
        <v>0</v>
      </c>
      <c r="O134">
        <v>0</v>
      </c>
      <c r="P134">
        <v>0</v>
      </c>
      <c r="Q134">
        <v>0</v>
      </c>
      <c r="R134">
        <v>0</v>
      </c>
    </row>
    <row r="135" spans="1:18" x14ac:dyDescent="0.3">
      <c r="A135">
        <f>VLOOKUP(ancestry_jul_2014[[#This Row],[Locationid]], [1]LibPAS_data!$A$2:$E$600, 5, FALSE)</f>
        <v>0</v>
      </c>
      <c r="B135" s="24" t="e">
        <f>VLOOKUP(ancestry_jul_2014[[#This Row],[Locationid]],[1]LibPAS_data!$A$2:$D$270,4,FALSE)</f>
        <v>#N/A</v>
      </c>
      <c r="C135" s="14" t="str">
        <f>TEXT(E135,"yyyy")&amp;"-"&amp;"Q"&amp;LOOKUP(MONTH(E135),{1,4,7,10},{1,2,3,4})</f>
        <v>2014-Q3</v>
      </c>
      <c r="D135" s="37">
        <f t="shared" si="6"/>
        <v>2015</v>
      </c>
      <c r="E135" s="1">
        <v>41883</v>
      </c>
      <c r="F135" s="1" t="str">
        <f t="shared" si="7"/>
        <v>2014</v>
      </c>
      <c r="G135" s="1" t="str">
        <f>TEXT(ancestry_jul_2014[[#This Row],[Date]]," MMM")</f>
        <v xml:space="preserve"> Sep</v>
      </c>
      <c r="H135">
        <v>10253861</v>
      </c>
      <c r="I135" t="str">
        <f>VLOOKUP(K135, [1]LibPAS_data!$A$1:$C$600,3,FALSE)</f>
        <v>State</v>
      </c>
      <c r="J135" t="str">
        <f>VLOOKUP(K135,[1]LibPAS_data!$A$1:$C$600,2,FALSE)</f>
        <v>Arizona State Library-Law Library</v>
      </c>
      <c r="K135" t="s">
        <v>10</v>
      </c>
      <c r="L135" t="s">
        <v>1</v>
      </c>
      <c r="M135">
        <v>53368</v>
      </c>
      <c r="N135">
        <v>53368</v>
      </c>
      <c r="O135">
        <v>1250</v>
      </c>
      <c r="P135">
        <v>11334</v>
      </c>
      <c r="Q135">
        <v>21356</v>
      </c>
      <c r="R135">
        <v>32690</v>
      </c>
    </row>
    <row r="136" spans="1:18" x14ac:dyDescent="0.3">
      <c r="A136">
        <f>VLOOKUP(ancestry_jul_2014[[#This Row],[Locationid]], [1]LibPAS_data!$A$2:$E$600, 5, FALSE)</f>
        <v>10</v>
      </c>
      <c r="B136" s="24" t="e">
        <f>VLOOKUP(ancestry_jul_2014[[#This Row],[Locationid]],[1]LibPAS_data!$A$2:$D$270,4,FALSE)</f>
        <v>#N/A</v>
      </c>
      <c r="C136" s="14" t="str">
        <f>TEXT(E136,"yyyy")&amp;"-"&amp;"Q"&amp;LOOKUP(MONTH(E136),{1,4,7,10},{1,2,3,4})</f>
        <v>2014-Q3</v>
      </c>
      <c r="D136" s="37">
        <f t="shared" si="6"/>
        <v>2015</v>
      </c>
      <c r="E136" s="1">
        <v>41883</v>
      </c>
      <c r="F136" s="1" t="str">
        <f t="shared" si="7"/>
        <v>2014</v>
      </c>
      <c r="G136" s="1" t="str">
        <f>TEXT(ancestry_jul_2014[[#This Row],[Date]]," MMM")</f>
        <v xml:space="preserve"> Sep</v>
      </c>
      <c r="H136">
        <v>10264106</v>
      </c>
      <c r="I136" t="str">
        <f>VLOOKUP(K136, [1]LibPAS_data!$A$1:$C$600,3,FALSE)</f>
        <v>Yavapai</v>
      </c>
      <c r="J136" t="str">
        <f>VLOOKUP(K136,[1]LibPAS_data!$A$1:$C$600,2,FALSE)</f>
        <v>Ash Fork Public Library</v>
      </c>
      <c r="K136" t="s">
        <v>11</v>
      </c>
      <c r="L136" t="s">
        <v>1</v>
      </c>
      <c r="M136">
        <v>0</v>
      </c>
      <c r="N136">
        <v>0</v>
      </c>
      <c r="O136">
        <v>0</v>
      </c>
      <c r="P136">
        <v>0</v>
      </c>
      <c r="Q136">
        <v>0</v>
      </c>
      <c r="R136">
        <v>0</v>
      </c>
    </row>
    <row r="137" spans="1:18" x14ac:dyDescent="0.3">
      <c r="A137">
        <f>VLOOKUP(ancestry_jul_2014[[#This Row],[Locationid]], [1]LibPAS_data!$A$2:$E$600, 5, FALSE)</f>
        <v>80</v>
      </c>
      <c r="B137" s="24">
        <f>VLOOKUP(ancestry_jul_2014[[#This Row],[Locationid]],[1]LibPAS_data!$A$2:$D$270,4,FALSE)</f>
        <v>22669</v>
      </c>
      <c r="C137" s="14" t="str">
        <f>TEXT(E137,"yyyy")&amp;"-"&amp;"Q"&amp;LOOKUP(MONTH(E137),{1,4,7,10},{1,2,3,4})</f>
        <v>2014-Q3</v>
      </c>
      <c r="D137" s="37">
        <f t="shared" si="6"/>
        <v>2015</v>
      </c>
      <c r="E137" s="1">
        <v>41883</v>
      </c>
      <c r="F137" s="1" t="str">
        <f t="shared" si="7"/>
        <v>2014</v>
      </c>
      <c r="G137" s="1" t="str">
        <f>TEXT(ancestry_jul_2014[[#This Row],[Date]]," MMM")</f>
        <v xml:space="preserve"> Sep</v>
      </c>
      <c r="H137">
        <v>10265065</v>
      </c>
      <c r="I137" t="str">
        <f>VLOOKUP(K137, [1]LibPAS_data!$A$1:$C$600,3,FALSE)</f>
        <v>Maricopa</v>
      </c>
      <c r="J137" t="str">
        <f>VLOOKUP(K137,[1]LibPAS_data!$A$1:$C$600,2,FALSE)</f>
        <v>Avondale Public Library</v>
      </c>
      <c r="K137" s="4" t="s">
        <v>12</v>
      </c>
      <c r="L137" t="s">
        <v>1</v>
      </c>
      <c r="M137">
        <v>784</v>
      </c>
      <c r="N137">
        <v>784</v>
      </c>
      <c r="O137">
        <v>10</v>
      </c>
      <c r="P137">
        <v>924</v>
      </c>
      <c r="Q137">
        <v>254</v>
      </c>
      <c r="R137">
        <v>1178</v>
      </c>
    </row>
    <row r="138" spans="1:18" x14ac:dyDescent="0.3">
      <c r="A138">
        <f>VLOOKUP(ancestry_jul_2014[[#This Row],[Locationid]], [1]LibPAS_data!$A$2:$E$600, 5, FALSE)</f>
        <v>12</v>
      </c>
      <c r="B138" s="24" t="e">
        <f>VLOOKUP(ancestry_jul_2014[[#This Row],[Locationid]],[1]LibPAS_data!$A$2:$D$270,4,FALSE)</f>
        <v>#N/A</v>
      </c>
      <c r="C138" s="14" t="str">
        <f>TEXT(E138,"yyyy")&amp;"-"&amp;"Q"&amp;LOOKUP(MONTH(E138),{1,4,7,10},{1,2,3,4})</f>
        <v>2014-Q3</v>
      </c>
      <c r="D138" s="37">
        <f t="shared" si="6"/>
        <v>2015</v>
      </c>
      <c r="E138" s="1">
        <v>41883</v>
      </c>
      <c r="F138" s="1" t="str">
        <f t="shared" si="7"/>
        <v>2014</v>
      </c>
      <c r="G138" s="1" t="str">
        <f>TEXT(ancestry_jul_2014[[#This Row],[Date]]," MMM")</f>
        <v xml:space="preserve"> Sep</v>
      </c>
      <c r="H138">
        <v>10264108</v>
      </c>
      <c r="I138" t="str">
        <f>VLOOKUP(K138, [1]LibPAS_data!$A$1:$C$600,3,FALSE)</f>
        <v>Yavapai</v>
      </c>
      <c r="J138" t="str">
        <f>VLOOKUP(K138,[1]LibPAS_data!$A$1:$C$600,2,FALSE)</f>
        <v>Black Canyon City Community Library</v>
      </c>
      <c r="K138" t="s">
        <v>13</v>
      </c>
      <c r="L138" t="s">
        <v>1</v>
      </c>
      <c r="M138">
        <v>5</v>
      </c>
      <c r="N138">
        <v>5</v>
      </c>
      <c r="O138">
        <v>1</v>
      </c>
      <c r="P138">
        <v>0</v>
      </c>
      <c r="Q138">
        <v>0</v>
      </c>
      <c r="R138">
        <v>0</v>
      </c>
    </row>
    <row r="139" spans="1:18" x14ac:dyDescent="0.3">
      <c r="A139">
        <f>VLOOKUP(ancestry_jul_2014[[#This Row],[Locationid]], [1]LibPAS_data!$A$2:$E$600, 5, FALSE)</f>
        <v>16</v>
      </c>
      <c r="B139" s="24" t="e">
        <f>VLOOKUP(ancestry_jul_2014[[#This Row],[Locationid]],[1]LibPAS_data!$A$2:$D$270,4,FALSE)</f>
        <v>#N/A</v>
      </c>
      <c r="C139" s="14" t="str">
        <f>TEXT(E139,"yyyy")&amp;"-"&amp;"Q"&amp;LOOKUP(MONTH(E139),{1,4,7,10},{1,2,3,4})</f>
        <v>2014-Q3</v>
      </c>
      <c r="D139" s="37">
        <f t="shared" si="6"/>
        <v>2015</v>
      </c>
      <c r="E139" s="1">
        <v>41883</v>
      </c>
      <c r="F139" s="1" t="str">
        <f t="shared" si="7"/>
        <v>2014</v>
      </c>
      <c r="G139" s="1" t="str">
        <f>TEXT(ancestry_jul_2014[[#This Row],[Date]]," MMM")</f>
        <v xml:space="preserve"> Sep</v>
      </c>
      <c r="H139">
        <v>10254563</v>
      </c>
      <c r="I139" t="str">
        <f>VLOOKUP(K139, [1]LibPAS_data!$A$1:$C$600,3,FALSE)</f>
        <v>La Paz</v>
      </c>
      <c r="J139" t="str">
        <f>VLOOKUP(K139,[1]LibPAS_data!$A$1:$C$600,2,FALSE)</f>
        <v>Bouse Public Library</v>
      </c>
      <c r="K139" t="s">
        <v>14</v>
      </c>
      <c r="L139" t="s">
        <v>1</v>
      </c>
      <c r="M139">
        <v>20</v>
      </c>
      <c r="N139">
        <v>20</v>
      </c>
      <c r="O139">
        <v>3</v>
      </c>
      <c r="P139">
        <v>0</v>
      </c>
      <c r="Q139">
        <v>6</v>
      </c>
      <c r="R139">
        <v>6</v>
      </c>
    </row>
    <row r="140" spans="1:18" x14ac:dyDescent="0.3">
      <c r="A140">
        <f>VLOOKUP(ancestry_jul_2014[[#This Row],[Locationid]], [1]LibPAS_data!$A$2:$E$600, 5, FALSE)</f>
        <v>21</v>
      </c>
      <c r="B140" s="24" t="str">
        <f>VLOOKUP(ancestry_jul_2014[[#This Row],[Locationid]],[1]LibPAS_data!$A$2:$D$270,4,FALSE)</f>
        <v>N/A</v>
      </c>
      <c r="C140" s="14" t="str">
        <f>TEXT(E140,"yyyy")&amp;"-"&amp;"Q"&amp;LOOKUP(MONTH(E140),{1,4,7,10},{1,2,3,4})</f>
        <v>2014-Q3</v>
      </c>
      <c r="D140" s="37">
        <f t="shared" si="6"/>
        <v>2015</v>
      </c>
      <c r="E140" s="1">
        <v>41883</v>
      </c>
      <c r="F140" s="1" t="str">
        <f t="shared" si="7"/>
        <v>2014</v>
      </c>
      <c r="G140" s="1" t="str">
        <f>TEXT(ancestry_jul_2014[[#This Row],[Date]]," MMM")</f>
        <v xml:space="preserve"> Sep</v>
      </c>
      <c r="H140">
        <v>10249852</v>
      </c>
      <c r="I140" t="str">
        <f>VLOOKUP(K140, [1]LibPAS_data!$A$1:$C$600,3,FALSE)</f>
        <v>Maricopa</v>
      </c>
      <c r="J140" t="str">
        <f>VLOOKUP(K140,[1]LibPAS_data!$A$1:$C$600,2,FALSE)</f>
        <v>Buckeye Public Library</v>
      </c>
      <c r="K140" s="3" t="s">
        <v>15</v>
      </c>
      <c r="L140" t="s">
        <v>1</v>
      </c>
      <c r="M140">
        <v>0</v>
      </c>
      <c r="N140">
        <v>0</v>
      </c>
      <c r="O140">
        <v>0</v>
      </c>
      <c r="P140">
        <v>0</v>
      </c>
      <c r="Q140">
        <v>0</v>
      </c>
      <c r="R140">
        <v>0</v>
      </c>
    </row>
    <row r="141" spans="1:18" x14ac:dyDescent="0.3">
      <c r="A141">
        <f>VLOOKUP(ancestry_jul_2014[[#This Row],[Locationid]], [1]LibPAS_data!$A$2:$E$600, 5, FALSE)</f>
        <v>14</v>
      </c>
      <c r="B141" s="24">
        <f>VLOOKUP(ancestry_jul_2014[[#This Row],[Locationid]],[1]LibPAS_data!$A$2:$D$270,4,FALSE)</f>
        <v>3311</v>
      </c>
      <c r="C141" s="14" t="str">
        <f>TEXT(E141,"yyyy")&amp;"-"&amp;"Q"&amp;LOOKUP(MONTH(E141),{1,4,7,10},{1,2,3,4})</f>
        <v>2014-Q3</v>
      </c>
      <c r="D141" s="37">
        <f t="shared" si="6"/>
        <v>2015</v>
      </c>
      <c r="E141" s="1">
        <v>41883</v>
      </c>
      <c r="F141" s="1" t="str">
        <f t="shared" si="7"/>
        <v>2014</v>
      </c>
      <c r="G141" s="1" t="str">
        <f>TEXT(ancestry_jul_2014[[#This Row],[Date]]," MMM")</f>
        <v xml:space="preserve"> Sep</v>
      </c>
      <c r="H141">
        <v>10264109</v>
      </c>
      <c r="I141" t="str">
        <f>VLOOKUP(K141, [1]LibPAS_data!$A$1:$C$600,3,FALSE)</f>
        <v>Yavapai</v>
      </c>
      <c r="J141" t="str">
        <f>VLOOKUP(K141,[1]LibPAS_data!$A$1:$C$600,2,FALSE)</f>
        <v>Camp Verde Community Library</v>
      </c>
      <c r="K141" t="s">
        <v>16</v>
      </c>
      <c r="L141" t="s">
        <v>1</v>
      </c>
      <c r="M141">
        <v>216</v>
      </c>
      <c r="N141">
        <v>216</v>
      </c>
      <c r="O141">
        <v>8</v>
      </c>
      <c r="P141">
        <v>35</v>
      </c>
      <c r="Q141">
        <v>86</v>
      </c>
      <c r="R141">
        <v>121</v>
      </c>
    </row>
    <row r="142" spans="1:18" x14ac:dyDescent="0.3">
      <c r="A142">
        <f>VLOOKUP(ancestry_jul_2014[[#This Row],[Locationid]], [1]LibPAS_data!$A$2:$E$600, 5, FALSE)</f>
        <v>34</v>
      </c>
      <c r="B142" s="24">
        <f>VLOOKUP(ancestry_jul_2014[[#This Row],[Locationid]],[1]LibPAS_data!$A$2:$D$270,4,FALSE)</f>
        <v>48762</v>
      </c>
      <c r="C142" s="14" t="str">
        <f>TEXT(E142,"yyyy")&amp;"-"&amp;"Q"&amp;LOOKUP(MONTH(E142),{1,4,7,10},{1,2,3,4})</f>
        <v>2014-Q3</v>
      </c>
      <c r="D142" s="37">
        <f t="shared" si="6"/>
        <v>2015</v>
      </c>
      <c r="E142" s="1">
        <v>41883</v>
      </c>
      <c r="F142" s="1" t="str">
        <f t="shared" si="7"/>
        <v>2014</v>
      </c>
      <c r="G142" s="1" t="str">
        <f>TEXT(ancestry_jul_2014[[#This Row],[Date]]," MMM")</f>
        <v xml:space="preserve"> Sep</v>
      </c>
      <c r="H142">
        <v>10246505</v>
      </c>
      <c r="I142" t="str">
        <f>VLOOKUP(K142, [1]LibPAS_data!$A$1:$C$600,3,FALSE)</f>
        <v>Pinal</v>
      </c>
      <c r="J142" t="str">
        <f>VLOOKUP(K142,[1]LibPAS_data!$A$1:$C$600,2,FALSE)</f>
        <v>Casa Grande Public Library</v>
      </c>
      <c r="K142" s="5" t="s">
        <v>17</v>
      </c>
      <c r="L142" t="s">
        <v>1</v>
      </c>
      <c r="M142">
        <v>452</v>
      </c>
      <c r="N142">
        <v>452</v>
      </c>
      <c r="O142">
        <v>7</v>
      </c>
      <c r="P142">
        <v>0</v>
      </c>
      <c r="Q142">
        <v>121</v>
      </c>
      <c r="R142">
        <v>121</v>
      </c>
    </row>
    <row r="143" spans="1:18" x14ac:dyDescent="0.3">
      <c r="A143">
        <f>VLOOKUP(ancestry_jul_2014[[#This Row],[Locationid]], [1]LibPAS_data!$A$2:$E$600, 5, FALSE)</f>
        <v>109</v>
      </c>
      <c r="B143" s="24">
        <f>VLOOKUP(ancestry_jul_2014[[#This Row],[Locationid]],[1]LibPAS_data!$A$2:$D$270,4,FALSE)</f>
        <v>309229</v>
      </c>
      <c r="C143" s="14" t="str">
        <f>TEXT(E143,"yyyy")&amp;"-"&amp;"Q"&amp;LOOKUP(MONTH(E143),{1,4,7,10},{1,2,3,4})</f>
        <v>2014-Q3</v>
      </c>
      <c r="D143" s="37">
        <f t="shared" si="6"/>
        <v>2015</v>
      </c>
      <c r="E143" s="1">
        <v>41883</v>
      </c>
      <c r="F143" s="1" t="str">
        <f t="shared" si="7"/>
        <v>2014</v>
      </c>
      <c r="G143" s="1" t="str">
        <f>TEXT(ancestry_jul_2014[[#This Row],[Date]]," MMM")</f>
        <v xml:space="preserve"> Sep</v>
      </c>
      <c r="H143">
        <v>10244426</v>
      </c>
      <c r="I143" t="str">
        <f>VLOOKUP(K143, [1]LibPAS_data!$A$1:$C$600,3,FALSE)</f>
        <v>Maricopa</v>
      </c>
      <c r="J143" t="str">
        <f>VLOOKUP(K143,[1]LibPAS_data!$A$1:$C$600,2,FALSE)</f>
        <v xml:space="preserve">Chandler Public Library </v>
      </c>
      <c r="K143" s="5" t="s">
        <v>18</v>
      </c>
      <c r="L143" t="s">
        <v>1</v>
      </c>
      <c r="M143">
        <v>1107</v>
      </c>
      <c r="N143">
        <v>1107</v>
      </c>
      <c r="O143">
        <v>31</v>
      </c>
      <c r="P143">
        <v>190</v>
      </c>
      <c r="Q143">
        <v>342</v>
      </c>
      <c r="R143">
        <v>532</v>
      </c>
    </row>
    <row r="144" spans="1:18" x14ac:dyDescent="0.3">
      <c r="A144">
        <f>VLOOKUP(ancestry_jul_2014[[#This Row],[Locationid]], [1]LibPAS_data!$A$2:$E$600, 5, FALSE)</f>
        <v>6</v>
      </c>
      <c r="B144" s="24">
        <f>VLOOKUP(ancestry_jul_2014[[#This Row],[Locationid]],[1]LibPAS_data!$A$2:$D$270,4,FALSE)</f>
        <v>503</v>
      </c>
      <c r="C144" s="14" t="str">
        <f>TEXT(E144,"yyyy")&amp;"-"&amp;"Q"&amp;LOOKUP(MONTH(E144),{1,4,7,10},{1,2,3,4})</f>
        <v>2014-Q3</v>
      </c>
      <c r="D144" s="37">
        <f t="shared" si="6"/>
        <v>2015</v>
      </c>
      <c r="E144" s="1">
        <v>41883</v>
      </c>
      <c r="F144" s="1" t="str">
        <f t="shared" si="7"/>
        <v>2014</v>
      </c>
      <c r="G144" s="1" t="str">
        <f>TEXT(ancestry_jul_2014[[#This Row],[Date]]," MMM")</f>
        <v xml:space="preserve"> Sep</v>
      </c>
      <c r="H144">
        <v>10370177</v>
      </c>
      <c r="I144" t="str">
        <f>VLOOKUP(K144, [1]LibPAS_data!$A$1:$C$600,3,FALSE)</f>
        <v>Greenlee</v>
      </c>
      <c r="J144" t="str">
        <f>VLOOKUP(K144,[1]LibPAS_data!$A$1:$C$600,2,FALSE)</f>
        <v>Clifton Public Library</v>
      </c>
      <c r="K144" s="5" t="s">
        <v>19</v>
      </c>
      <c r="L144" t="s">
        <v>1</v>
      </c>
      <c r="M144">
        <v>0</v>
      </c>
      <c r="N144">
        <v>0</v>
      </c>
      <c r="O144">
        <v>0</v>
      </c>
      <c r="P144">
        <v>0</v>
      </c>
      <c r="Q144">
        <v>0</v>
      </c>
      <c r="R144">
        <v>0</v>
      </c>
    </row>
    <row r="145" spans="1:18" x14ac:dyDescent="0.3">
      <c r="A145">
        <f>VLOOKUP(ancestry_jul_2014[[#This Row],[Locationid]], [1]LibPAS_data!$A$2:$E$600, 5, FALSE)</f>
        <v>25</v>
      </c>
      <c r="B145" s="24">
        <f>VLOOKUP(ancestry_jul_2014[[#This Row],[Locationid]],[1]LibPAS_data!$A$2:$D$270,4,FALSE)</f>
        <v>1469</v>
      </c>
      <c r="C145" s="14" t="str">
        <f>TEXT(E145,"yyyy")&amp;"-"&amp;"Q"&amp;LOOKUP(MONTH(E145),{1,4,7,10},{1,2,3,4})</f>
        <v>2014-Q3</v>
      </c>
      <c r="D145" s="37">
        <f t="shared" si="6"/>
        <v>2015</v>
      </c>
      <c r="E145" s="1">
        <v>41883</v>
      </c>
      <c r="F145" s="1" t="str">
        <f t="shared" si="7"/>
        <v>2014</v>
      </c>
      <c r="G145" s="1" t="str">
        <f>TEXT(ancestry_jul_2014[[#This Row],[Date]]," MMM")</f>
        <v xml:space="preserve"> Sep</v>
      </c>
      <c r="H145">
        <v>10266253</v>
      </c>
      <c r="I145" t="str">
        <f>VLOOKUP(K145, [1]LibPAS_data!$A$1:$C$600,3,FALSE)</f>
        <v>Cochise</v>
      </c>
      <c r="J145" t="str">
        <f>VLOOKUP(K145,[1]LibPAS_data!$A$1:$C$600,2,FALSE)</f>
        <v>Cochise County Library District</v>
      </c>
      <c r="K145" s="5" t="s">
        <v>20</v>
      </c>
      <c r="L145" t="s">
        <v>1</v>
      </c>
      <c r="M145">
        <v>350</v>
      </c>
      <c r="N145">
        <v>350</v>
      </c>
      <c r="O145">
        <v>13</v>
      </c>
      <c r="P145">
        <v>10</v>
      </c>
      <c r="Q145">
        <v>165</v>
      </c>
      <c r="R145">
        <v>175</v>
      </c>
    </row>
    <row r="146" spans="1:18" x14ac:dyDescent="0.3">
      <c r="A146">
        <f>VLOOKUP(ancestry_jul_2014[[#This Row],[Locationid]], [1]LibPAS_data!$A$2:$E$600, 5, FALSE)</f>
        <v>12</v>
      </c>
      <c r="B146" s="24" t="e">
        <f>VLOOKUP(ancestry_jul_2014[[#This Row],[Locationid]],[1]LibPAS_data!$A$2:$D$270,4,FALSE)</f>
        <v>#N/A</v>
      </c>
      <c r="C146" s="14" t="str">
        <f>TEXT(E146,"yyyy")&amp;"-"&amp;"Q"&amp;LOOKUP(MONTH(E146),{1,4,7,10},{1,2,3,4})</f>
        <v>2014-Q3</v>
      </c>
      <c r="D146" s="37">
        <f t="shared" si="6"/>
        <v>2015</v>
      </c>
      <c r="E146" s="1">
        <v>41883</v>
      </c>
      <c r="F146" s="1" t="str">
        <f t="shared" si="7"/>
        <v>2014</v>
      </c>
      <c r="G146" s="1" t="str">
        <f>TEXT(ancestry_jul_2014[[#This Row],[Date]]," MMM")</f>
        <v xml:space="preserve"> Sep</v>
      </c>
      <c r="H146">
        <v>10330462</v>
      </c>
      <c r="I146" t="str">
        <f>VLOOKUP(K146, [1]LibPAS_data!$A$1:$C$600,3,FALSE)</f>
        <v>Apache</v>
      </c>
      <c r="J146" t="str">
        <f>VLOOKUP(K146,[1]LibPAS_data!$A$1:$C$600,2,FALSE)</f>
        <v>Concho Public Library</v>
      </c>
      <c r="K146" t="s">
        <v>21</v>
      </c>
      <c r="L146" t="s">
        <v>1</v>
      </c>
      <c r="M146">
        <v>0</v>
      </c>
      <c r="N146">
        <v>0</v>
      </c>
      <c r="O146">
        <v>0</v>
      </c>
      <c r="P146">
        <v>0</v>
      </c>
      <c r="Q146">
        <v>0</v>
      </c>
      <c r="R146">
        <v>0</v>
      </c>
    </row>
    <row r="147" spans="1:18" x14ac:dyDescent="0.3">
      <c r="A147">
        <f>VLOOKUP(ancestry_jul_2014[[#This Row],[Locationid]], [1]LibPAS_data!$A$2:$E$600, 5, FALSE)</f>
        <v>8</v>
      </c>
      <c r="B147" s="24" t="e">
        <f>VLOOKUP(ancestry_jul_2014[[#This Row],[Locationid]],[1]LibPAS_data!$A$2:$D$270,4,FALSE)</f>
        <v>#N/A</v>
      </c>
      <c r="C147" s="14" t="str">
        <f>TEXT(E147,"yyyy")&amp;"-"&amp;"Q"&amp;LOOKUP(MONTH(E147),{1,4,7,10},{1,2,3,4})</f>
        <v>2014-Q3</v>
      </c>
      <c r="D147" s="37">
        <f t="shared" si="6"/>
        <v>2015</v>
      </c>
      <c r="E147" s="1">
        <v>41883</v>
      </c>
      <c r="F147" s="1" t="str">
        <f t="shared" si="7"/>
        <v>2014</v>
      </c>
      <c r="G147" s="1" t="str">
        <f>TEXT(ancestry_jul_2014[[#This Row],[Date]]," MMM")</f>
        <v xml:space="preserve"> Sep</v>
      </c>
      <c r="H147">
        <v>10264112</v>
      </c>
      <c r="I147" t="str">
        <f>VLOOKUP(K147, [1]LibPAS_data!$A$1:$C$600,3,FALSE)</f>
        <v>Yavapai</v>
      </c>
      <c r="J147" t="str">
        <f>VLOOKUP(K147,[1]LibPAS_data!$A$1:$C$600,2,FALSE)</f>
        <v>Congress Public Library</v>
      </c>
      <c r="K147" t="s">
        <v>22</v>
      </c>
      <c r="L147" t="s">
        <v>1</v>
      </c>
      <c r="M147">
        <v>133</v>
      </c>
      <c r="N147">
        <v>133</v>
      </c>
      <c r="O147">
        <v>5</v>
      </c>
      <c r="P147">
        <v>8</v>
      </c>
      <c r="Q147">
        <v>39</v>
      </c>
      <c r="R147">
        <v>47</v>
      </c>
    </row>
    <row r="148" spans="1:18" x14ac:dyDescent="0.3">
      <c r="A148">
        <f>VLOOKUP(ancestry_jul_2014[[#This Row],[Locationid]], [1]LibPAS_data!$A$2:$E$600, 5, FALSE)</f>
        <v>27</v>
      </c>
      <c r="B148" s="24">
        <f>VLOOKUP(ancestry_jul_2014[[#This Row],[Locationid]],[1]LibPAS_data!$A$2:$D$270,4,FALSE)</f>
        <v>9676</v>
      </c>
      <c r="C148" s="14" t="str">
        <f>TEXT(E148,"yyyy")&amp;"-"&amp;"Q"&amp;LOOKUP(MONTH(E148),{1,4,7,10},{1,2,3,4})</f>
        <v>2014-Q3</v>
      </c>
      <c r="D148" s="37">
        <f t="shared" si="6"/>
        <v>2015</v>
      </c>
      <c r="E148" s="1">
        <v>41883</v>
      </c>
      <c r="F148" s="1" t="str">
        <f t="shared" si="7"/>
        <v>2014</v>
      </c>
      <c r="G148" s="1" t="str">
        <f>TEXT(ancestry_jul_2014[[#This Row],[Date]]," MMM")</f>
        <v xml:space="preserve"> Sep</v>
      </c>
      <c r="H148">
        <v>10253826</v>
      </c>
      <c r="I148" t="str">
        <f>VLOOKUP(K148, [1]LibPAS_data!$A$1:$C$600,3,FALSE)</f>
        <v>Pinal</v>
      </c>
      <c r="J148" t="str">
        <f>VLOOKUP(K148,[1]LibPAS_data!$A$1:$C$600,2,FALSE)</f>
        <v>Coolidge Public Library</v>
      </c>
      <c r="K148" t="s">
        <v>23</v>
      </c>
      <c r="L148" t="s">
        <v>1</v>
      </c>
      <c r="M148">
        <v>0</v>
      </c>
      <c r="N148">
        <v>0</v>
      </c>
      <c r="O148">
        <v>0</v>
      </c>
      <c r="P148">
        <v>0</v>
      </c>
      <c r="Q148">
        <v>0</v>
      </c>
      <c r="R148">
        <v>0</v>
      </c>
    </row>
    <row r="149" spans="1:18" x14ac:dyDescent="0.3">
      <c r="A149">
        <f>VLOOKUP(ancestry_jul_2014[[#This Row],[Locationid]], [1]LibPAS_data!$A$2:$E$600, 5, FALSE)</f>
        <v>23</v>
      </c>
      <c r="B149" s="24">
        <f>VLOOKUP(ancestry_jul_2014[[#This Row],[Locationid]],[1]LibPAS_data!$A$2:$D$270,4,FALSE)</f>
        <v>12610</v>
      </c>
      <c r="C149" s="14" t="str">
        <f>TEXT(E149,"yyyy")&amp;"-"&amp;"Q"&amp;LOOKUP(MONTH(E149),{1,4,7,10},{1,2,3,4})</f>
        <v>2014-Q3</v>
      </c>
      <c r="D149" s="37">
        <f t="shared" si="6"/>
        <v>2015</v>
      </c>
      <c r="E149" s="1">
        <v>41883</v>
      </c>
      <c r="F149" s="1" t="str">
        <f t="shared" si="7"/>
        <v>2014</v>
      </c>
      <c r="G149" s="1" t="str">
        <f>TEXT(ancestry_jul_2014[[#This Row],[Date]]," MMM")</f>
        <v xml:space="preserve"> Sep</v>
      </c>
      <c r="H149">
        <v>10264116</v>
      </c>
      <c r="I149" t="str">
        <f>VLOOKUP(K149, [1]LibPAS_data!$A$1:$C$600,3,FALSE)</f>
        <v>Yavapai</v>
      </c>
      <c r="J149" t="str">
        <f>VLOOKUP(K149,[1]LibPAS_data!$A$1:$C$600,2,FALSE)</f>
        <v>Cottonwood Public Library</v>
      </c>
      <c r="K149" t="s">
        <v>24</v>
      </c>
      <c r="L149" t="s">
        <v>1</v>
      </c>
      <c r="M149">
        <v>245</v>
      </c>
      <c r="N149">
        <v>245</v>
      </c>
      <c r="O149">
        <v>15</v>
      </c>
      <c r="P149">
        <v>22</v>
      </c>
      <c r="Q149">
        <v>48</v>
      </c>
      <c r="R149">
        <v>70</v>
      </c>
    </row>
    <row r="150" spans="1:18" x14ac:dyDescent="0.3">
      <c r="A150">
        <f>VLOOKUP(ancestry_jul_2014[[#This Row],[Locationid]], [1]LibPAS_data!$A$2:$E$600, 5, FALSE)</f>
        <v>2</v>
      </c>
      <c r="B150" s="24" t="e">
        <f>VLOOKUP(ancestry_jul_2014[[#This Row],[Locationid]],[1]LibPAS_data!$A$2:$D$270,4,FALSE)</f>
        <v>#N/A</v>
      </c>
      <c r="C150" s="14" t="str">
        <f>TEXT(E150,"yyyy")&amp;"-"&amp;"Q"&amp;LOOKUP(MONTH(E150),{1,4,7,10},{1,2,3,4})</f>
        <v>2014-Q3</v>
      </c>
      <c r="D150" s="37">
        <f t="shared" si="6"/>
        <v>2015</v>
      </c>
      <c r="E150" s="1">
        <v>41883</v>
      </c>
      <c r="F150" s="1" t="str">
        <f t="shared" si="7"/>
        <v>2014</v>
      </c>
      <c r="G150" s="1" t="str">
        <f>TEXT(ancestry_jul_2014[[#This Row],[Date]]," MMM")</f>
        <v xml:space="preserve"> Sep</v>
      </c>
      <c r="H150">
        <v>10264117</v>
      </c>
      <c r="I150" t="str">
        <f>VLOOKUP(K150, [1]LibPAS_data!$A$1:$C$600,3,FALSE)</f>
        <v>Yavapai</v>
      </c>
      <c r="J150" t="str">
        <f>VLOOKUP(K150,[1]LibPAS_data!$A$1:$C$600,2,FALSE)</f>
        <v>Crown King Public Library</v>
      </c>
      <c r="K150" t="s">
        <v>25</v>
      </c>
      <c r="L150" t="s">
        <v>1</v>
      </c>
      <c r="M150">
        <v>0</v>
      </c>
      <c r="N150">
        <v>0</v>
      </c>
      <c r="O150">
        <v>0</v>
      </c>
      <c r="P150">
        <v>0</v>
      </c>
      <c r="Q150">
        <v>0</v>
      </c>
      <c r="R150">
        <v>0</v>
      </c>
    </row>
    <row r="151" spans="1:18" x14ac:dyDescent="0.3">
      <c r="A151">
        <f>VLOOKUP(ancestry_jul_2014[[#This Row],[Locationid]], [1]LibPAS_data!$A$2:$E$600, 5, FALSE)</f>
        <v>23</v>
      </c>
      <c r="B151" s="24">
        <f>VLOOKUP(ancestry_jul_2014[[#This Row],[Locationid]],[1]LibPAS_data!$A$2:$D$270,4,FALSE)</f>
        <v>7004</v>
      </c>
      <c r="C151" s="14" t="str">
        <f>TEXT(E151,"yyyy")&amp;"-"&amp;"Q"&amp;LOOKUP(MONTH(E151),{1,4,7,10},{1,2,3,4})</f>
        <v>2014-Q3</v>
      </c>
      <c r="D151" s="37">
        <f t="shared" si="6"/>
        <v>2015</v>
      </c>
      <c r="E151" s="1">
        <v>41883</v>
      </c>
      <c r="F151" s="1" t="str">
        <f t="shared" si="7"/>
        <v>2014</v>
      </c>
      <c r="G151" s="1" t="str">
        <f>TEXT(ancestry_jul_2014[[#This Row],[Date]]," MMM")</f>
        <v xml:space="preserve"> Sep</v>
      </c>
      <c r="H151">
        <v>10265068</v>
      </c>
      <c r="I151" t="str">
        <f>VLOOKUP(K151, [1]LibPAS_data!$A$1:$C$600,3,FALSE)</f>
        <v>Maricopa</v>
      </c>
      <c r="J151" t="str">
        <f>VLOOKUP(K151,[1]LibPAS_data!$A$1:$C$600,2,FALSE)</f>
        <v>Desert Foothills Branch Library</v>
      </c>
      <c r="K151" s="3" t="s">
        <v>77</v>
      </c>
      <c r="L151" t="s">
        <v>1</v>
      </c>
      <c r="M151">
        <v>239</v>
      </c>
      <c r="N151">
        <v>239</v>
      </c>
      <c r="O151">
        <v>2</v>
      </c>
      <c r="P151">
        <v>3</v>
      </c>
      <c r="Q151">
        <v>62</v>
      </c>
      <c r="R151">
        <v>65</v>
      </c>
    </row>
    <row r="152" spans="1:18" x14ac:dyDescent="0.3">
      <c r="A152">
        <f>VLOOKUP(ancestry_jul_2014[[#This Row],[Locationid]], [1]LibPAS_data!$A$2:$E$600, 5, FALSE)</f>
        <v>5</v>
      </c>
      <c r="B152" s="24">
        <f>VLOOKUP(ancestry_jul_2014[[#This Row],[Locationid]],[1]LibPAS_data!$A$2:$D$270,4,FALSE)</f>
        <v>1264</v>
      </c>
      <c r="C152" s="14" t="str">
        <f>TEXT(E152,"yyyy")&amp;"-"&amp;"Q"&amp;LOOKUP(MONTH(E152),{1,4,7,10},{1,2,3,4})</f>
        <v>2014-Q3</v>
      </c>
      <c r="D152" s="37">
        <f t="shared" si="6"/>
        <v>2015</v>
      </c>
      <c r="E152" s="1">
        <v>41883</v>
      </c>
      <c r="F152" s="1" t="str">
        <f t="shared" si="7"/>
        <v>2014</v>
      </c>
      <c r="G152" s="1" t="str">
        <f>TEXT(ancestry_jul_2014[[#This Row],[Date]]," MMM")</f>
        <v xml:space="preserve"> Sep</v>
      </c>
      <c r="H152">
        <v>10370282</v>
      </c>
      <c r="I152" t="str">
        <f>VLOOKUP(K152, [1]LibPAS_data!$A$1:$C$600,3,FALSE)</f>
        <v>Greenlee</v>
      </c>
      <c r="J152" t="str">
        <f>VLOOKUP(K152,[1]LibPAS_data!$A$1:$C$600,2,FALSE)</f>
        <v>Duncan Public Library</v>
      </c>
      <c r="K152" t="s">
        <v>26</v>
      </c>
      <c r="L152" t="s">
        <v>1</v>
      </c>
      <c r="M152">
        <v>0</v>
      </c>
      <c r="N152">
        <v>0</v>
      </c>
      <c r="O152">
        <v>0</v>
      </c>
      <c r="P152">
        <v>0</v>
      </c>
      <c r="Q152">
        <v>0</v>
      </c>
      <c r="R152">
        <v>0</v>
      </c>
    </row>
    <row r="153" spans="1:18" x14ac:dyDescent="0.3">
      <c r="A153">
        <f>VLOOKUP(ancestry_jul_2014[[#This Row],[Locationid]], [1]LibPAS_data!$A$2:$E$600, 5, FALSE)</f>
        <v>20</v>
      </c>
      <c r="B153" s="24">
        <f>VLOOKUP(ancestry_jul_2014[[#This Row],[Locationid]],[1]LibPAS_data!$A$2:$D$270,4,FALSE)</f>
        <v>3457</v>
      </c>
      <c r="C153" s="14" t="str">
        <f>TEXT(E153,"yyyy")&amp;"-"&amp;"Q"&amp;LOOKUP(MONTH(E153),{1,4,7,10},{1,2,3,4})</f>
        <v>2014-Q3</v>
      </c>
      <c r="D153" s="37">
        <f t="shared" si="6"/>
        <v>2015</v>
      </c>
      <c r="E153" s="1">
        <v>41883</v>
      </c>
      <c r="F153" s="1" t="str">
        <f t="shared" si="7"/>
        <v>2014</v>
      </c>
      <c r="G153" s="1" t="str">
        <f>TEXT(ancestry_jul_2014[[#This Row],[Date]]," MMM")</f>
        <v xml:space="preserve"> Sep</v>
      </c>
      <c r="H153">
        <v>10253829</v>
      </c>
      <c r="I153" t="str">
        <f>VLOOKUP(K153, [1]LibPAS_data!$A$1:$C$600,3,FALSE)</f>
        <v>Pinal</v>
      </c>
      <c r="J153" t="str">
        <f>VLOOKUP(K153,[1]LibPAS_data!$A$1:$C$600,2,FALSE)</f>
        <v>Eloy Santa Cruz Library</v>
      </c>
      <c r="K153" t="s">
        <v>27</v>
      </c>
      <c r="L153" t="s">
        <v>1</v>
      </c>
      <c r="M153">
        <v>0</v>
      </c>
      <c r="N153">
        <v>0</v>
      </c>
      <c r="O153">
        <v>0</v>
      </c>
      <c r="P153">
        <v>0</v>
      </c>
      <c r="Q153">
        <v>0</v>
      </c>
      <c r="R153">
        <v>0</v>
      </c>
    </row>
    <row r="154" spans="1:18" x14ac:dyDescent="0.3">
      <c r="A154">
        <f>VLOOKUP(ancestry_jul_2014[[#This Row],[Locationid]], [1]LibPAS_data!$A$2:$E$600, 5, FALSE)</f>
        <v>78</v>
      </c>
      <c r="B154" s="24">
        <f>VLOOKUP(ancestry_jul_2014[[#This Row],[Locationid]],[1]LibPAS_data!$A$2:$D$270,4,FALSE)</f>
        <v>72247</v>
      </c>
      <c r="C154" s="14" t="str">
        <f>TEXT(E154,"yyyy")&amp;"-"&amp;"Q"&amp;LOOKUP(MONTH(E154),{1,4,7,10},{1,2,3,4})</f>
        <v>2014-Q3</v>
      </c>
      <c r="D154" s="37">
        <f t="shared" si="6"/>
        <v>2015</v>
      </c>
      <c r="E154" s="1">
        <v>41883</v>
      </c>
      <c r="F154" s="1" t="str">
        <f t="shared" si="7"/>
        <v>2014</v>
      </c>
      <c r="G154" s="1" t="str">
        <f>TEXT(ancestry_jul_2014[[#This Row],[Date]]," MMM")</f>
        <v xml:space="preserve"> Sep</v>
      </c>
      <c r="H154">
        <v>10244431</v>
      </c>
      <c r="I154" t="str">
        <f>VLOOKUP(K154, [1]LibPAS_data!$A$1:$C$600,3,FALSE)</f>
        <v>Coconino</v>
      </c>
      <c r="J154" t="str">
        <f>VLOOKUP(K154,[1]LibPAS_data!$A$1:$C$600,2,FALSE)</f>
        <v>Flagstaff City-Coconino County Public Library</v>
      </c>
      <c r="K154" t="s">
        <v>28</v>
      </c>
      <c r="L154" t="s">
        <v>1</v>
      </c>
      <c r="M154">
        <v>121</v>
      </c>
      <c r="N154">
        <v>121</v>
      </c>
      <c r="O154">
        <v>8</v>
      </c>
      <c r="P154">
        <v>20</v>
      </c>
      <c r="Q154">
        <v>25</v>
      </c>
      <c r="R154">
        <v>45</v>
      </c>
    </row>
    <row r="155" spans="1:18" x14ac:dyDescent="0.3">
      <c r="A155">
        <f>VLOOKUP(ancestry_jul_2014[[#This Row],[Locationid]], [1]LibPAS_data!$A$2:$E$600, 5, FALSE)</f>
        <v>51</v>
      </c>
      <c r="B155" s="24">
        <f>VLOOKUP(ancestry_jul_2014[[#This Row],[Locationid]],[1]LibPAS_data!$A$2:$D$270,4,FALSE)</f>
        <v>12585</v>
      </c>
      <c r="C155" s="14" t="str">
        <f>TEXT(E155,"yyyy")&amp;"-"&amp;"Q"&amp;LOOKUP(MONTH(E155),{1,4,7,10},{1,2,3,4})</f>
        <v>2014-Q3</v>
      </c>
      <c r="D155" s="37">
        <f t="shared" si="6"/>
        <v>2015</v>
      </c>
      <c r="E155" s="1">
        <v>41883</v>
      </c>
      <c r="F155" s="1" t="str">
        <f t="shared" si="7"/>
        <v>2014</v>
      </c>
      <c r="G155" s="1" t="str">
        <f>TEXT(ancestry_jul_2014[[#This Row],[Date]]," MMM")</f>
        <v xml:space="preserve"> Sep</v>
      </c>
      <c r="H155">
        <v>10253831</v>
      </c>
      <c r="I155" t="str">
        <f>VLOOKUP(K155, [1]LibPAS_data!$A$1:$C$600,3,FALSE)</f>
        <v>Pinal</v>
      </c>
      <c r="J155" t="str">
        <f>VLOOKUP(K155,[1]LibPAS_data!$A$1:$C$600,2,FALSE)</f>
        <v>Florence Community Library</v>
      </c>
      <c r="K155" t="s">
        <v>29</v>
      </c>
      <c r="L155" t="s">
        <v>1</v>
      </c>
      <c r="M155">
        <v>0</v>
      </c>
      <c r="N155">
        <v>0</v>
      </c>
      <c r="O155">
        <v>0</v>
      </c>
      <c r="P155">
        <v>0</v>
      </c>
      <c r="Q155">
        <v>0</v>
      </c>
      <c r="R155">
        <v>0</v>
      </c>
    </row>
    <row r="156" spans="1:18" x14ac:dyDescent="0.3">
      <c r="A156">
        <f>VLOOKUP(ancestry_jul_2014[[#This Row],[Locationid]], [1]LibPAS_data!$A$2:$E$600, 5, FALSE)</f>
        <v>0</v>
      </c>
      <c r="B156" s="24">
        <f>VLOOKUP(ancestry_jul_2014[[#This Row],[Locationid]],[1]LibPAS_data!$A$2:$D$270,4,FALSE)</f>
        <v>72</v>
      </c>
      <c r="C156" s="14" t="str">
        <f>TEXT(E156,"yyyy")&amp;"-"&amp;"Q"&amp;LOOKUP(MONTH(E156),{1,4,7,10},{1,2,3,4})</f>
        <v>2014-Q3</v>
      </c>
      <c r="D156" s="37">
        <f t="shared" si="6"/>
        <v>2015</v>
      </c>
      <c r="E156" s="1">
        <v>41883</v>
      </c>
      <c r="F156" s="1" t="str">
        <f t="shared" si="7"/>
        <v>2014</v>
      </c>
      <c r="G156" s="1" t="str">
        <f>TEXT(ancestry_jul_2014[[#This Row],[Date]]," MMM")</f>
        <v xml:space="preserve"> Sep</v>
      </c>
      <c r="H156">
        <v>10244433</v>
      </c>
      <c r="I156" t="str">
        <f>VLOOKUP(K156, [1]LibPAS_data!$A$1:$C$600,3,FALSE)</f>
        <v>Gila</v>
      </c>
      <c r="J156" t="str">
        <f>VLOOKUP(K156,[1]LibPAS_data!$A$1:$C$600,2,FALSE)</f>
        <v>Gila County Library District</v>
      </c>
      <c r="K156" s="2" t="s">
        <v>30</v>
      </c>
      <c r="L156" t="s">
        <v>1</v>
      </c>
      <c r="M156">
        <v>0</v>
      </c>
      <c r="N156">
        <v>0</v>
      </c>
      <c r="O156">
        <v>0</v>
      </c>
      <c r="P156">
        <v>0</v>
      </c>
      <c r="Q156">
        <v>0</v>
      </c>
      <c r="R156">
        <v>0</v>
      </c>
    </row>
    <row r="157" spans="1:18" x14ac:dyDescent="0.3">
      <c r="A157">
        <f>VLOOKUP(ancestry_jul_2014[[#This Row],[Locationid]], [1]LibPAS_data!$A$2:$E$600, 5, FALSE)</f>
        <v>83</v>
      </c>
      <c r="B157" s="24">
        <f>VLOOKUP(ancestry_jul_2014[[#This Row],[Locationid]],[1]LibPAS_data!$A$2:$D$270,4,FALSE)</f>
        <v>102303</v>
      </c>
      <c r="C157" s="14" t="str">
        <f>TEXT(E157,"yyyy")&amp;"-"&amp;"Q"&amp;LOOKUP(MONTH(E157),{1,4,7,10},{1,2,3,4})</f>
        <v>2014-Q3</v>
      </c>
      <c r="D157" s="37">
        <f t="shared" si="6"/>
        <v>2015</v>
      </c>
      <c r="E157" s="1">
        <v>41883</v>
      </c>
      <c r="F157" s="1" t="str">
        <f t="shared" si="7"/>
        <v>2014</v>
      </c>
      <c r="G157" s="1" t="str">
        <f>TEXT(ancestry_jul_2014[[#This Row],[Date]]," MMM")</f>
        <v xml:space="preserve"> Sep</v>
      </c>
      <c r="H157">
        <v>10241024</v>
      </c>
      <c r="I157" t="str">
        <f>VLOOKUP(K157, [1]LibPAS_data!$A$1:$C$600,3,FALSE)</f>
        <v>Maricopa</v>
      </c>
      <c r="J157" t="str">
        <f>VLOOKUP(K157,[1]LibPAS_data!$A$1:$C$600,2,FALSE)</f>
        <v xml:space="preserve">Glendale Public Library </v>
      </c>
      <c r="K157" s="3" t="s">
        <v>31</v>
      </c>
      <c r="L157" t="s">
        <v>1</v>
      </c>
      <c r="M157">
        <v>1270</v>
      </c>
      <c r="N157">
        <v>1270</v>
      </c>
      <c r="O157">
        <v>22</v>
      </c>
      <c r="P157">
        <v>51</v>
      </c>
      <c r="Q157">
        <v>373</v>
      </c>
      <c r="R157">
        <v>424</v>
      </c>
    </row>
    <row r="158" spans="1:18" x14ac:dyDescent="0.3">
      <c r="A158">
        <f>VLOOKUP(ancestry_jul_2014[[#This Row],[Locationid]], [1]LibPAS_data!$A$2:$E$600, 5, FALSE)</f>
        <v>10</v>
      </c>
      <c r="B158" s="24">
        <f>VLOOKUP(ancestry_jul_2014[[#This Row],[Locationid]],[1]LibPAS_data!$A$2:$D$270,4,FALSE)</f>
        <v>8295</v>
      </c>
      <c r="C158" s="14" t="str">
        <f>TEXT(E158,"yyyy")&amp;"-"&amp;"Q"&amp;LOOKUP(MONTH(E158),{1,4,7,10},{1,2,3,4})</f>
        <v>2014-Q3</v>
      </c>
      <c r="D158" s="37">
        <f t="shared" si="6"/>
        <v>2015</v>
      </c>
      <c r="E158" s="1">
        <v>41883</v>
      </c>
      <c r="F158" s="1" t="str">
        <f t="shared" si="7"/>
        <v>2014</v>
      </c>
      <c r="G158" s="1" t="str">
        <f>TEXT(ancestry_jul_2014[[#This Row],[Date]]," MMM")</f>
        <v xml:space="preserve"> Sep</v>
      </c>
      <c r="H158">
        <v>10370285</v>
      </c>
      <c r="I158" t="str">
        <f>VLOOKUP(K158, [1]LibPAS_data!$A$1:$C$600,3,FALSE)</f>
        <v>Gila</v>
      </c>
      <c r="J158" t="str">
        <f>VLOOKUP(K158,[1]LibPAS_data!$A$1:$C$600,2,FALSE)</f>
        <v>Globe Public Library</v>
      </c>
      <c r="K158" t="s">
        <v>32</v>
      </c>
      <c r="L158" t="s">
        <v>1</v>
      </c>
      <c r="M158">
        <v>132</v>
      </c>
      <c r="N158">
        <v>132</v>
      </c>
      <c r="O158">
        <v>5</v>
      </c>
      <c r="P158">
        <v>7</v>
      </c>
      <c r="Q158">
        <v>65</v>
      </c>
      <c r="R158">
        <v>72</v>
      </c>
    </row>
    <row r="159" spans="1:18" x14ac:dyDescent="0.3">
      <c r="A159">
        <f>VLOOKUP(ancestry_jul_2014[[#This Row],[Locationid]], [1]LibPAS_data!$A$2:$E$600, 5, FALSE)</f>
        <v>4</v>
      </c>
      <c r="B159" s="24" t="e">
        <f>VLOOKUP(ancestry_jul_2014[[#This Row],[Locationid]],[1]LibPAS_data!$A$2:$D$270,4,FALSE)</f>
        <v>#N/A</v>
      </c>
      <c r="C159" s="14" t="str">
        <f>TEXT(E159,"yyyy")&amp;"-"&amp;"Q"&amp;LOOKUP(MONTH(E159),{1,4,7,10},{1,2,3,4})</f>
        <v>2014-Q3</v>
      </c>
      <c r="D159" s="37">
        <f t="shared" si="6"/>
        <v>2015</v>
      </c>
      <c r="E159" s="1">
        <v>41883</v>
      </c>
      <c r="F159" s="1" t="str">
        <f t="shared" si="7"/>
        <v>2014</v>
      </c>
      <c r="G159" s="1" t="str">
        <f>TEXT(ancestry_jul_2014[[#This Row],[Date]]," MMM")</f>
        <v xml:space="preserve"> Sep</v>
      </c>
      <c r="H159">
        <v>10330756</v>
      </c>
      <c r="I159" t="str">
        <f>VLOOKUP(K159, [1]LibPAS_data!$A$1:$C$600,3,FALSE)</f>
        <v>Apache</v>
      </c>
      <c r="J159" t="str">
        <f>VLOOKUP(K159,[1]LibPAS_data!$A$1:$C$600,2,FALSE)</f>
        <v>Greer Memorial Library</v>
      </c>
      <c r="K159" t="s">
        <v>33</v>
      </c>
      <c r="L159" t="s">
        <v>1</v>
      </c>
      <c r="M159">
        <v>0</v>
      </c>
      <c r="N159">
        <v>0</v>
      </c>
      <c r="O159">
        <v>0</v>
      </c>
      <c r="P159">
        <v>0</v>
      </c>
      <c r="Q159">
        <v>0</v>
      </c>
      <c r="R159">
        <v>0</v>
      </c>
    </row>
    <row r="160" spans="1:18" x14ac:dyDescent="0.3">
      <c r="A160">
        <f>VLOOKUP(ancestry_jul_2014[[#This Row],[Locationid]], [1]LibPAS_data!$A$2:$E$600, 5, FALSE)</f>
        <v>10</v>
      </c>
      <c r="B160" s="24">
        <f>VLOOKUP(ancestry_jul_2014[[#This Row],[Locationid]],[1]LibPAS_data!$A$2:$D$270,4,FALSE)</f>
        <v>1518</v>
      </c>
      <c r="C160" s="14" t="str">
        <f>TEXT(E160,"yyyy")&amp;"-"&amp;"Q"&amp;LOOKUP(MONTH(E160),{1,4,7,10},{1,2,3,4})</f>
        <v>2014-Q3</v>
      </c>
      <c r="D160" s="37">
        <f t="shared" si="6"/>
        <v>2015</v>
      </c>
      <c r="E160" s="1">
        <v>41883</v>
      </c>
      <c r="F160" s="1" t="str">
        <f t="shared" si="7"/>
        <v>2014</v>
      </c>
      <c r="G160" s="1" t="str">
        <f>TEXT(ancestry_jul_2014[[#This Row],[Date]]," MMM")</f>
        <v xml:space="preserve"> Sep</v>
      </c>
      <c r="H160">
        <v>10370288</v>
      </c>
      <c r="I160" t="str">
        <f>VLOOKUP(K160, [1]LibPAS_data!$A$1:$C$600,3,FALSE)</f>
        <v>Gila</v>
      </c>
      <c r="J160" t="str">
        <f>VLOOKUP(K160,[1]LibPAS_data!$A$1:$C$600,2,FALSE)</f>
        <v>Hayden Public</v>
      </c>
      <c r="K160" t="s">
        <v>34</v>
      </c>
      <c r="L160" t="s">
        <v>1</v>
      </c>
      <c r="M160">
        <v>0</v>
      </c>
      <c r="N160">
        <v>0</v>
      </c>
      <c r="O160">
        <v>0</v>
      </c>
      <c r="P160">
        <v>0</v>
      </c>
      <c r="Q160">
        <v>0</v>
      </c>
      <c r="R160">
        <v>0</v>
      </c>
    </row>
    <row r="161" spans="1:18" x14ac:dyDescent="0.3">
      <c r="A161">
        <f>VLOOKUP(ancestry_jul_2014[[#This Row],[Locationid]], [1]LibPAS_data!$A$2:$E$600, 5, FALSE)</f>
        <v>6</v>
      </c>
      <c r="B161" s="24">
        <f>VLOOKUP(ancestry_jul_2014[[#This Row],[Locationid]],[1]LibPAS_data!$A$2:$D$270,4,FALSE)</f>
        <v>2991</v>
      </c>
      <c r="C161" s="14" t="str">
        <f>TEXT(E161,"yyyy")&amp;"-"&amp;"Q"&amp;LOOKUP(MONTH(E161),{1,4,7,10},{1,2,3,4})</f>
        <v>2014-Q3</v>
      </c>
      <c r="D161" s="37">
        <f t="shared" si="6"/>
        <v>2015</v>
      </c>
      <c r="E161" s="1">
        <v>41883</v>
      </c>
      <c r="F161" s="1" t="str">
        <f t="shared" si="7"/>
        <v>2014</v>
      </c>
      <c r="G161" s="1" t="str">
        <f>TEXT(ancestry_jul_2014[[#This Row],[Date]]," MMM")</f>
        <v xml:space="preserve"> Sep</v>
      </c>
      <c r="H161">
        <v>10370292</v>
      </c>
      <c r="I161" t="str">
        <f>VLOOKUP(K161, [1]LibPAS_data!$A$1:$C$600,3,FALSE)</f>
        <v>Gila</v>
      </c>
      <c r="J161" t="str">
        <f>VLOOKUP(K161,[1]LibPAS_data!$A$1:$C$600,2,FALSE)</f>
        <v>Isabelle Hunt Memorial Public Library</v>
      </c>
      <c r="K161" t="s">
        <v>35</v>
      </c>
      <c r="L161" t="s">
        <v>1</v>
      </c>
      <c r="M161">
        <v>333</v>
      </c>
      <c r="N161">
        <v>33</v>
      </c>
      <c r="O161">
        <v>6</v>
      </c>
      <c r="P161">
        <v>0</v>
      </c>
      <c r="Q161">
        <v>22</v>
      </c>
      <c r="R161">
        <v>22</v>
      </c>
    </row>
    <row r="162" spans="1:18" x14ac:dyDescent="0.3">
      <c r="A162">
        <f>VLOOKUP(ancestry_jul_2014[[#This Row],[Locationid]], [1]LibPAS_data!$A$2:$E$600, 5, FALSE)</f>
        <v>5</v>
      </c>
      <c r="B162" s="24">
        <f>VLOOKUP(ancestry_jul_2014[[#This Row],[Locationid]],[1]LibPAS_data!$A$2:$D$270,4,FALSE)</f>
        <v>663</v>
      </c>
      <c r="C162" s="14" t="str">
        <f>TEXT(E162,"yyyy")&amp;"-"&amp;"Q"&amp;LOOKUP(MONTH(E162),{1,4,7,10},{1,2,3,4})</f>
        <v>2014-Q3</v>
      </c>
      <c r="D162" s="37">
        <f t="shared" si="6"/>
        <v>2015</v>
      </c>
      <c r="E162" s="1">
        <v>41883</v>
      </c>
      <c r="F162" s="1" t="str">
        <f t="shared" si="7"/>
        <v>2014</v>
      </c>
      <c r="G162" s="1" t="str">
        <f>TEXT(ancestry_jul_2014[[#This Row],[Date]]," MMM")</f>
        <v xml:space="preserve"> Sep</v>
      </c>
      <c r="H162">
        <v>10261867</v>
      </c>
      <c r="I162" t="str">
        <f>VLOOKUP(K162, [1]LibPAS_data!$A$1:$C$600,3,FALSE)</f>
        <v>Yavapai</v>
      </c>
      <c r="J162" t="str">
        <f>VLOOKUP(K162,[1]LibPAS_data!$A$1:$C$600,2,FALSE)</f>
        <v>Jerome Public</v>
      </c>
      <c r="K162" t="s">
        <v>36</v>
      </c>
      <c r="L162" t="s">
        <v>1</v>
      </c>
      <c r="M162">
        <v>52</v>
      </c>
      <c r="N162">
        <v>52</v>
      </c>
      <c r="O162">
        <v>2</v>
      </c>
      <c r="P162">
        <v>7</v>
      </c>
      <c r="Q162">
        <v>18</v>
      </c>
      <c r="R162">
        <v>25</v>
      </c>
    </row>
    <row r="163" spans="1:18" x14ac:dyDescent="0.3">
      <c r="A163">
        <f>VLOOKUP(ancestry_jul_2014[[#This Row],[Locationid]], [1]LibPAS_data!$A$2:$E$600, 5, FALSE)</f>
        <v>20</v>
      </c>
      <c r="B163" s="24">
        <f>VLOOKUP(ancestry_jul_2014[[#This Row],[Locationid]],[1]LibPAS_data!$A$2:$D$270,4,FALSE)</f>
        <v>33183</v>
      </c>
      <c r="C163" s="14" t="str">
        <f>TEXT(E163,"yyyy")&amp;"-"&amp;"Q"&amp;LOOKUP(MONTH(E163),{1,4,7,10},{1,2,3,4})</f>
        <v>2014-Q3</v>
      </c>
      <c r="D163" s="37">
        <f t="shared" si="6"/>
        <v>2015</v>
      </c>
      <c r="E163" s="1">
        <v>41883</v>
      </c>
      <c r="F163" s="1" t="str">
        <f t="shared" ref="F163:F194" si="8">TEXT(E163, "yyyy")</f>
        <v>2014</v>
      </c>
      <c r="G163" s="1" t="str">
        <f>TEXT(ancestry_jul_2014[[#This Row],[Date]]," MMM")</f>
        <v xml:space="preserve"> Sep</v>
      </c>
      <c r="H163">
        <v>10253838</v>
      </c>
      <c r="I163" t="str">
        <f>VLOOKUP(K163, [1]LibPAS_data!$A$1:$C$600,3,FALSE)</f>
        <v>Pinal</v>
      </c>
      <c r="J163" t="str">
        <f>VLOOKUP(K163,[1]LibPAS_data!$A$1:$C$600,2,FALSE)</f>
        <v>Maricopa Community Library</v>
      </c>
      <c r="K163" t="s">
        <v>37</v>
      </c>
      <c r="L163" t="s">
        <v>1</v>
      </c>
      <c r="M163">
        <v>16</v>
      </c>
      <c r="N163">
        <v>16</v>
      </c>
      <c r="O163">
        <v>2</v>
      </c>
      <c r="P163">
        <v>0</v>
      </c>
      <c r="Q163">
        <v>8</v>
      </c>
      <c r="R163">
        <v>8</v>
      </c>
    </row>
    <row r="164" spans="1:18" x14ac:dyDescent="0.3">
      <c r="A164">
        <f>VLOOKUP(ancestry_jul_2014[[#This Row],[Locationid]], [1]LibPAS_data!$A$2:$E$600, 5, FALSE)</f>
        <v>396</v>
      </c>
      <c r="B164" s="24">
        <f>VLOOKUP(ancestry_jul_2014[[#This Row],[Locationid]],[1]LibPAS_data!$A$2:$D$270,4,FALSE)</f>
        <v>145358</v>
      </c>
      <c r="C164" s="14" t="str">
        <f>TEXT(E164,"yyyy")&amp;"-"&amp;"Q"&amp;LOOKUP(MONTH(E164),{1,4,7,10},{1,2,3,4})</f>
        <v>2014-Q3</v>
      </c>
      <c r="D164" s="37">
        <f t="shared" si="6"/>
        <v>2015</v>
      </c>
      <c r="E164" s="1">
        <v>41883</v>
      </c>
      <c r="F164" s="1" t="str">
        <f t="shared" si="8"/>
        <v>2014</v>
      </c>
      <c r="G164" s="1" t="str">
        <f>TEXT(ancestry_jul_2014[[#This Row],[Date]]," MMM")</f>
        <v xml:space="preserve"> Sep</v>
      </c>
      <c r="H164">
        <v>10245100</v>
      </c>
      <c r="I164" t="str">
        <f>VLOOKUP(K164, [1]LibPAS_data!$A$1:$C$600,3,FALSE)</f>
        <v>Maricopa</v>
      </c>
      <c r="J164" t="str">
        <f>VLOOKUP(K164,[1]LibPAS_data!$A$1:$C$600,2,FALSE)</f>
        <v>Maricopa County Library District</v>
      </c>
      <c r="K164" s="3" t="s">
        <v>39</v>
      </c>
      <c r="L164" t="s">
        <v>1</v>
      </c>
      <c r="M164">
        <v>8451</v>
      </c>
      <c r="N164">
        <v>8451</v>
      </c>
      <c r="O164">
        <v>164</v>
      </c>
      <c r="P164">
        <v>2775</v>
      </c>
      <c r="Q164">
        <v>2970</v>
      </c>
      <c r="R164">
        <v>5745</v>
      </c>
    </row>
    <row r="165" spans="1:18" x14ac:dyDescent="0.3">
      <c r="A165">
        <f>VLOOKUP(ancestry_jul_2014[[#This Row],[Locationid]], [1]LibPAS_data!$A$2:$E$600, 5, FALSE)</f>
        <v>8</v>
      </c>
      <c r="B165" s="24" t="e">
        <f>VLOOKUP(ancestry_jul_2014[[#This Row],[Locationid]],[1]LibPAS_data!$A$2:$D$270,4,FALSE)</f>
        <v>#N/A</v>
      </c>
      <c r="C165" s="14" t="str">
        <f>TEXT(E165,"yyyy")&amp;"-"&amp;"Q"&amp;LOOKUP(MONTH(E165),{1,4,7,10},{1,2,3,4})</f>
        <v>2014-Q3</v>
      </c>
      <c r="D165" s="37">
        <f t="shared" si="6"/>
        <v>2015</v>
      </c>
      <c r="E165" s="1">
        <v>41883</v>
      </c>
      <c r="F165" s="1" t="str">
        <f t="shared" si="8"/>
        <v>2014</v>
      </c>
      <c r="G165" s="1" t="str">
        <f>TEXT(ancestry_jul_2014[[#This Row],[Date]]," MMM")</f>
        <v xml:space="preserve"> Sep</v>
      </c>
      <c r="H165">
        <v>10264120</v>
      </c>
      <c r="I165" t="str">
        <f>VLOOKUP(K165, [1]LibPAS_data!$A$1:$C$600,3,FALSE)</f>
        <v>Yavapai</v>
      </c>
      <c r="J165" t="str">
        <f>VLOOKUP(K165,[1]LibPAS_data!$A$1:$C$600,2,FALSE)</f>
        <v>Mayer Public Library</v>
      </c>
      <c r="K165" t="s">
        <v>38</v>
      </c>
      <c r="L165" t="s">
        <v>1</v>
      </c>
      <c r="M165">
        <v>0</v>
      </c>
      <c r="N165">
        <v>0</v>
      </c>
      <c r="O165">
        <v>0</v>
      </c>
      <c r="P165">
        <v>0</v>
      </c>
      <c r="Q165">
        <v>0</v>
      </c>
      <c r="R165">
        <v>0</v>
      </c>
    </row>
    <row r="166" spans="1:18" x14ac:dyDescent="0.3">
      <c r="A166">
        <f>VLOOKUP(ancestry_jul_2014[[#This Row],[Locationid]], [1]LibPAS_data!$A$2:$E$600, 5, FALSE)</f>
        <v>147</v>
      </c>
      <c r="B166" s="24">
        <f>VLOOKUP(ancestry_jul_2014[[#This Row],[Locationid]],[1]LibPAS_data!$A$2:$D$270,4,FALSE)</f>
        <v>147983</v>
      </c>
      <c r="C166" s="14" t="str">
        <f>TEXT(E166,"yyyy")&amp;"-"&amp;"Q"&amp;LOOKUP(MONTH(E166),{1,4,7,10},{1,2,3,4})</f>
        <v>2014-Q3</v>
      </c>
      <c r="D166" s="37">
        <f t="shared" si="6"/>
        <v>2015</v>
      </c>
      <c r="E166" s="1">
        <v>41883</v>
      </c>
      <c r="F166" s="1" t="str">
        <f t="shared" si="8"/>
        <v>2014</v>
      </c>
      <c r="G166" s="1" t="str">
        <f>TEXT(ancestry_jul_2014[[#This Row],[Date]]," MMM")</f>
        <v xml:space="preserve"> Sep</v>
      </c>
      <c r="H166">
        <v>10243706</v>
      </c>
      <c r="I166" t="str">
        <f>VLOOKUP(K166, [1]LibPAS_data!$A$1:$C$600,3,FALSE)</f>
        <v>Maricopa</v>
      </c>
      <c r="J166" t="str">
        <f>VLOOKUP(K166,[1]LibPAS_data!$A$1:$C$600,2,FALSE)</f>
        <v>Mesa Public Library</v>
      </c>
      <c r="K166" s="3" t="s">
        <v>40</v>
      </c>
      <c r="L166" t="s">
        <v>1</v>
      </c>
      <c r="M166">
        <v>1214</v>
      </c>
      <c r="N166">
        <v>1214</v>
      </c>
      <c r="O166">
        <v>42</v>
      </c>
      <c r="P166">
        <v>65</v>
      </c>
      <c r="Q166">
        <v>350</v>
      </c>
      <c r="R166">
        <v>415</v>
      </c>
    </row>
    <row r="167" spans="1:18" x14ac:dyDescent="0.3">
      <c r="A167">
        <f>VLOOKUP(ancestry_jul_2014[[#This Row],[Locationid]], [1]LibPAS_data!$A$2:$E$600, 5, FALSE)</f>
        <v>239</v>
      </c>
      <c r="B167" s="24">
        <f>VLOOKUP(ancestry_jul_2014[[#This Row],[Locationid]],[1]LibPAS_data!$A$2:$D$270,4,FALSE)</f>
        <v>87143</v>
      </c>
      <c r="C167" s="14" t="str">
        <f>TEXT(E167,"yyyy")&amp;"-"&amp;"Q"&amp;LOOKUP(MONTH(E167),{1,4,7,10},{1,2,3,4})</f>
        <v>2014-Q3</v>
      </c>
      <c r="D167" s="37">
        <f t="shared" si="6"/>
        <v>2015</v>
      </c>
      <c r="E167" s="1">
        <v>41883</v>
      </c>
      <c r="F167" s="1" t="str">
        <f t="shared" si="8"/>
        <v>2014</v>
      </c>
      <c r="G167" s="1" t="str">
        <f>TEXT(ancestry_jul_2014[[#This Row],[Date]]," MMM")</f>
        <v xml:space="preserve"> Sep</v>
      </c>
      <c r="H167">
        <v>10244441</v>
      </c>
      <c r="I167" t="str">
        <f>VLOOKUP(K167, [1]LibPAS_data!$A$1:$C$600,3,FALSE)</f>
        <v>Mohave</v>
      </c>
      <c r="J167" t="str">
        <f>VLOOKUP(K167,[1]LibPAS_data!$A$1:$C$600,2,FALSE)</f>
        <v>Mohave County Library District</v>
      </c>
      <c r="K167" t="s">
        <v>41</v>
      </c>
      <c r="L167" t="s">
        <v>1</v>
      </c>
      <c r="M167">
        <v>2619</v>
      </c>
      <c r="N167">
        <v>2619</v>
      </c>
      <c r="O167">
        <v>68</v>
      </c>
      <c r="P167">
        <v>48</v>
      </c>
      <c r="Q167">
        <v>2348</v>
      </c>
      <c r="R167">
        <v>2396</v>
      </c>
    </row>
    <row r="168" spans="1:18" x14ac:dyDescent="0.3">
      <c r="A168">
        <f>VLOOKUP(ancestry_jul_2014[[#This Row],[Locationid]], [1]LibPAS_data!$A$2:$E$600, 5, FALSE)</f>
        <v>45</v>
      </c>
      <c r="B168" s="24">
        <f>VLOOKUP(ancestry_jul_2014[[#This Row],[Locationid]],[1]LibPAS_data!$A$2:$D$270,4,FALSE)</f>
        <v>2461</v>
      </c>
      <c r="C168" s="14" t="str">
        <f>TEXT(E168,"yyyy")&amp;"-"&amp;"Q"&amp;LOOKUP(MONTH(E168),{1,4,7,10},{1,2,3,4})</f>
        <v>2014-Q3</v>
      </c>
      <c r="D168" s="37">
        <f t="shared" si="6"/>
        <v>2015</v>
      </c>
      <c r="E168" s="1">
        <v>41883</v>
      </c>
      <c r="F168" s="1" t="str">
        <f t="shared" si="8"/>
        <v>2014</v>
      </c>
      <c r="G168" s="1" t="str">
        <f>TEXT(ancestry_jul_2014[[#This Row],[Date]]," MMM")</f>
        <v xml:space="preserve"> Sep</v>
      </c>
      <c r="H168">
        <v>10244442</v>
      </c>
      <c r="I168" t="str">
        <f>VLOOKUP(K168, [1]LibPAS_data!$A$1:$C$600,3,FALSE)</f>
        <v>Navajo</v>
      </c>
      <c r="J168" t="str">
        <f>VLOOKUP(K168,[1]LibPAS_data!$A$1:$C$600,2,FALSE)</f>
        <v>Navajo County Library District</v>
      </c>
      <c r="K168" t="s">
        <v>42</v>
      </c>
      <c r="L168" t="s">
        <v>1</v>
      </c>
      <c r="M168">
        <v>1705</v>
      </c>
      <c r="N168">
        <v>1705</v>
      </c>
      <c r="O168">
        <v>57</v>
      </c>
      <c r="P168">
        <v>349</v>
      </c>
      <c r="Q168">
        <v>695</v>
      </c>
      <c r="R168">
        <v>1044</v>
      </c>
    </row>
    <row r="169" spans="1:18" x14ac:dyDescent="0.3">
      <c r="A169">
        <f>VLOOKUP(ancestry_jul_2014[[#This Row],[Locationid]], [1]LibPAS_data!$A$2:$E$600, 5, FALSE)</f>
        <v>9</v>
      </c>
      <c r="B169" s="24" t="e">
        <f>VLOOKUP(ancestry_jul_2014[[#This Row],[Locationid]],[1]LibPAS_data!$A$2:$D$270,4,FALSE)</f>
        <v>#N/A</v>
      </c>
      <c r="C169" s="14" t="str">
        <f>TEXT(E169,"yyyy")&amp;"-"&amp;"Q"&amp;LOOKUP(MONTH(E169),{1,4,7,10},{1,2,3,4})</f>
        <v>2014-Q3</v>
      </c>
      <c r="D169" s="37">
        <f t="shared" si="6"/>
        <v>2015</v>
      </c>
      <c r="E169" s="1">
        <v>41883</v>
      </c>
      <c r="F169" s="1" t="str">
        <f t="shared" si="8"/>
        <v>2014</v>
      </c>
      <c r="G169" s="1" t="str">
        <f>TEXT(ancestry_jul_2014[[#This Row],[Date]]," MMM")</f>
        <v xml:space="preserve"> Sep</v>
      </c>
      <c r="H169">
        <v>10253840</v>
      </c>
      <c r="I169" t="str">
        <f>VLOOKUP(K169, [1]LibPAS_data!$A$1:$C$600,3,FALSE)</f>
        <v>Pinal</v>
      </c>
      <c r="J169" t="str">
        <f>VLOOKUP(K169,[1]LibPAS_data!$A$1:$C$600,2,FALSE)</f>
        <v>Oracle Public Library</v>
      </c>
      <c r="K169" t="s">
        <v>44</v>
      </c>
      <c r="L169" t="s">
        <v>1</v>
      </c>
      <c r="M169">
        <v>0</v>
      </c>
      <c r="N169">
        <v>0</v>
      </c>
      <c r="O169">
        <v>0</v>
      </c>
      <c r="P169">
        <v>0</v>
      </c>
      <c r="Q169">
        <v>0</v>
      </c>
      <c r="R169">
        <v>0</v>
      </c>
    </row>
    <row r="170" spans="1:18" x14ac:dyDescent="0.3">
      <c r="A170">
        <f>VLOOKUP(ancestry_jul_2014[[#This Row],[Locationid]], [1]LibPAS_data!$A$2:$E$600, 5, FALSE)</f>
        <v>20</v>
      </c>
      <c r="B170" s="24">
        <f>VLOOKUP(ancestry_jul_2014[[#This Row],[Locationid]],[1]LibPAS_data!$A$2:$D$270,4,FALSE)</f>
        <v>10834</v>
      </c>
      <c r="C170" s="14" t="str">
        <f>TEXT(E170,"yyyy")&amp;"-"&amp;"Q"&amp;LOOKUP(MONTH(E170),{1,4,7,10},{1,2,3,4})</f>
        <v>2014-Q3</v>
      </c>
      <c r="D170" s="37">
        <f t="shared" si="6"/>
        <v>2015</v>
      </c>
      <c r="E170" s="1">
        <v>41883</v>
      </c>
      <c r="F170" s="1" t="str">
        <f t="shared" si="8"/>
        <v>2014</v>
      </c>
      <c r="G170" s="1" t="str">
        <f>TEXT(ancestry_jul_2014[[#This Row],[Date]]," MMM")</f>
        <v xml:space="preserve"> Sep</v>
      </c>
      <c r="H170">
        <v>10370482</v>
      </c>
      <c r="I170" t="str">
        <f>VLOOKUP(K170, [1]LibPAS_data!$A$1:$C$600,3,FALSE)</f>
        <v>La Paz</v>
      </c>
      <c r="J170" t="str">
        <f>VLOOKUP(K170,[1]LibPAS_data!$A$1:$C$600,2,FALSE)</f>
        <v>Parker Public Library</v>
      </c>
      <c r="K170" t="s">
        <v>45</v>
      </c>
      <c r="L170" t="s">
        <v>1</v>
      </c>
      <c r="M170">
        <v>6</v>
      </c>
      <c r="N170">
        <v>6</v>
      </c>
      <c r="O170">
        <v>1</v>
      </c>
      <c r="P170">
        <v>0</v>
      </c>
      <c r="Q170">
        <v>0</v>
      </c>
      <c r="R170">
        <v>0</v>
      </c>
    </row>
    <row r="171" spans="1:18" x14ac:dyDescent="0.3">
      <c r="A171">
        <f>VLOOKUP(ancestry_jul_2014[[#This Row],[Locationid]], [1]LibPAS_data!$A$2:$E$600, 5, FALSE)</f>
        <v>11</v>
      </c>
      <c r="B171" s="24">
        <f>VLOOKUP(ancestry_jul_2014[[#This Row],[Locationid]],[1]LibPAS_data!$A$2:$D$270,4,FALSE)</f>
        <v>811</v>
      </c>
      <c r="C171" s="14" t="str">
        <f>TEXT(E171,"yyyy")&amp;"-"&amp;"Q"&amp;LOOKUP(MONTH(E171),{1,4,7,10},{1,2,3,4})</f>
        <v>2014-Q3</v>
      </c>
      <c r="D171" s="37">
        <f t="shared" si="6"/>
        <v>2015</v>
      </c>
      <c r="E171" s="1">
        <v>41883</v>
      </c>
      <c r="F171" s="1" t="str">
        <f t="shared" si="8"/>
        <v>2014</v>
      </c>
      <c r="G171" s="1" t="str">
        <f>TEXT(ancestry_jul_2014[[#This Row],[Date]]," MMM")</f>
        <v xml:space="preserve"> Sep</v>
      </c>
      <c r="H171">
        <v>10370483</v>
      </c>
      <c r="I171" t="str">
        <f>VLOOKUP(K171, [1]LibPAS_data!$A$1:$C$600,3,FALSE)</f>
        <v>Santa Cruz</v>
      </c>
      <c r="J171" t="str">
        <f>VLOOKUP(K171,[1]LibPAS_data!$A$1:$C$600,2,FALSE)</f>
        <v>Patagonia Public Library</v>
      </c>
      <c r="K171" s="2" t="s">
        <v>46</v>
      </c>
      <c r="L171" t="s">
        <v>1</v>
      </c>
      <c r="M171">
        <v>0</v>
      </c>
      <c r="N171">
        <v>0</v>
      </c>
      <c r="O171">
        <v>0</v>
      </c>
      <c r="P171">
        <v>0</v>
      </c>
      <c r="Q171">
        <v>0</v>
      </c>
      <c r="R171">
        <v>0</v>
      </c>
    </row>
    <row r="172" spans="1:18" x14ac:dyDescent="0.3">
      <c r="A172">
        <f>VLOOKUP(ancestry_jul_2014[[#This Row],[Locationid]], [1]LibPAS_data!$A$2:$E$600, 5, FALSE)</f>
        <v>14</v>
      </c>
      <c r="B172" s="24">
        <f>VLOOKUP(ancestry_jul_2014[[#This Row],[Locationid]],[1]LibPAS_data!$A$2:$D$270,4,FALSE)</f>
        <v>13597</v>
      </c>
      <c r="C172" s="14" t="str">
        <f>TEXT(E172,"yyyy")&amp;"-"&amp;"Q"&amp;LOOKUP(MONTH(E172),{1,4,7,10},{1,2,3,4})</f>
        <v>2014-Q3</v>
      </c>
      <c r="D172" s="37">
        <f t="shared" si="6"/>
        <v>2015</v>
      </c>
      <c r="E172" s="1">
        <v>41883</v>
      </c>
      <c r="F172" s="1" t="str">
        <f t="shared" si="8"/>
        <v>2014</v>
      </c>
      <c r="G172" s="1" t="str">
        <f>TEXT(ancestry_jul_2014[[#This Row],[Date]]," MMM")</f>
        <v xml:space="preserve"> Sep</v>
      </c>
      <c r="H172">
        <v>10370484</v>
      </c>
      <c r="I172" t="str">
        <f>VLOOKUP(K172, [1]LibPAS_data!$A$1:$C$600,3,FALSE)</f>
        <v>Gila</v>
      </c>
      <c r="J172" t="str">
        <f>VLOOKUP(K172,[1]LibPAS_data!$A$1:$C$600,2,FALSE)</f>
        <v>Payson Public Library</v>
      </c>
      <c r="K172" t="s">
        <v>47</v>
      </c>
      <c r="L172" t="s">
        <v>1</v>
      </c>
      <c r="M172">
        <v>244</v>
      </c>
      <c r="N172">
        <v>244</v>
      </c>
      <c r="O172">
        <v>12</v>
      </c>
      <c r="P172">
        <v>13</v>
      </c>
      <c r="Q172">
        <v>82</v>
      </c>
      <c r="R172">
        <v>95</v>
      </c>
    </row>
    <row r="173" spans="1:18" x14ac:dyDescent="0.3">
      <c r="A173">
        <f>VLOOKUP(ancestry_jul_2014[[#This Row],[Locationid]], [1]LibPAS_data!$A$2:$E$600, 5, FALSE)</f>
        <v>38</v>
      </c>
      <c r="B173" s="24">
        <f>VLOOKUP(ancestry_jul_2014[[#This Row],[Locationid]],[1]LibPAS_data!$A$2:$D$270,4,FALSE)</f>
        <v>109952</v>
      </c>
      <c r="C173" s="14" t="str">
        <f>TEXT(E173,"yyyy")&amp;"-"&amp;"Q"&amp;LOOKUP(MONTH(E173),{1,4,7,10},{1,2,3,4})</f>
        <v>2014-Q3</v>
      </c>
      <c r="D173" s="37">
        <f t="shared" si="6"/>
        <v>2015</v>
      </c>
      <c r="E173" s="1">
        <v>41883</v>
      </c>
      <c r="F173" s="1" t="str">
        <f t="shared" si="8"/>
        <v>2014</v>
      </c>
      <c r="G173" s="1" t="str">
        <f>TEXT(ancestry_jul_2014[[#This Row],[Date]]," MMM")</f>
        <v xml:space="preserve"> Sep</v>
      </c>
      <c r="H173">
        <v>10244449</v>
      </c>
      <c r="I173" t="str">
        <f>VLOOKUP(K173, [1]LibPAS_data!$A$1:$C$600,3,FALSE)</f>
        <v>Maricopa</v>
      </c>
      <c r="J173" t="str">
        <f>VLOOKUP(K173,[1]LibPAS_data!$A$1:$C$600,2,FALSE)</f>
        <v>Peoria Public Library</v>
      </c>
      <c r="K173" s="3" t="s">
        <v>48</v>
      </c>
      <c r="L173" t="s">
        <v>1</v>
      </c>
      <c r="M173">
        <v>826</v>
      </c>
      <c r="N173">
        <v>826</v>
      </c>
      <c r="O173">
        <v>16</v>
      </c>
      <c r="P173">
        <v>45</v>
      </c>
      <c r="Q173">
        <v>257</v>
      </c>
      <c r="R173">
        <v>302</v>
      </c>
    </row>
    <row r="174" spans="1:18" x14ac:dyDescent="0.3">
      <c r="A174" t="e">
        <f>VLOOKUP(ancestry_jul_2014[[#This Row],[Locationid]], [1]LibPAS_data!$A$2:$E$600, 5, FALSE)</f>
        <v>#VALUE!</v>
      </c>
      <c r="B174" s="24">
        <f>VLOOKUP(ancestry_jul_2014[[#This Row],[Locationid]],[1]LibPAS_data!$A$2:$D$270,4,FALSE)</f>
        <v>943450</v>
      </c>
      <c r="C174" s="14" t="str">
        <f>TEXT(E174,"yyyy")&amp;"-"&amp;"Q"&amp;LOOKUP(MONTH(E174),{1,4,7,10},{1,2,3,4})</f>
        <v>2014-Q3</v>
      </c>
      <c r="D174" s="37">
        <f t="shared" si="6"/>
        <v>2015</v>
      </c>
      <c r="E174" s="1">
        <v>41883</v>
      </c>
      <c r="F174" s="1" t="str">
        <f t="shared" si="8"/>
        <v>2014</v>
      </c>
      <c r="G174" s="1" t="str">
        <f>TEXT(ancestry_jul_2014[[#This Row],[Date]]," MMM")</f>
        <v xml:space="preserve"> Sep</v>
      </c>
      <c r="H174">
        <v>10244822</v>
      </c>
      <c r="I174" t="str">
        <f>VLOOKUP(K174, [1]LibPAS_data!$A$1:$C$600,3,FALSE)</f>
        <v>Maricopa</v>
      </c>
      <c r="J174" t="str">
        <f>VLOOKUP(K174,[1]LibPAS_data!$A$1:$C$600,2,FALSE)</f>
        <v>Phoenix Public Library</v>
      </c>
      <c r="K174" s="2" t="s">
        <v>78</v>
      </c>
      <c r="L174" t="s">
        <v>1</v>
      </c>
      <c r="M174">
        <v>8446</v>
      </c>
      <c r="N174">
        <v>8446</v>
      </c>
      <c r="O174">
        <v>164</v>
      </c>
      <c r="P174">
        <v>2927</v>
      </c>
      <c r="Q174">
        <v>2946</v>
      </c>
      <c r="R174">
        <v>5873</v>
      </c>
    </row>
    <row r="175" spans="1:18" x14ac:dyDescent="0.3">
      <c r="A175">
        <f>VLOOKUP(ancestry_jul_2014[[#This Row],[Locationid]], [1]LibPAS_data!$A$2:$E$600, 5, FALSE)</f>
        <v>622</v>
      </c>
      <c r="B175" s="24">
        <f>VLOOKUP(ancestry_jul_2014[[#This Row],[Locationid]],[1]LibPAS_data!$A$2:$D$270,4,FALSE)</f>
        <v>405419</v>
      </c>
      <c r="C175" s="14" t="str">
        <f>TEXT(E175,"yyyy")&amp;"-"&amp;"Q"&amp;LOOKUP(MONTH(E175),{1,4,7,10},{1,2,3,4})</f>
        <v>2014-Q3</v>
      </c>
      <c r="D175" s="37">
        <f t="shared" si="6"/>
        <v>2015</v>
      </c>
      <c r="E175" s="1">
        <v>41883</v>
      </c>
      <c r="F175" s="1" t="str">
        <f t="shared" si="8"/>
        <v>2014</v>
      </c>
      <c r="G175" s="1" t="str">
        <f>TEXT(ancestry_jul_2014[[#This Row],[Date]]," MMM")</f>
        <v xml:space="preserve"> Sep</v>
      </c>
      <c r="H175">
        <v>10244975</v>
      </c>
      <c r="I175" t="str">
        <f>VLOOKUP(K175, [1]LibPAS_data!$A$1:$C$600,3,FALSE)</f>
        <v>Pima</v>
      </c>
      <c r="J175" t="str">
        <f>VLOOKUP(K175,[1]LibPAS_data!$A$1:$C$600,2,FALSE)</f>
        <v>Pima County Public Library</v>
      </c>
      <c r="K175" t="s">
        <v>49</v>
      </c>
      <c r="L175" t="s">
        <v>1</v>
      </c>
      <c r="M175">
        <v>9593</v>
      </c>
      <c r="N175">
        <v>9593</v>
      </c>
      <c r="O175">
        <v>239</v>
      </c>
      <c r="P175">
        <v>1794</v>
      </c>
      <c r="Q175">
        <v>3716</v>
      </c>
      <c r="R175">
        <v>5510</v>
      </c>
    </row>
    <row r="176" spans="1:18" x14ac:dyDescent="0.3">
      <c r="A176">
        <f>VLOOKUP(ancestry_jul_2014[[#This Row],[Locationid]], [1]LibPAS_data!$A$2:$E$600, 5, FALSE)</f>
        <v>4</v>
      </c>
      <c r="B176" s="24">
        <f>VLOOKUP(ancestry_jul_2014[[#This Row],[Locationid]],[1]LibPAS_data!$A$2:$D$270,4,FALSE)</f>
        <v>8901</v>
      </c>
      <c r="C176" s="14" t="str">
        <f>TEXT(E176,"yyyy")&amp;"-"&amp;"Q"&amp;LOOKUP(MONTH(E176),{1,4,7,10},{1,2,3,4})</f>
        <v>2014-Q3</v>
      </c>
      <c r="D176" s="37">
        <f t="shared" si="6"/>
        <v>2015</v>
      </c>
      <c r="E176" s="1">
        <v>41883</v>
      </c>
      <c r="F176" s="1" t="str">
        <f t="shared" si="8"/>
        <v>2014</v>
      </c>
      <c r="G176" s="1" t="str">
        <f>TEXT(ancestry_jul_2014[[#This Row],[Date]]," MMM")</f>
        <v xml:space="preserve"> Sep</v>
      </c>
      <c r="H176">
        <v>10246234</v>
      </c>
      <c r="I176" t="str">
        <f>VLOOKUP(K176, [1]LibPAS_data!$A$1:$C$600,3,FALSE)</f>
        <v>Pinal</v>
      </c>
      <c r="J176" t="str">
        <f>VLOOKUP(K176,[1]LibPAS_data!$A$1:$C$600,2,FALSE)</f>
        <v>Pinal County Library District</v>
      </c>
      <c r="K176" s="3" t="s">
        <v>50</v>
      </c>
      <c r="L176" t="s">
        <v>1</v>
      </c>
      <c r="M176">
        <v>920</v>
      </c>
      <c r="N176">
        <v>920</v>
      </c>
      <c r="O176">
        <v>17</v>
      </c>
      <c r="P176">
        <v>40</v>
      </c>
      <c r="Q176">
        <v>327</v>
      </c>
      <c r="R176">
        <v>367</v>
      </c>
    </row>
    <row r="177" spans="1:18" x14ac:dyDescent="0.3">
      <c r="A177">
        <f>VLOOKUP(ancestry_jul_2014[[#This Row],[Locationid]], [1]LibPAS_data!$A$2:$E$600, 5, FALSE)</f>
        <v>54</v>
      </c>
      <c r="B177" s="24">
        <f>VLOOKUP(ancestry_jul_2014[[#This Row],[Locationid]],[1]LibPAS_data!$A$2:$D$270,4,FALSE)</f>
        <v>29416</v>
      </c>
      <c r="C177" s="14" t="str">
        <f>TEXT(E177,"yyyy")&amp;"-"&amp;"Q"&amp;LOOKUP(MONTH(E177),{1,4,7,10},{1,2,3,4})</f>
        <v>2014-Q3</v>
      </c>
      <c r="D177" s="37">
        <f t="shared" si="6"/>
        <v>2015</v>
      </c>
      <c r="E177" s="1">
        <v>41883</v>
      </c>
      <c r="F177" s="1" t="str">
        <f t="shared" si="8"/>
        <v>2014</v>
      </c>
      <c r="G177" s="1" t="str">
        <f>TEXT(ancestry_jul_2014[[#This Row],[Date]]," MMM")</f>
        <v xml:space="preserve"> Sep</v>
      </c>
      <c r="H177">
        <v>10264121</v>
      </c>
      <c r="I177" t="str">
        <f>VLOOKUP(K177, [1]LibPAS_data!$A$1:$C$600,3,FALSE)</f>
        <v>Yavapai</v>
      </c>
      <c r="J177" t="str">
        <f>VLOOKUP(K177,[1]LibPAS_data!$A$1:$C$600,2,FALSE)</f>
        <v>Prescott Public Library</v>
      </c>
      <c r="K177" s="2" t="s">
        <v>51</v>
      </c>
      <c r="L177" t="s">
        <v>1</v>
      </c>
      <c r="M177">
        <v>434</v>
      </c>
      <c r="N177">
        <v>434</v>
      </c>
      <c r="O177">
        <v>13</v>
      </c>
      <c r="P177">
        <v>88</v>
      </c>
      <c r="Q177">
        <v>137</v>
      </c>
      <c r="R177">
        <v>225</v>
      </c>
    </row>
    <row r="178" spans="1:18" x14ac:dyDescent="0.3">
      <c r="A178">
        <f>VLOOKUP(ancestry_jul_2014[[#This Row],[Locationid]], [1]LibPAS_data!$A$2:$E$600, 5, FALSE)</f>
        <v>59</v>
      </c>
      <c r="B178" s="24">
        <f>VLOOKUP(ancestry_jul_2014[[#This Row],[Locationid]],[1]LibPAS_data!$A$2:$D$270,4,FALSE)</f>
        <v>22616</v>
      </c>
      <c r="C178" s="14" t="str">
        <f>TEXT(E178,"yyyy")&amp;"-"&amp;"Q"&amp;LOOKUP(MONTH(E178),{1,4,7,10},{1,2,3,4})</f>
        <v>2014-Q3</v>
      </c>
      <c r="D178" s="37">
        <f t="shared" si="6"/>
        <v>2015</v>
      </c>
      <c r="E178" s="1">
        <v>41883</v>
      </c>
      <c r="F178" s="1" t="str">
        <f t="shared" si="8"/>
        <v>2014</v>
      </c>
      <c r="G178" s="1" t="str">
        <f>TEXT(ancestry_jul_2014[[#This Row],[Date]]," MMM")</f>
        <v xml:space="preserve"> Sep</v>
      </c>
      <c r="H178">
        <v>10264185</v>
      </c>
      <c r="I178" t="str">
        <f>VLOOKUP(K178, [1]LibPAS_data!$A$1:$C$600,3,FALSE)</f>
        <v>Yavapai</v>
      </c>
      <c r="J178" t="str">
        <f>VLOOKUP(K178,[1]LibPAS_data!$A$1:$C$600,2,FALSE)</f>
        <v>Prescott Valley Public Library</v>
      </c>
      <c r="K178" t="s">
        <v>52</v>
      </c>
      <c r="L178" t="s">
        <v>1</v>
      </c>
      <c r="M178">
        <v>1178</v>
      </c>
      <c r="N178">
        <v>1178</v>
      </c>
      <c r="O178">
        <v>16</v>
      </c>
      <c r="P178">
        <v>304</v>
      </c>
      <c r="Q178">
        <v>605</v>
      </c>
      <c r="R178">
        <v>909</v>
      </c>
    </row>
    <row r="179" spans="1:18" x14ac:dyDescent="0.3">
      <c r="A179">
        <f>VLOOKUP(ancestry_jul_2014[[#This Row],[Locationid]], [1]LibPAS_data!$A$2:$E$600, 5, FALSE)</f>
        <v>40</v>
      </c>
      <c r="B179" s="24" t="e">
        <f>VLOOKUP(ancestry_jul_2014[[#This Row],[Locationid]],[1]LibPAS_data!$A$2:$D$270,4,FALSE)</f>
        <v>#N/A</v>
      </c>
      <c r="C179" s="14" t="str">
        <f>TEXT(E179,"yyyy")&amp;"-"&amp;"Q"&amp;LOOKUP(MONTH(E179),{1,4,7,10},{1,2,3,4})</f>
        <v>2014-Q3</v>
      </c>
      <c r="D179" s="37">
        <f t="shared" si="6"/>
        <v>2015</v>
      </c>
      <c r="E179" s="1">
        <v>41883</v>
      </c>
      <c r="F179" s="1" t="str">
        <f t="shared" si="8"/>
        <v>2014</v>
      </c>
      <c r="G179" s="1" t="str">
        <f>TEXT(ancestry_jul_2014[[#This Row],[Date]]," MMM")</f>
        <v xml:space="preserve"> Sep</v>
      </c>
      <c r="H179">
        <v>10330757</v>
      </c>
      <c r="I179" t="str">
        <f>VLOOKUP(K179, [1]LibPAS_data!$A$1:$C$600,3,FALSE)</f>
        <v>Apache</v>
      </c>
      <c r="J179" t="str">
        <f>VLOOKUP(K179,[1]LibPAS_data!$A$1:$C$600,2,FALSE)</f>
        <v>Round Valley Public Library</v>
      </c>
      <c r="K179" t="s">
        <v>53</v>
      </c>
      <c r="L179" t="s">
        <v>1</v>
      </c>
      <c r="M179">
        <v>510</v>
      </c>
      <c r="N179">
        <v>510</v>
      </c>
      <c r="O179">
        <v>29</v>
      </c>
      <c r="P179">
        <v>16</v>
      </c>
      <c r="Q179">
        <v>365</v>
      </c>
      <c r="R179">
        <v>379</v>
      </c>
    </row>
    <row r="180" spans="1:18" x14ac:dyDescent="0.3">
      <c r="A180">
        <f>VLOOKUP(ancestry_jul_2014[[#This Row],[Locationid]], [1]LibPAS_data!$A$2:$E$600, 5, FALSE)</f>
        <v>17</v>
      </c>
      <c r="B180" s="24">
        <f>VLOOKUP(ancestry_jul_2014[[#This Row],[Locationid]],[1]LibPAS_data!$A$2:$D$270,4,FALSE)</f>
        <v>11980</v>
      </c>
      <c r="C180" s="14" t="str">
        <f>TEXT(E180,"yyyy")&amp;"-"&amp;"Q"&amp;LOOKUP(MONTH(E180),{1,4,7,10},{1,2,3,4})</f>
        <v>2014-Q3</v>
      </c>
      <c r="D180" s="37">
        <f t="shared" si="6"/>
        <v>2015</v>
      </c>
      <c r="E180" s="1">
        <v>41883</v>
      </c>
      <c r="F180" s="1" t="str">
        <f t="shared" si="8"/>
        <v>2014</v>
      </c>
      <c r="G180" s="1" t="str">
        <f>TEXT(ancestry_jul_2014[[#This Row],[Date]]," MMM")</f>
        <v xml:space="preserve"> Sep</v>
      </c>
      <c r="H180">
        <v>10370489</v>
      </c>
      <c r="I180" t="str">
        <f>VLOOKUP(K180, [1]LibPAS_data!$A$1:$C$600,3,FALSE)</f>
        <v>Graham</v>
      </c>
      <c r="J180" t="str">
        <f>VLOOKUP(K180,[1]LibPAS_data!$A$1:$C$600,2,FALSE)</f>
        <v>Safford City - Graham County Library</v>
      </c>
      <c r="K180" t="s">
        <v>54</v>
      </c>
      <c r="L180" t="s">
        <v>1</v>
      </c>
      <c r="M180">
        <v>502</v>
      </c>
      <c r="N180">
        <v>502</v>
      </c>
      <c r="O180">
        <v>10</v>
      </c>
      <c r="P180">
        <v>48</v>
      </c>
      <c r="Q180">
        <v>147</v>
      </c>
      <c r="R180">
        <v>195</v>
      </c>
    </row>
    <row r="181" spans="1:18" x14ac:dyDescent="0.3">
      <c r="A181">
        <f>VLOOKUP(ancestry_jul_2014[[#This Row],[Locationid]], [1]LibPAS_data!$A$2:$E$600, 5, FALSE)</f>
        <v>23</v>
      </c>
      <c r="B181" s="24" t="e">
        <f>VLOOKUP(ancestry_jul_2014[[#This Row],[Locationid]],[1]LibPAS_data!$A$2:$D$270,4,FALSE)</f>
        <v>#N/A</v>
      </c>
      <c r="C181" s="14" t="str">
        <f>TEXT(E181,"yyyy")&amp;"-"&amp;"Q"&amp;LOOKUP(MONTH(E181),{1,4,7,10},{1,2,3,4})</f>
        <v>2014-Q3</v>
      </c>
      <c r="D181" s="37">
        <f t="shared" si="6"/>
        <v>2015</v>
      </c>
      <c r="E181" s="1">
        <v>41883</v>
      </c>
      <c r="F181" s="1" t="str">
        <f t="shared" si="8"/>
        <v>2014</v>
      </c>
      <c r="G181" s="1" t="str">
        <f>TEXT(ancestry_jul_2014[[#This Row],[Date]]," MMM")</f>
        <v xml:space="preserve"> Sep</v>
      </c>
      <c r="H181">
        <v>10253842</v>
      </c>
      <c r="I181" t="str">
        <f>VLOOKUP(K181, [1]LibPAS_data!$A$1:$C$600,3,FALSE)</f>
        <v>Pinal</v>
      </c>
      <c r="J181" t="str">
        <f>VLOOKUP(K181,[1]LibPAS_data!$A$1:$C$600,2,FALSE)</f>
        <v>San Manuel Public Library</v>
      </c>
      <c r="K181" s="2" t="s">
        <v>55</v>
      </c>
      <c r="L181" t="s">
        <v>1</v>
      </c>
      <c r="M181">
        <v>104</v>
      </c>
      <c r="N181">
        <v>104</v>
      </c>
      <c r="O181">
        <v>3</v>
      </c>
      <c r="P181">
        <v>0</v>
      </c>
      <c r="Q181">
        <v>18</v>
      </c>
      <c r="R181">
        <v>18</v>
      </c>
    </row>
    <row r="182" spans="1:18" x14ac:dyDescent="0.3">
      <c r="A182">
        <f>VLOOKUP(ancestry_jul_2014[[#This Row],[Locationid]], [1]LibPAS_data!$A$2:$E$600, 5, FALSE)</f>
        <v>17</v>
      </c>
      <c r="B182" s="24" t="e">
        <f>VLOOKUP(ancestry_jul_2014[[#This Row],[Locationid]],[1]LibPAS_data!$A$2:$D$270,4,FALSE)</f>
        <v>#N/A</v>
      </c>
      <c r="C182" s="14" t="str">
        <f>TEXT(E182,"yyyy")&amp;"-"&amp;"Q"&amp;LOOKUP(MONTH(E182),{1,4,7,10},{1,2,3,4})</f>
        <v>2014-Q3</v>
      </c>
      <c r="D182" s="37">
        <f t="shared" si="6"/>
        <v>2015</v>
      </c>
      <c r="E182" s="1">
        <v>41883</v>
      </c>
      <c r="F182" s="1" t="str">
        <f t="shared" si="8"/>
        <v>2014</v>
      </c>
      <c r="G182" s="1" t="str">
        <f>TEXT(ancestry_jul_2014[[#This Row],[Date]]," MMM")</f>
        <v xml:space="preserve"> Sep</v>
      </c>
      <c r="H182">
        <v>10330758</v>
      </c>
      <c r="I182" t="str">
        <f>VLOOKUP(K182, [1]LibPAS_data!$A$1:$C$600,3,FALSE)</f>
        <v>Apache</v>
      </c>
      <c r="J182" t="str">
        <f>VLOOKUP(K182,[1]LibPAS_data!$A$1:$C$600,2,FALSE)</f>
        <v>Sanders Public Library</v>
      </c>
      <c r="K182" t="s">
        <v>56</v>
      </c>
      <c r="L182" t="s">
        <v>1</v>
      </c>
      <c r="M182">
        <v>0</v>
      </c>
      <c r="N182">
        <v>0</v>
      </c>
      <c r="O182">
        <v>0</v>
      </c>
      <c r="P182">
        <v>0</v>
      </c>
      <c r="Q182">
        <v>0</v>
      </c>
      <c r="R182">
        <v>0</v>
      </c>
    </row>
    <row r="183" spans="1:18" x14ac:dyDescent="0.3">
      <c r="A183">
        <f>VLOOKUP(ancestry_jul_2014[[#This Row],[Locationid]], [1]LibPAS_data!$A$2:$E$600, 5, FALSE)</f>
        <v>38</v>
      </c>
      <c r="B183" s="24">
        <f>VLOOKUP(ancestry_jul_2014[[#This Row],[Locationid]],[1]LibPAS_data!$A$2:$D$270,4,FALSE)</f>
        <v>23601</v>
      </c>
      <c r="C183" s="14" t="str">
        <f>TEXT(E183,"yyyy")&amp;"-"&amp;"Q"&amp;LOOKUP(MONTH(E183),{1,4,7,10},{1,2,3,4})</f>
        <v>2014-Q3</v>
      </c>
      <c r="D183" s="37">
        <f t="shared" si="6"/>
        <v>2015</v>
      </c>
      <c r="E183" s="1">
        <v>41883</v>
      </c>
      <c r="F183" s="1" t="str">
        <f t="shared" si="8"/>
        <v>2014</v>
      </c>
      <c r="G183" s="1" t="str">
        <f>TEXT(ancestry_jul_2014[[#This Row],[Date]]," MMM")</f>
        <v xml:space="preserve"> Sep</v>
      </c>
      <c r="H183">
        <v>10370172</v>
      </c>
      <c r="I183" t="str">
        <f>VLOOKUP(K183, [1]LibPAS_data!$A$1:$C$600,3,FALSE)</f>
        <v>Santa Cruz</v>
      </c>
      <c r="J183" t="str">
        <f>VLOOKUP(K183,[1]LibPAS_data!$A$1:$C$600,2,FALSE)</f>
        <v>Nogales/Santa Cruz County Public Library</v>
      </c>
      <c r="K183" t="s">
        <v>43</v>
      </c>
      <c r="L183" t="s">
        <v>1</v>
      </c>
      <c r="M183">
        <v>0</v>
      </c>
      <c r="N183">
        <v>0</v>
      </c>
      <c r="O183">
        <v>0</v>
      </c>
      <c r="P183">
        <v>0</v>
      </c>
      <c r="Q183">
        <v>0</v>
      </c>
      <c r="R183">
        <v>0</v>
      </c>
    </row>
    <row r="184" spans="1:18" x14ac:dyDescent="0.3">
      <c r="A184">
        <f>VLOOKUP(ancestry_jul_2014[[#This Row],[Locationid]], [1]LibPAS_data!$A$2:$E$600, 5, FALSE)</f>
        <v>87</v>
      </c>
      <c r="B184" s="24">
        <f>VLOOKUP(ancestry_jul_2014[[#This Row],[Locationid]],[1]LibPAS_data!$A$2:$D$270,4,FALSE)</f>
        <v>174482</v>
      </c>
      <c r="C184" s="14" t="str">
        <f>TEXT(E184,"yyyy")&amp;"-"&amp;"Q"&amp;LOOKUP(MONTH(E184),{1,4,7,10},{1,2,3,4})</f>
        <v>2014-Q3</v>
      </c>
      <c r="D184" s="37">
        <f t="shared" si="6"/>
        <v>2015</v>
      </c>
      <c r="E184" s="1">
        <v>41883</v>
      </c>
      <c r="F184" s="1" t="str">
        <f t="shared" si="8"/>
        <v>2014</v>
      </c>
      <c r="G184" s="1" t="str">
        <f>TEXT(ancestry_jul_2014[[#This Row],[Date]]," MMM")</f>
        <v xml:space="preserve"> Sep</v>
      </c>
      <c r="H184">
        <v>10245915</v>
      </c>
      <c r="I184" t="str">
        <f>VLOOKUP(K184, [1]LibPAS_data!$A$1:$C$600,3,FALSE)</f>
        <v>Maricopa</v>
      </c>
      <c r="J184" t="str">
        <f>VLOOKUP(K184,[1]LibPAS_data!$A$1:$C$600,2,FALSE)</f>
        <v>Scottsdale Public Library</v>
      </c>
      <c r="K184" s="3" t="s">
        <v>57</v>
      </c>
      <c r="L184" t="s">
        <v>1</v>
      </c>
      <c r="M184">
        <v>3338</v>
      </c>
      <c r="N184">
        <v>3338</v>
      </c>
      <c r="O184">
        <v>58</v>
      </c>
      <c r="P184">
        <v>652</v>
      </c>
      <c r="Q184">
        <v>1576</v>
      </c>
      <c r="R184">
        <v>2228</v>
      </c>
    </row>
    <row r="185" spans="1:18" x14ac:dyDescent="0.3">
      <c r="A185">
        <f>VLOOKUP(ancestry_jul_2014[[#This Row],[Locationid]], [1]LibPAS_data!$A$2:$E$600, 5, FALSE)</f>
        <v>32</v>
      </c>
      <c r="B185" s="24">
        <f>VLOOKUP(ancestry_jul_2014[[#This Row],[Locationid]],[1]LibPAS_data!$A$2:$D$270,4,FALSE)</f>
        <v>11000</v>
      </c>
      <c r="C185" s="14" t="str">
        <f>TEXT(E185,"yyyy")&amp;"-"&amp;"Q"&amp;LOOKUP(MONTH(E185),{1,4,7,10},{1,2,3,4})</f>
        <v>2014-Q3</v>
      </c>
      <c r="D185" s="37">
        <f t="shared" si="6"/>
        <v>2015</v>
      </c>
      <c r="E185" s="1">
        <v>41883</v>
      </c>
      <c r="F185" s="1" t="str">
        <f t="shared" si="8"/>
        <v>2014</v>
      </c>
      <c r="G185" s="1" t="str">
        <f>TEXT(ancestry_jul_2014[[#This Row],[Date]]," MMM")</f>
        <v xml:space="preserve"> Sep</v>
      </c>
      <c r="H185">
        <v>10264186</v>
      </c>
      <c r="I185" t="str">
        <f>VLOOKUP(K185, [1]LibPAS_data!$A$1:$C$600,3,FALSE)</f>
        <v>Yavapai</v>
      </c>
      <c r="J185" t="str">
        <f>VLOOKUP(K185,[1]LibPAS_data!$A$1:$C$600,2,FALSE)</f>
        <v>Sedona Public Library</v>
      </c>
      <c r="K185" t="s">
        <v>58</v>
      </c>
      <c r="L185" t="s">
        <v>1</v>
      </c>
      <c r="M185">
        <v>42</v>
      </c>
      <c r="N185">
        <v>42</v>
      </c>
      <c r="O185">
        <v>2</v>
      </c>
      <c r="P185">
        <v>7</v>
      </c>
      <c r="Q185">
        <v>49</v>
      </c>
      <c r="R185">
        <v>56</v>
      </c>
    </row>
    <row r="186" spans="1:18" x14ac:dyDescent="0.3">
      <c r="A186">
        <f>VLOOKUP(ancestry_jul_2014[[#This Row],[Locationid]], [1]LibPAS_data!$A$2:$E$600, 5, FALSE)</f>
        <v>5</v>
      </c>
      <c r="B186" s="24" t="e">
        <f>VLOOKUP(ancestry_jul_2014[[#This Row],[Locationid]],[1]LibPAS_data!$A$2:$D$270,4,FALSE)</f>
        <v>#N/A</v>
      </c>
      <c r="C186" s="14" t="str">
        <f>TEXT(E186,"yyyy")&amp;"-"&amp;"Q"&amp;LOOKUP(MONTH(E186),{1,4,7,10},{1,2,3,4})</f>
        <v>2014-Q3</v>
      </c>
      <c r="D186" s="37">
        <f t="shared" si="6"/>
        <v>2015</v>
      </c>
      <c r="E186" s="1">
        <v>41883</v>
      </c>
      <c r="F186" s="1" t="str">
        <f t="shared" si="8"/>
        <v>2014</v>
      </c>
      <c r="G186" s="1" t="str">
        <f>TEXT(ancestry_jul_2014[[#This Row],[Date]]," MMM")</f>
        <v xml:space="preserve"> Sep</v>
      </c>
      <c r="H186">
        <v>10264187</v>
      </c>
      <c r="I186" t="str">
        <f>VLOOKUP(K186, [1]LibPAS_data!$A$1:$C$600,3,FALSE)</f>
        <v>Yavapai</v>
      </c>
      <c r="J186" t="str">
        <f>VLOOKUP(K186,[1]LibPAS_data!$A$1:$C$600,2,FALSE)</f>
        <v>Seligman Public Library</v>
      </c>
      <c r="K186" t="s">
        <v>59</v>
      </c>
      <c r="L186" t="s">
        <v>1</v>
      </c>
      <c r="M186">
        <v>0</v>
      </c>
      <c r="N186">
        <v>0</v>
      </c>
      <c r="O186">
        <v>0</v>
      </c>
      <c r="P186">
        <v>0</v>
      </c>
      <c r="Q186">
        <v>0</v>
      </c>
      <c r="R186">
        <v>0</v>
      </c>
    </row>
    <row r="187" spans="1:18" x14ac:dyDescent="0.3">
      <c r="A187">
        <f>VLOOKUP(ancestry_jul_2014[[#This Row],[Locationid]], [1]LibPAS_data!$A$2:$E$600, 5, FALSE)</f>
        <v>28</v>
      </c>
      <c r="B187" s="24">
        <f>VLOOKUP(ancestry_jul_2014[[#This Row],[Locationid]],[1]LibPAS_data!$A$2:$D$270,4,FALSE)</f>
        <v>32811</v>
      </c>
      <c r="C187" s="14" t="str">
        <f>TEXT(E187,"yyyy")&amp;"-"&amp;"Q"&amp;LOOKUP(MONTH(E187),{1,4,7,10},{1,2,3,4})</f>
        <v>2014-Q3</v>
      </c>
      <c r="D187" s="37">
        <f t="shared" si="6"/>
        <v>2015</v>
      </c>
      <c r="E187" s="1">
        <v>41883</v>
      </c>
      <c r="F187" s="1" t="str">
        <f t="shared" si="8"/>
        <v>2014</v>
      </c>
      <c r="G187" s="1" t="str">
        <f>TEXT(ancestry_jul_2014[[#This Row],[Date]]," MMM")</f>
        <v xml:space="preserve"> Sep</v>
      </c>
      <c r="H187">
        <v>10254528</v>
      </c>
      <c r="I187" t="str">
        <f>VLOOKUP(K187, [1]LibPAS_data!$A$1:$C$600,3,FALSE)</f>
        <v>Cochise</v>
      </c>
      <c r="J187" t="str">
        <f>VLOOKUP(K187,[1]LibPAS_data!$A$1:$C$600,2,FALSE)</f>
        <v>Sierra Vista Public Library</v>
      </c>
      <c r="K187" t="s">
        <v>60</v>
      </c>
      <c r="L187" t="s">
        <v>1</v>
      </c>
      <c r="M187">
        <v>1426</v>
      </c>
      <c r="N187">
        <v>1426</v>
      </c>
      <c r="O187">
        <v>17</v>
      </c>
      <c r="P187">
        <v>69</v>
      </c>
      <c r="Q187">
        <v>331</v>
      </c>
      <c r="R187">
        <v>400</v>
      </c>
    </row>
    <row r="188" spans="1:18" x14ac:dyDescent="0.3">
      <c r="A188">
        <f>VLOOKUP(ancestry_jul_2014[[#This Row],[Locationid]], [1]LibPAS_data!$A$2:$E$600, 5, FALSE)</f>
        <v>142</v>
      </c>
      <c r="B188" s="24">
        <f>VLOOKUP(ancestry_jul_2014[[#This Row],[Locationid]],[1]LibPAS_data!$A$2:$D$270,4,FALSE)</f>
        <v>140708</v>
      </c>
      <c r="C188" s="14" t="str">
        <f>TEXT(E188,"yyyy")&amp;"-"&amp;"Q"&amp;LOOKUP(MONTH(E188),{1,4,7,10},{1,2,3,4})</f>
        <v>2014-Q3</v>
      </c>
      <c r="D188" s="37">
        <f t="shared" si="6"/>
        <v>2015</v>
      </c>
      <c r="E188" s="1">
        <v>41883</v>
      </c>
      <c r="F188" s="1" t="str">
        <f t="shared" si="8"/>
        <v>2014</v>
      </c>
      <c r="G188" s="1" t="str">
        <f>TEXT(ancestry_jul_2014[[#This Row],[Date]]," MMM")</f>
        <v xml:space="preserve"> Sep</v>
      </c>
      <c r="H188">
        <v>10246788</v>
      </c>
      <c r="I188" t="str">
        <f>VLOOKUP(K188, [1]LibPAS_data!$A$1:$C$600,3,FALSE)</f>
        <v>Maricopa</v>
      </c>
      <c r="J188" t="str">
        <f>VLOOKUP(K188,[1]LibPAS_data!$A$1:$C$600,2,FALSE)</f>
        <v>Tempe Public Library</v>
      </c>
      <c r="K188" s="2" t="s">
        <v>79</v>
      </c>
      <c r="L188" t="s">
        <v>1</v>
      </c>
      <c r="M188">
        <v>2110</v>
      </c>
      <c r="N188">
        <v>2110</v>
      </c>
      <c r="O188">
        <v>31</v>
      </c>
      <c r="P188">
        <v>115</v>
      </c>
      <c r="Q188">
        <v>672</v>
      </c>
      <c r="R188">
        <v>787</v>
      </c>
    </row>
    <row r="189" spans="1:18" x14ac:dyDescent="0.3">
      <c r="A189">
        <f>VLOOKUP(ancestry_jul_2014[[#This Row],[Locationid]], [1]LibPAS_data!$A$2:$E$600, 5, FALSE)</f>
        <v>12</v>
      </c>
      <c r="B189" s="24">
        <f>VLOOKUP(ancestry_jul_2014[[#This Row],[Locationid]],[1]LibPAS_data!$A$2:$D$270,4,FALSE)</f>
        <v>4415</v>
      </c>
      <c r="C189" s="14" t="str">
        <f>TEXT(E189,"yyyy")&amp;"-"&amp;"Q"&amp;LOOKUP(MONTH(E189),{1,4,7,10},{1,2,3,4})</f>
        <v>2014-Q3</v>
      </c>
      <c r="D189" s="37">
        <f t="shared" si="6"/>
        <v>2015</v>
      </c>
      <c r="E189" s="1">
        <v>41883</v>
      </c>
      <c r="F189" s="1" t="str">
        <f t="shared" si="8"/>
        <v>2014</v>
      </c>
      <c r="G189" s="1" t="str">
        <f>TEXT(ancestry_jul_2014[[#This Row],[Date]]," MMM")</f>
        <v xml:space="preserve"> Sep</v>
      </c>
      <c r="H189">
        <v>10265067</v>
      </c>
      <c r="I189" t="str">
        <f>VLOOKUP(K189, [1]LibPAS_data!$A$1:$C$600,3,FALSE)</f>
        <v>Maricopa</v>
      </c>
      <c r="J189" t="str">
        <f>VLOOKUP(K189,[1]LibPAS_data!$A$1:$C$600,2,FALSE)</f>
        <v>Tolleson Public Library</v>
      </c>
      <c r="K189" s="3" t="s">
        <v>61</v>
      </c>
      <c r="L189" t="s">
        <v>1</v>
      </c>
      <c r="M189">
        <v>0</v>
      </c>
      <c r="N189">
        <v>0</v>
      </c>
      <c r="O189">
        <v>0</v>
      </c>
      <c r="P189">
        <v>0</v>
      </c>
      <c r="Q189">
        <v>0</v>
      </c>
      <c r="R189">
        <v>0</v>
      </c>
    </row>
    <row r="190" spans="1:18" x14ac:dyDescent="0.3">
      <c r="A190">
        <f>VLOOKUP(ancestry_jul_2014[[#This Row],[Locationid]], [1]LibPAS_data!$A$2:$E$600, 5, FALSE)</f>
        <v>8</v>
      </c>
      <c r="B190" s="24">
        <f>VLOOKUP(ancestry_jul_2014[[#This Row],[Locationid]],[1]LibPAS_data!$A$2:$D$270,4,FALSE)</f>
        <v>2341</v>
      </c>
      <c r="C190" s="14" t="str">
        <f>TEXT(E190,"yyyy")&amp;"-"&amp;"Q"&amp;LOOKUP(MONTH(E190),{1,4,7,10},{1,2,3,4})</f>
        <v>2014-Q3</v>
      </c>
      <c r="D190" s="37">
        <f t="shared" si="6"/>
        <v>2015</v>
      </c>
      <c r="E190" s="1">
        <v>41883</v>
      </c>
      <c r="F190" s="1" t="str">
        <f t="shared" si="8"/>
        <v>2014</v>
      </c>
      <c r="G190" s="1" t="str">
        <f>TEXT(ancestry_jul_2014[[#This Row],[Date]]," MMM")</f>
        <v xml:space="preserve"> Sep</v>
      </c>
      <c r="H190">
        <v>10370497</v>
      </c>
      <c r="I190" t="str">
        <f>VLOOKUP(K190, [1]LibPAS_data!$A$1:$C$600,3,FALSE)</f>
        <v>Gila</v>
      </c>
      <c r="J190" t="str">
        <f>VLOOKUP(K190,[1]LibPAS_data!$A$1:$C$600,2,FALSE)</f>
        <v>Tonto Basin Public</v>
      </c>
      <c r="K190" t="s">
        <v>62</v>
      </c>
      <c r="L190" t="s">
        <v>1</v>
      </c>
      <c r="M190">
        <v>0</v>
      </c>
      <c r="N190">
        <v>0</v>
      </c>
      <c r="O190">
        <v>0</v>
      </c>
      <c r="P190">
        <v>0</v>
      </c>
      <c r="Q190">
        <v>0</v>
      </c>
      <c r="R190">
        <v>0</v>
      </c>
    </row>
    <row r="191" spans="1:18" x14ac:dyDescent="0.3">
      <c r="A191">
        <f>VLOOKUP(ancestry_jul_2014[[#This Row],[Locationid]], [1]LibPAS_data!$A$2:$E$600, 5, FALSE)</f>
        <v>8</v>
      </c>
      <c r="B191" s="24" t="e">
        <f>VLOOKUP(ancestry_jul_2014[[#This Row],[Locationid]],[1]LibPAS_data!$A$2:$D$270,4,FALSE)</f>
        <v>#N/A</v>
      </c>
      <c r="C191" s="14" t="str">
        <f>TEXT(E191,"yyyy")&amp;"-"&amp;"Q"&amp;LOOKUP(MONTH(E191),{1,4,7,10},{1,2,3,4})</f>
        <v>2014-Q3</v>
      </c>
      <c r="D191" s="37">
        <f t="shared" si="6"/>
        <v>2015</v>
      </c>
      <c r="E191" s="1">
        <v>41883</v>
      </c>
      <c r="F191" s="1" t="str">
        <f t="shared" si="8"/>
        <v>2014</v>
      </c>
      <c r="G191" s="1" t="str">
        <f>TEXT(ancestry_jul_2014[[#This Row],[Date]]," MMM")</f>
        <v xml:space="preserve"> Sep</v>
      </c>
      <c r="H191">
        <v>10330760</v>
      </c>
      <c r="I191" t="str">
        <f>VLOOKUP(K191, [1]LibPAS_data!$A$1:$C$600,3,FALSE)</f>
        <v>Apache</v>
      </c>
      <c r="J191" t="str">
        <f>VLOOKUP(K191,[1]LibPAS_data!$A$1:$C$600,2,FALSE)</f>
        <v>Vernon Public Library</v>
      </c>
      <c r="K191" t="s">
        <v>63</v>
      </c>
      <c r="L191" t="s">
        <v>1</v>
      </c>
      <c r="M191">
        <v>0</v>
      </c>
      <c r="N191">
        <v>0</v>
      </c>
      <c r="O191">
        <v>0</v>
      </c>
      <c r="P191">
        <v>0</v>
      </c>
      <c r="Q191">
        <v>0</v>
      </c>
      <c r="R191">
        <v>0</v>
      </c>
    </row>
    <row r="192" spans="1:18" x14ac:dyDescent="0.3">
      <c r="A192">
        <f>VLOOKUP(ancestry_jul_2014[[#This Row],[Locationid]], [1]LibPAS_data!$A$2:$E$600, 5, FALSE)</f>
        <v>7</v>
      </c>
      <c r="B192" s="24" t="e">
        <f>VLOOKUP(ancestry_jul_2014[[#This Row],[Locationid]],[1]LibPAS_data!$A$2:$D$270,4,FALSE)</f>
        <v>#N/A</v>
      </c>
      <c r="C192" s="14" t="str">
        <f>TEXT(E192,"yyyy")&amp;"-"&amp;"Q"&amp;LOOKUP(MONTH(E192),{1,4,7,10},{1,2,3,4})</f>
        <v>2014-Q3</v>
      </c>
      <c r="D192" s="37">
        <f t="shared" si="6"/>
        <v>2015</v>
      </c>
      <c r="E192" s="1">
        <v>41883</v>
      </c>
      <c r="F192" s="1" t="str">
        <f t="shared" si="8"/>
        <v>2014</v>
      </c>
      <c r="G192" s="1" t="str">
        <f>TEXT(ancestry_jul_2014[[#This Row],[Date]]," MMM")</f>
        <v xml:space="preserve"> Sep</v>
      </c>
      <c r="H192">
        <v>10264189</v>
      </c>
      <c r="I192" t="str">
        <f>VLOOKUP(K192, [1]LibPAS_data!$A$1:$C$600,3,FALSE)</f>
        <v>Yavapai</v>
      </c>
      <c r="J192" t="str">
        <f>VLOOKUP(K192,[1]LibPAS_data!$A$1:$C$600,2,FALSE)</f>
        <v>Yarnell Public Library</v>
      </c>
      <c r="K192" t="s">
        <v>64</v>
      </c>
      <c r="L192" t="s">
        <v>1</v>
      </c>
      <c r="M192">
        <v>264</v>
      </c>
      <c r="N192">
        <v>264</v>
      </c>
      <c r="O192">
        <v>21</v>
      </c>
      <c r="P192">
        <v>21</v>
      </c>
      <c r="Q192">
        <v>286</v>
      </c>
      <c r="R192">
        <v>307</v>
      </c>
    </row>
    <row r="193" spans="1:18" x14ac:dyDescent="0.3">
      <c r="A193">
        <f>VLOOKUP(ancestry_jul_2014[[#This Row],[Locationid]], [1]LibPAS_data!$A$2:$E$600, 5, FALSE)</f>
        <v>91</v>
      </c>
      <c r="B193" s="24">
        <f>VLOOKUP(ancestry_jul_2014[[#This Row],[Locationid]],[1]LibPAS_data!$A$2:$D$270,4,FALSE)</f>
        <v>9301</v>
      </c>
      <c r="C193" s="14" t="str">
        <f>TEXT(E193,"yyyy")&amp;"-"&amp;"Q"&amp;LOOKUP(MONTH(E193),{1,4,7,10},{1,2,3,4})</f>
        <v>2014-Q3</v>
      </c>
      <c r="D193" s="37">
        <f t="shared" si="6"/>
        <v>2015</v>
      </c>
      <c r="E193" s="1">
        <v>41883</v>
      </c>
      <c r="F193" s="1" t="str">
        <f t="shared" si="8"/>
        <v>2014</v>
      </c>
      <c r="G193" s="1" t="str">
        <f>TEXT(ancestry_jul_2014[[#This Row],[Date]]," MMM")</f>
        <v xml:space="preserve"> Sep</v>
      </c>
      <c r="H193">
        <v>10264105</v>
      </c>
      <c r="I193" t="str">
        <f>VLOOKUP(K193, [1]LibPAS_data!$A$1:$C$600,3,FALSE)</f>
        <v>Yavapai</v>
      </c>
      <c r="J193" t="str">
        <f>VLOOKUP(K193,[1]LibPAS_data!$A$1:$C$600,2,FALSE)</f>
        <v>Yavapai County Library District</v>
      </c>
      <c r="K193" s="3" t="s">
        <v>65</v>
      </c>
      <c r="L193" t="s">
        <v>1</v>
      </c>
      <c r="M193">
        <v>215</v>
      </c>
      <c r="N193">
        <v>215</v>
      </c>
      <c r="O193">
        <v>3</v>
      </c>
      <c r="P193">
        <v>76</v>
      </c>
      <c r="Q193">
        <v>106</v>
      </c>
      <c r="R193">
        <v>182</v>
      </c>
    </row>
    <row r="194" spans="1:18" x14ac:dyDescent="0.3">
      <c r="A194">
        <f>VLOOKUP(ancestry_jul_2014[[#This Row],[Locationid]], [1]LibPAS_data!$A$2:$E$600, 5, FALSE)</f>
        <v>434</v>
      </c>
      <c r="B194" s="24">
        <f>VLOOKUP(ancestry_jul_2014[[#This Row],[Locationid]],[1]LibPAS_data!$A$2:$D$270,4,FALSE)</f>
        <v>111752</v>
      </c>
      <c r="C194" s="14" t="str">
        <f>TEXT(E194,"yyyy")&amp;"-"&amp;"Q"&amp;LOOKUP(MONTH(E194),{1,4,7,10},{1,2,3,4})</f>
        <v>2014-Q3</v>
      </c>
      <c r="D194" s="37">
        <f t="shared" si="6"/>
        <v>2015</v>
      </c>
      <c r="E194" s="1">
        <v>41883</v>
      </c>
      <c r="F194" s="1" t="str">
        <f t="shared" si="8"/>
        <v>2014</v>
      </c>
      <c r="G194" s="1" t="str">
        <f>TEXT(ancestry_jul_2014[[#This Row],[Date]]," MMM")</f>
        <v xml:space="preserve"> Sep</v>
      </c>
      <c r="H194">
        <v>10245885</v>
      </c>
      <c r="I194" t="str">
        <f>VLOOKUP(K194, [1]LibPAS_data!$A$1:$C$600,3,FALSE)</f>
        <v>Yuma</v>
      </c>
      <c r="J194" t="str">
        <f>VLOOKUP(K194,[1]LibPAS_data!$A$1:$C$600,2,FALSE)</f>
        <v>Yuma County Library District</v>
      </c>
      <c r="K194" s="3" t="s">
        <v>66</v>
      </c>
      <c r="L194" t="s">
        <v>1</v>
      </c>
      <c r="M194">
        <v>2840</v>
      </c>
      <c r="N194">
        <v>2840</v>
      </c>
      <c r="O194">
        <v>102</v>
      </c>
      <c r="P194">
        <v>237</v>
      </c>
      <c r="Q194">
        <v>1388</v>
      </c>
      <c r="R194">
        <v>1625</v>
      </c>
    </row>
    <row r="195" spans="1:18" x14ac:dyDescent="0.3">
      <c r="A195" t="str">
        <f>VLOOKUP(ancestry_jul_2014[[#This Row],[Locationid]], [1]LibPAS_data!$A$2:$E$600, 5, FALSE)</f>
        <v>N/A</v>
      </c>
      <c r="B195" s="24">
        <f>VLOOKUP(ancestry_jul_2014[[#This Row],[Locationid]],[1]LibPAS_data!$A$2:$D$270,4,FALSE)</f>
        <v>1188</v>
      </c>
      <c r="C195" s="14" t="str">
        <f>TEXT(E195,"yyyy")&amp;"-"&amp;"Q"&amp;LOOKUP(MONTH(E195),{1,4,7,10},{1,2,3,4})</f>
        <v>2014-Q4</v>
      </c>
      <c r="D195" s="37">
        <f t="shared" ref="D195:D258" si="9">YEAR(DATE(YEAR(E195),MONTH(E195)+6,1))</f>
        <v>2015</v>
      </c>
      <c r="E195" s="1">
        <v>41913</v>
      </c>
      <c r="F195" s="1" t="str">
        <f t="shared" ref="F195:F226" si="10">TEXT(E195, "yyyy")</f>
        <v>2014</v>
      </c>
      <c r="G195" s="1" t="str">
        <f>TEXT(ancestry_jul_2014[[#This Row],[Date]]," MMM")</f>
        <v xml:space="preserve"> Oct</v>
      </c>
      <c r="H195">
        <v>10327472</v>
      </c>
      <c r="I195" t="str">
        <f>VLOOKUP(K195, [1]LibPAS_data!$A$1:$C$600,3,FALSE)</f>
        <v>Pinal</v>
      </c>
      <c r="J195" t="str">
        <f>VLOOKUP(K195,[1]LibPAS_data!$A$1:$C$600,2,FALSE)</f>
        <v>Ak-Chin Indian Community Library</v>
      </c>
      <c r="K195" t="s">
        <v>6</v>
      </c>
      <c r="L195" t="s">
        <v>1</v>
      </c>
      <c r="M195">
        <v>103</v>
      </c>
      <c r="N195">
        <v>103</v>
      </c>
      <c r="O195">
        <v>6</v>
      </c>
      <c r="P195">
        <v>1</v>
      </c>
      <c r="Q195">
        <v>3</v>
      </c>
      <c r="R195">
        <v>4</v>
      </c>
    </row>
    <row r="196" spans="1:18" x14ac:dyDescent="0.3">
      <c r="A196">
        <f>VLOOKUP(ancestry_jul_2014[[#This Row],[Locationid]], [1]LibPAS_data!$A$2:$E$600, 5, FALSE)</f>
        <v>19</v>
      </c>
      <c r="B196" s="24" t="e">
        <f>VLOOKUP(ancestry_jul_2014[[#This Row],[Locationid]],[1]LibPAS_data!$A$2:$D$270,4,FALSE)</f>
        <v>#N/A</v>
      </c>
      <c r="C196" s="14" t="str">
        <f>TEXT(E196,"yyyy")&amp;"-"&amp;"Q"&amp;LOOKUP(MONTH(E196),{1,4,7,10},{1,2,3,4})</f>
        <v>2014-Q4</v>
      </c>
      <c r="D196" s="37">
        <f t="shared" si="9"/>
        <v>2015</v>
      </c>
      <c r="E196" s="1">
        <v>41913</v>
      </c>
      <c r="F196" s="1" t="str">
        <f t="shared" si="10"/>
        <v>2014</v>
      </c>
      <c r="G196" s="1" t="str">
        <f>TEXT(ancestry_jul_2014[[#This Row],[Date]]," MMM")</f>
        <v xml:space="preserve"> Oct</v>
      </c>
      <c r="H196">
        <v>10330461</v>
      </c>
      <c r="I196" t="str">
        <f>VLOOKUP(K196, [1]LibPAS_data!$A$1:$C$600,3,FALSE)</f>
        <v>Apache</v>
      </c>
      <c r="J196" t="str">
        <f>VLOOKUP(K196,[1]LibPAS_data!$A$1:$C$600,2,FALSE)</f>
        <v>Alpine Public Library</v>
      </c>
      <c r="K196" s="2" t="s">
        <v>7</v>
      </c>
      <c r="L196" t="s">
        <v>1</v>
      </c>
      <c r="M196">
        <v>123</v>
      </c>
      <c r="N196">
        <v>123</v>
      </c>
      <c r="O196">
        <v>7</v>
      </c>
      <c r="P196">
        <v>19</v>
      </c>
      <c r="Q196">
        <v>58</v>
      </c>
      <c r="R196">
        <v>77</v>
      </c>
    </row>
    <row r="197" spans="1:18" x14ac:dyDescent="0.3">
      <c r="A197">
        <f>VLOOKUP(ancestry_jul_2014[[#This Row],[Locationid]], [1]LibPAS_data!$A$2:$E$600, 5, FALSE)</f>
        <v>111</v>
      </c>
      <c r="B197" s="24">
        <f>VLOOKUP(ancestry_jul_2014[[#This Row],[Locationid]],[1]LibPAS_data!$A$2:$D$270,4,FALSE)</f>
        <v>63208</v>
      </c>
      <c r="C197" s="14" t="str">
        <f>TEXT(E197,"yyyy")&amp;"-"&amp;"Q"&amp;LOOKUP(MONTH(E197),{1,4,7,10},{1,2,3,4})</f>
        <v>2014-Q4</v>
      </c>
      <c r="D197" s="37">
        <f t="shared" si="9"/>
        <v>2015</v>
      </c>
      <c r="E197" s="1">
        <v>41913</v>
      </c>
      <c r="F197" s="1" t="str">
        <f t="shared" si="10"/>
        <v>2014</v>
      </c>
      <c r="G197" s="1" t="str">
        <f>TEXT(ancestry_jul_2014[[#This Row],[Date]]," MMM")</f>
        <v xml:space="preserve"> Oct</v>
      </c>
      <c r="H197">
        <v>10244406</v>
      </c>
      <c r="I197" t="str">
        <f>VLOOKUP(K197, [1]LibPAS_data!$A$1:$C$600,3,FALSE)</f>
        <v>Pinal</v>
      </c>
      <c r="J197" t="str">
        <f>VLOOKUP(K197,[1]LibPAS_data!$A$1:$C$600,2,FALSE)</f>
        <v>Apache Junction Public Library</v>
      </c>
      <c r="K197" t="s">
        <v>8</v>
      </c>
      <c r="L197" t="s">
        <v>1</v>
      </c>
      <c r="M197">
        <v>235</v>
      </c>
      <c r="N197">
        <v>235</v>
      </c>
      <c r="O197">
        <v>4</v>
      </c>
      <c r="P197">
        <v>20</v>
      </c>
      <c r="Q197">
        <v>67</v>
      </c>
      <c r="R197">
        <v>87</v>
      </c>
    </row>
    <row r="198" spans="1:18" x14ac:dyDescent="0.3">
      <c r="A198">
        <f>VLOOKUP(ancestry_jul_2014[[#This Row],[Locationid]], [1]LibPAS_data!$A$2:$E$600, 5, FALSE)</f>
        <v>10</v>
      </c>
      <c r="B198" s="24" t="e">
        <f>VLOOKUP(ancestry_jul_2014[[#This Row],[Locationid]],[1]LibPAS_data!$A$2:$D$270,4,FALSE)</f>
        <v>#N/A</v>
      </c>
      <c r="C198" s="14" t="str">
        <f>TEXT(E198,"yyyy")&amp;"-"&amp;"Q"&amp;LOOKUP(MONTH(E198),{1,4,7,10},{1,2,3,4})</f>
        <v>2014-Q4</v>
      </c>
      <c r="D198" s="37">
        <f t="shared" si="9"/>
        <v>2015</v>
      </c>
      <c r="E198" s="1">
        <v>41913</v>
      </c>
      <c r="F198" s="1" t="str">
        <f t="shared" si="10"/>
        <v>2014</v>
      </c>
      <c r="G198" s="1" t="str">
        <f>TEXT(ancestry_jul_2014[[#This Row],[Date]]," MMM")</f>
        <v xml:space="preserve"> Oct</v>
      </c>
      <c r="H198">
        <v>10253825</v>
      </c>
      <c r="I198" t="str">
        <f>VLOOKUP(K198, [1]LibPAS_data!$A$1:$C$600,3,FALSE)</f>
        <v>Pinal</v>
      </c>
      <c r="J198" t="str">
        <f>VLOOKUP(K198,[1]LibPAS_data!$A$1:$C$600,2,FALSE)</f>
        <v>Arizona City Community Library</v>
      </c>
      <c r="K198" t="s">
        <v>9</v>
      </c>
      <c r="L198" t="s">
        <v>1</v>
      </c>
      <c r="M198">
        <v>3</v>
      </c>
      <c r="N198">
        <v>3</v>
      </c>
      <c r="O198">
        <v>1</v>
      </c>
      <c r="P198">
        <v>0</v>
      </c>
      <c r="Q198">
        <v>0</v>
      </c>
      <c r="R198">
        <v>0</v>
      </c>
    </row>
    <row r="199" spans="1:18" x14ac:dyDescent="0.3">
      <c r="A199">
        <f>VLOOKUP(ancestry_jul_2014[[#This Row],[Locationid]], [1]LibPAS_data!$A$2:$E$600, 5, FALSE)</f>
        <v>0</v>
      </c>
      <c r="B199" s="24" t="e">
        <f>VLOOKUP(ancestry_jul_2014[[#This Row],[Locationid]],[1]LibPAS_data!$A$2:$D$270,4,FALSE)</f>
        <v>#N/A</v>
      </c>
      <c r="C199" s="14" t="str">
        <f>TEXT(E199,"yyyy")&amp;"-"&amp;"Q"&amp;LOOKUP(MONTH(E199),{1,4,7,10},{1,2,3,4})</f>
        <v>2014-Q4</v>
      </c>
      <c r="D199" s="37">
        <f t="shared" si="9"/>
        <v>2015</v>
      </c>
      <c r="E199" s="1">
        <v>41913</v>
      </c>
      <c r="F199" s="1" t="str">
        <f t="shared" si="10"/>
        <v>2014</v>
      </c>
      <c r="G199" s="1" t="str">
        <f>TEXT(ancestry_jul_2014[[#This Row],[Date]]," MMM")</f>
        <v xml:space="preserve"> Oct</v>
      </c>
      <c r="H199">
        <v>10253861</v>
      </c>
      <c r="I199" t="str">
        <f>VLOOKUP(K199, [1]LibPAS_data!$A$1:$C$600,3,FALSE)</f>
        <v>State</v>
      </c>
      <c r="J199" t="str">
        <f>VLOOKUP(K199,[1]LibPAS_data!$A$1:$C$600,2,FALSE)</f>
        <v>Arizona State Library-Law Library</v>
      </c>
      <c r="K199" t="s">
        <v>10</v>
      </c>
      <c r="L199" t="s">
        <v>1</v>
      </c>
      <c r="M199">
        <v>55119</v>
      </c>
      <c r="N199">
        <v>55119</v>
      </c>
      <c r="O199">
        <v>1249</v>
      </c>
      <c r="P199">
        <v>8574</v>
      </c>
      <c r="Q199">
        <v>22286</v>
      </c>
      <c r="R199">
        <v>30860</v>
      </c>
    </row>
    <row r="200" spans="1:18" x14ac:dyDescent="0.3">
      <c r="A200">
        <f>VLOOKUP(ancestry_jul_2014[[#This Row],[Locationid]], [1]LibPAS_data!$A$2:$E$600, 5, FALSE)</f>
        <v>10</v>
      </c>
      <c r="B200" s="24" t="e">
        <f>VLOOKUP(ancestry_jul_2014[[#This Row],[Locationid]],[1]LibPAS_data!$A$2:$D$270,4,FALSE)</f>
        <v>#N/A</v>
      </c>
      <c r="C200" s="14" t="str">
        <f>TEXT(E200,"yyyy")&amp;"-"&amp;"Q"&amp;LOOKUP(MONTH(E200),{1,4,7,10},{1,2,3,4})</f>
        <v>2014-Q4</v>
      </c>
      <c r="D200" s="37">
        <f t="shared" si="9"/>
        <v>2015</v>
      </c>
      <c r="E200" s="1">
        <v>41913</v>
      </c>
      <c r="F200" s="1" t="str">
        <f t="shared" si="10"/>
        <v>2014</v>
      </c>
      <c r="G200" s="1" t="str">
        <f>TEXT(ancestry_jul_2014[[#This Row],[Date]]," MMM")</f>
        <v xml:space="preserve"> Oct</v>
      </c>
      <c r="H200">
        <v>10264106</v>
      </c>
      <c r="I200" t="str">
        <f>VLOOKUP(K200, [1]LibPAS_data!$A$1:$C$600,3,FALSE)</f>
        <v>Yavapai</v>
      </c>
      <c r="J200" t="str">
        <f>VLOOKUP(K200,[1]LibPAS_data!$A$1:$C$600,2,FALSE)</f>
        <v>Ash Fork Public Library</v>
      </c>
      <c r="K200" t="s">
        <v>11</v>
      </c>
      <c r="L200" t="s">
        <v>1</v>
      </c>
      <c r="M200">
        <v>0</v>
      </c>
      <c r="N200">
        <v>0</v>
      </c>
      <c r="O200">
        <v>0</v>
      </c>
      <c r="P200">
        <v>0</v>
      </c>
      <c r="Q200">
        <v>0</v>
      </c>
      <c r="R200">
        <v>0</v>
      </c>
    </row>
    <row r="201" spans="1:18" x14ac:dyDescent="0.3">
      <c r="A201">
        <f>VLOOKUP(ancestry_jul_2014[[#This Row],[Locationid]], [1]LibPAS_data!$A$2:$E$600, 5, FALSE)</f>
        <v>80</v>
      </c>
      <c r="B201" s="24">
        <f>VLOOKUP(ancestry_jul_2014[[#This Row],[Locationid]],[1]LibPAS_data!$A$2:$D$270,4,FALSE)</f>
        <v>22669</v>
      </c>
      <c r="C201" s="14" t="str">
        <f>TEXT(E201,"yyyy")&amp;"-"&amp;"Q"&amp;LOOKUP(MONTH(E201),{1,4,7,10},{1,2,3,4})</f>
        <v>2014-Q4</v>
      </c>
      <c r="D201" s="37">
        <f t="shared" si="9"/>
        <v>2015</v>
      </c>
      <c r="E201" s="1">
        <v>41913</v>
      </c>
      <c r="F201" s="1" t="str">
        <f t="shared" si="10"/>
        <v>2014</v>
      </c>
      <c r="G201" s="1" t="str">
        <f>TEXT(ancestry_jul_2014[[#This Row],[Date]]," MMM")</f>
        <v xml:space="preserve"> Oct</v>
      </c>
      <c r="H201">
        <v>10265065</v>
      </c>
      <c r="I201" t="str">
        <f>VLOOKUP(K201, [1]LibPAS_data!$A$1:$C$600,3,FALSE)</f>
        <v>Maricopa</v>
      </c>
      <c r="J201" t="str">
        <f>VLOOKUP(K201,[1]LibPAS_data!$A$1:$C$600,2,FALSE)</f>
        <v>Avondale Public Library</v>
      </c>
      <c r="K201" s="4" t="s">
        <v>12</v>
      </c>
      <c r="L201" t="s">
        <v>1</v>
      </c>
      <c r="M201">
        <v>545</v>
      </c>
      <c r="N201">
        <v>545</v>
      </c>
      <c r="O201">
        <v>5</v>
      </c>
      <c r="P201">
        <v>31</v>
      </c>
      <c r="Q201">
        <v>137</v>
      </c>
      <c r="R201">
        <v>168</v>
      </c>
    </row>
    <row r="202" spans="1:18" x14ac:dyDescent="0.3">
      <c r="A202">
        <f>VLOOKUP(ancestry_jul_2014[[#This Row],[Locationid]], [1]LibPAS_data!$A$2:$E$600, 5, FALSE)</f>
        <v>12</v>
      </c>
      <c r="B202" s="24" t="e">
        <f>VLOOKUP(ancestry_jul_2014[[#This Row],[Locationid]],[1]LibPAS_data!$A$2:$D$270,4,FALSE)</f>
        <v>#N/A</v>
      </c>
      <c r="C202" s="14" t="str">
        <f>TEXT(E202,"yyyy")&amp;"-"&amp;"Q"&amp;LOOKUP(MONTH(E202),{1,4,7,10},{1,2,3,4})</f>
        <v>2014-Q4</v>
      </c>
      <c r="D202" s="37">
        <f t="shared" si="9"/>
        <v>2015</v>
      </c>
      <c r="E202" s="1">
        <v>41913</v>
      </c>
      <c r="F202" s="1" t="str">
        <f t="shared" si="10"/>
        <v>2014</v>
      </c>
      <c r="G202" s="1" t="str">
        <f>TEXT(ancestry_jul_2014[[#This Row],[Date]]," MMM")</f>
        <v xml:space="preserve"> Oct</v>
      </c>
      <c r="H202">
        <v>10264108</v>
      </c>
      <c r="I202" t="str">
        <f>VLOOKUP(K202, [1]LibPAS_data!$A$1:$C$600,3,FALSE)</f>
        <v>Yavapai</v>
      </c>
      <c r="J202" t="str">
        <f>VLOOKUP(K202,[1]LibPAS_data!$A$1:$C$600,2,FALSE)</f>
        <v>Black Canyon City Community Library</v>
      </c>
      <c r="K202" t="s">
        <v>13</v>
      </c>
      <c r="L202" t="s">
        <v>1</v>
      </c>
      <c r="M202">
        <v>117</v>
      </c>
      <c r="N202">
        <v>117</v>
      </c>
      <c r="O202">
        <v>6</v>
      </c>
      <c r="P202">
        <v>83</v>
      </c>
      <c r="Q202">
        <v>79</v>
      </c>
      <c r="R202">
        <v>162</v>
      </c>
    </row>
    <row r="203" spans="1:18" x14ac:dyDescent="0.3">
      <c r="A203">
        <f>VLOOKUP(ancestry_jul_2014[[#This Row],[Locationid]], [1]LibPAS_data!$A$2:$E$600, 5, FALSE)</f>
        <v>16</v>
      </c>
      <c r="B203" s="24" t="e">
        <f>VLOOKUP(ancestry_jul_2014[[#This Row],[Locationid]],[1]LibPAS_data!$A$2:$D$270,4,FALSE)</f>
        <v>#N/A</v>
      </c>
      <c r="C203" s="14" t="str">
        <f>TEXT(E203,"yyyy")&amp;"-"&amp;"Q"&amp;LOOKUP(MONTH(E203),{1,4,7,10},{1,2,3,4})</f>
        <v>2014-Q4</v>
      </c>
      <c r="D203" s="37">
        <f t="shared" si="9"/>
        <v>2015</v>
      </c>
      <c r="E203" s="1">
        <v>41913</v>
      </c>
      <c r="F203" s="1" t="str">
        <f t="shared" si="10"/>
        <v>2014</v>
      </c>
      <c r="G203" s="1" t="str">
        <f>TEXT(ancestry_jul_2014[[#This Row],[Date]]," MMM")</f>
        <v xml:space="preserve"> Oct</v>
      </c>
      <c r="H203">
        <v>10254563</v>
      </c>
      <c r="I203" t="str">
        <f>VLOOKUP(K203, [1]LibPAS_data!$A$1:$C$600,3,FALSE)</f>
        <v>La Paz</v>
      </c>
      <c r="J203" t="str">
        <f>VLOOKUP(K203,[1]LibPAS_data!$A$1:$C$600,2,FALSE)</f>
        <v>Bouse Public Library</v>
      </c>
      <c r="K203" t="s">
        <v>14</v>
      </c>
      <c r="L203" t="s">
        <v>1</v>
      </c>
      <c r="M203">
        <v>134</v>
      </c>
      <c r="N203">
        <v>134</v>
      </c>
      <c r="O203">
        <v>6</v>
      </c>
      <c r="P203">
        <v>10</v>
      </c>
      <c r="Q203">
        <v>265</v>
      </c>
      <c r="R203">
        <v>275</v>
      </c>
    </row>
    <row r="204" spans="1:18" x14ac:dyDescent="0.3">
      <c r="A204">
        <f>VLOOKUP(ancestry_jul_2014[[#This Row],[Locationid]], [1]LibPAS_data!$A$2:$E$600, 5, FALSE)</f>
        <v>21</v>
      </c>
      <c r="B204" s="24" t="str">
        <f>VLOOKUP(ancestry_jul_2014[[#This Row],[Locationid]],[1]LibPAS_data!$A$2:$D$270,4,FALSE)</f>
        <v>N/A</v>
      </c>
      <c r="C204" s="14" t="str">
        <f>TEXT(E204,"yyyy")&amp;"-"&amp;"Q"&amp;LOOKUP(MONTH(E204),{1,4,7,10},{1,2,3,4})</f>
        <v>2014-Q4</v>
      </c>
      <c r="D204" s="37">
        <f t="shared" si="9"/>
        <v>2015</v>
      </c>
      <c r="E204" s="1">
        <v>41913</v>
      </c>
      <c r="F204" s="1" t="str">
        <f t="shared" si="10"/>
        <v>2014</v>
      </c>
      <c r="G204" s="1" t="str">
        <f>TEXT(ancestry_jul_2014[[#This Row],[Date]]," MMM")</f>
        <v xml:space="preserve"> Oct</v>
      </c>
      <c r="H204">
        <v>10249852</v>
      </c>
      <c r="I204" t="str">
        <f>VLOOKUP(K204, [1]LibPAS_data!$A$1:$C$600,3,FALSE)</f>
        <v>Maricopa</v>
      </c>
      <c r="J204" t="str">
        <f>VLOOKUP(K204,[1]LibPAS_data!$A$1:$C$600,2,FALSE)</f>
        <v>Buckeye Public Library</v>
      </c>
      <c r="K204" s="3" t="s">
        <v>15</v>
      </c>
      <c r="L204" t="s">
        <v>1</v>
      </c>
      <c r="M204">
        <v>0</v>
      </c>
      <c r="N204">
        <v>0</v>
      </c>
      <c r="O204">
        <v>0</v>
      </c>
      <c r="P204">
        <v>0</v>
      </c>
      <c r="Q204">
        <v>0</v>
      </c>
      <c r="R204">
        <v>0</v>
      </c>
    </row>
    <row r="205" spans="1:18" x14ac:dyDescent="0.3">
      <c r="A205">
        <f>VLOOKUP(ancestry_jul_2014[[#This Row],[Locationid]], [1]LibPAS_data!$A$2:$E$600, 5, FALSE)</f>
        <v>14</v>
      </c>
      <c r="B205" s="24">
        <f>VLOOKUP(ancestry_jul_2014[[#This Row],[Locationid]],[1]LibPAS_data!$A$2:$D$270,4,FALSE)</f>
        <v>3311</v>
      </c>
      <c r="C205" s="14" t="str">
        <f>TEXT(E205,"yyyy")&amp;"-"&amp;"Q"&amp;LOOKUP(MONTH(E205),{1,4,7,10},{1,2,3,4})</f>
        <v>2014-Q4</v>
      </c>
      <c r="D205" s="37">
        <f t="shared" si="9"/>
        <v>2015</v>
      </c>
      <c r="E205" s="1">
        <v>41913</v>
      </c>
      <c r="F205" s="1" t="str">
        <f t="shared" si="10"/>
        <v>2014</v>
      </c>
      <c r="G205" s="1" t="str">
        <f>TEXT(ancestry_jul_2014[[#This Row],[Date]]," MMM")</f>
        <v xml:space="preserve"> Oct</v>
      </c>
      <c r="H205">
        <v>10264109</v>
      </c>
      <c r="I205" t="str">
        <f>VLOOKUP(K205, [1]LibPAS_data!$A$1:$C$600,3,FALSE)</f>
        <v>Yavapai</v>
      </c>
      <c r="J205" t="str">
        <f>VLOOKUP(K205,[1]LibPAS_data!$A$1:$C$600,2,FALSE)</f>
        <v>Camp Verde Community Library</v>
      </c>
      <c r="K205" t="s">
        <v>16</v>
      </c>
      <c r="L205" t="s">
        <v>1</v>
      </c>
      <c r="M205">
        <v>251</v>
      </c>
      <c r="N205">
        <v>251</v>
      </c>
      <c r="O205">
        <v>7</v>
      </c>
      <c r="P205">
        <v>33</v>
      </c>
      <c r="Q205">
        <v>76</v>
      </c>
      <c r="R205">
        <v>109</v>
      </c>
    </row>
    <row r="206" spans="1:18" x14ac:dyDescent="0.3">
      <c r="A206">
        <f>VLOOKUP(ancestry_jul_2014[[#This Row],[Locationid]], [1]LibPAS_data!$A$2:$E$600, 5, FALSE)</f>
        <v>34</v>
      </c>
      <c r="B206" s="24">
        <f>VLOOKUP(ancestry_jul_2014[[#This Row],[Locationid]],[1]LibPAS_data!$A$2:$D$270,4,FALSE)</f>
        <v>48762</v>
      </c>
      <c r="C206" s="14" t="str">
        <f>TEXT(E206,"yyyy")&amp;"-"&amp;"Q"&amp;LOOKUP(MONTH(E206),{1,4,7,10},{1,2,3,4})</f>
        <v>2014-Q4</v>
      </c>
      <c r="D206" s="37">
        <f t="shared" si="9"/>
        <v>2015</v>
      </c>
      <c r="E206" s="1">
        <v>41913</v>
      </c>
      <c r="F206" s="1" t="str">
        <f t="shared" si="10"/>
        <v>2014</v>
      </c>
      <c r="G206" s="1" t="str">
        <f>TEXT(ancestry_jul_2014[[#This Row],[Date]]," MMM")</f>
        <v xml:space="preserve"> Oct</v>
      </c>
      <c r="H206">
        <v>10246505</v>
      </c>
      <c r="I206" t="str">
        <f>VLOOKUP(K206, [1]LibPAS_data!$A$1:$C$600,3,FALSE)</f>
        <v>Pinal</v>
      </c>
      <c r="J206" t="str">
        <f>VLOOKUP(K206,[1]LibPAS_data!$A$1:$C$600,2,FALSE)</f>
        <v>Casa Grande Public Library</v>
      </c>
      <c r="K206" s="5" t="s">
        <v>17</v>
      </c>
      <c r="L206" t="s">
        <v>1</v>
      </c>
      <c r="M206">
        <v>1</v>
      </c>
      <c r="N206">
        <v>1</v>
      </c>
      <c r="O206">
        <v>1</v>
      </c>
      <c r="P206">
        <v>0</v>
      </c>
      <c r="Q206">
        <v>4</v>
      </c>
      <c r="R206">
        <v>4</v>
      </c>
    </row>
    <row r="207" spans="1:18" x14ac:dyDescent="0.3">
      <c r="A207">
        <f>VLOOKUP(ancestry_jul_2014[[#This Row],[Locationid]], [1]LibPAS_data!$A$2:$E$600, 5, FALSE)</f>
        <v>109</v>
      </c>
      <c r="B207" s="24">
        <f>VLOOKUP(ancestry_jul_2014[[#This Row],[Locationid]],[1]LibPAS_data!$A$2:$D$270,4,FALSE)</f>
        <v>309229</v>
      </c>
      <c r="C207" s="14" t="str">
        <f>TEXT(E207,"yyyy")&amp;"-"&amp;"Q"&amp;LOOKUP(MONTH(E207),{1,4,7,10},{1,2,3,4})</f>
        <v>2014-Q4</v>
      </c>
      <c r="D207" s="37">
        <f t="shared" si="9"/>
        <v>2015</v>
      </c>
      <c r="E207" s="1">
        <v>41913</v>
      </c>
      <c r="F207" s="1" t="str">
        <f t="shared" si="10"/>
        <v>2014</v>
      </c>
      <c r="G207" s="1" t="str">
        <f>TEXT(ancestry_jul_2014[[#This Row],[Date]]," MMM")</f>
        <v xml:space="preserve"> Oct</v>
      </c>
      <c r="H207">
        <v>10244426</v>
      </c>
      <c r="I207" t="str">
        <f>VLOOKUP(K207, [1]LibPAS_data!$A$1:$C$600,3,FALSE)</f>
        <v>Maricopa</v>
      </c>
      <c r="J207" t="str">
        <f>VLOOKUP(K207,[1]LibPAS_data!$A$1:$C$600,2,FALSE)</f>
        <v xml:space="preserve">Chandler Public Library </v>
      </c>
      <c r="K207" s="5" t="s">
        <v>18</v>
      </c>
      <c r="L207" t="s">
        <v>1</v>
      </c>
      <c r="M207">
        <v>1728</v>
      </c>
      <c r="N207">
        <v>1728</v>
      </c>
      <c r="O207">
        <v>56</v>
      </c>
      <c r="P207">
        <v>209</v>
      </c>
      <c r="Q207">
        <v>496</v>
      </c>
      <c r="R207">
        <v>705</v>
      </c>
    </row>
    <row r="208" spans="1:18" x14ac:dyDescent="0.3">
      <c r="A208">
        <f>VLOOKUP(ancestry_jul_2014[[#This Row],[Locationid]], [1]LibPAS_data!$A$2:$E$600, 5, FALSE)</f>
        <v>6</v>
      </c>
      <c r="B208" s="24">
        <f>VLOOKUP(ancestry_jul_2014[[#This Row],[Locationid]],[1]LibPAS_data!$A$2:$D$270,4,FALSE)</f>
        <v>503</v>
      </c>
      <c r="C208" s="14" t="str">
        <f>TEXT(E208,"yyyy")&amp;"-"&amp;"Q"&amp;LOOKUP(MONTH(E208),{1,4,7,10},{1,2,3,4})</f>
        <v>2014-Q4</v>
      </c>
      <c r="D208" s="37">
        <f t="shared" si="9"/>
        <v>2015</v>
      </c>
      <c r="E208" s="1">
        <v>41913</v>
      </c>
      <c r="F208" s="1" t="str">
        <f t="shared" si="10"/>
        <v>2014</v>
      </c>
      <c r="G208" s="1" t="str">
        <f>TEXT(ancestry_jul_2014[[#This Row],[Date]]," MMM")</f>
        <v xml:space="preserve"> Oct</v>
      </c>
      <c r="H208">
        <v>10370177</v>
      </c>
      <c r="I208" t="str">
        <f>VLOOKUP(K208, [1]LibPAS_data!$A$1:$C$600,3,FALSE)</f>
        <v>Greenlee</v>
      </c>
      <c r="J208" t="str">
        <f>VLOOKUP(K208,[1]LibPAS_data!$A$1:$C$600,2,FALSE)</f>
        <v>Clifton Public Library</v>
      </c>
      <c r="K208" s="5" t="s">
        <v>19</v>
      </c>
      <c r="L208" t="s">
        <v>1</v>
      </c>
      <c r="M208">
        <v>0</v>
      </c>
      <c r="N208">
        <v>0</v>
      </c>
      <c r="O208">
        <v>0</v>
      </c>
      <c r="P208">
        <v>0</v>
      </c>
      <c r="Q208">
        <v>0</v>
      </c>
      <c r="R208">
        <v>0</v>
      </c>
    </row>
    <row r="209" spans="1:18" x14ac:dyDescent="0.3">
      <c r="A209">
        <f>VLOOKUP(ancestry_jul_2014[[#This Row],[Locationid]], [1]LibPAS_data!$A$2:$E$600, 5, FALSE)</f>
        <v>25</v>
      </c>
      <c r="B209" s="24">
        <f>VLOOKUP(ancestry_jul_2014[[#This Row],[Locationid]],[1]LibPAS_data!$A$2:$D$270,4,FALSE)</f>
        <v>1469</v>
      </c>
      <c r="C209" s="14" t="str">
        <f>TEXT(E209,"yyyy")&amp;"-"&amp;"Q"&amp;LOOKUP(MONTH(E209),{1,4,7,10},{1,2,3,4})</f>
        <v>2014-Q4</v>
      </c>
      <c r="D209" s="37">
        <f t="shared" si="9"/>
        <v>2015</v>
      </c>
      <c r="E209" s="1">
        <v>41913</v>
      </c>
      <c r="F209" s="1" t="str">
        <f t="shared" si="10"/>
        <v>2014</v>
      </c>
      <c r="G209" s="1" t="str">
        <f>TEXT(ancestry_jul_2014[[#This Row],[Date]]," MMM")</f>
        <v xml:space="preserve"> Oct</v>
      </c>
      <c r="H209">
        <v>10266253</v>
      </c>
      <c r="I209" t="str">
        <f>VLOOKUP(K209, [1]LibPAS_data!$A$1:$C$600,3,FALSE)</f>
        <v>Cochise</v>
      </c>
      <c r="J209" t="str">
        <f>VLOOKUP(K209,[1]LibPAS_data!$A$1:$C$600,2,FALSE)</f>
        <v>Cochise County Library District</v>
      </c>
      <c r="K209" s="5" t="s">
        <v>20</v>
      </c>
      <c r="L209" t="s">
        <v>1</v>
      </c>
      <c r="M209">
        <v>588</v>
      </c>
      <c r="N209">
        <v>588</v>
      </c>
      <c r="O209">
        <v>9</v>
      </c>
      <c r="P209">
        <v>23</v>
      </c>
      <c r="Q209">
        <v>273</v>
      </c>
      <c r="R209">
        <v>296</v>
      </c>
    </row>
    <row r="210" spans="1:18" x14ac:dyDescent="0.3">
      <c r="A210">
        <f>VLOOKUP(ancestry_jul_2014[[#This Row],[Locationid]], [1]LibPAS_data!$A$2:$E$600, 5, FALSE)</f>
        <v>12</v>
      </c>
      <c r="B210" s="24" t="e">
        <f>VLOOKUP(ancestry_jul_2014[[#This Row],[Locationid]],[1]LibPAS_data!$A$2:$D$270,4,FALSE)</f>
        <v>#N/A</v>
      </c>
      <c r="C210" s="14" t="str">
        <f>TEXT(E210,"yyyy")&amp;"-"&amp;"Q"&amp;LOOKUP(MONTH(E210),{1,4,7,10},{1,2,3,4})</f>
        <v>2014-Q4</v>
      </c>
      <c r="D210" s="37">
        <f t="shared" si="9"/>
        <v>2015</v>
      </c>
      <c r="E210" s="1">
        <v>41913</v>
      </c>
      <c r="F210" s="1" t="str">
        <f t="shared" si="10"/>
        <v>2014</v>
      </c>
      <c r="G210" s="1" t="str">
        <f>TEXT(ancestry_jul_2014[[#This Row],[Date]]," MMM")</f>
        <v xml:space="preserve"> Oct</v>
      </c>
      <c r="H210">
        <v>10330462</v>
      </c>
      <c r="I210" t="str">
        <f>VLOOKUP(K210, [1]LibPAS_data!$A$1:$C$600,3,FALSE)</f>
        <v>Apache</v>
      </c>
      <c r="J210" t="str">
        <f>VLOOKUP(K210,[1]LibPAS_data!$A$1:$C$600,2,FALSE)</f>
        <v>Concho Public Library</v>
      </c>
      <c r="K210" t="s">
        <v>21</v>
      </c>
      <c r="L210" t="s">
        <v>1</v>
      </c>
      <c r="M210">
        <v>0</v>
      </c>
      <c r="N210">
        <v>0</v>
      </c>
      <c r="O210">
        <v>0</v>
      </c>
      <c r="P210">
        <v>0</v>
      </c>
      <c r="Q210">
        <v>0</v>
      </c>
      <c r="R210">
        <v>0</v>
      </c>
    </row>
    <row r="211" spans="1:18" x14ac:dyDescent="0.3">
      <c r="A211">
        <f>VLOOKUP(ancestry_jul_2014[[#This Row],[Locationid]], [1]LibPAS_data!$A$2:$E$600, 5, FALSE)</f>
        <v>8</v>
      </c>
      <c r="B211" s="24" t="e">
        <f>VLOOKUP(ancestry_jul_2014[[#This Row],[Locationid]],[1]LibPAS_data!$A$2:$D$270,4,FALSE)</f>
        <v>#N/A</v>
      </c>
      <c r="C211" s="14" t="str">
        <f>TEXT(E211,"yyyy")&amp;"-"&amp;"Q"&amp;LOOKUP(MONTH(E211),{1,4,7,10},{1,2,3,4})</f>
        <v>2014-Q4</v>
      </c>
      <c r="D211" s="37">
        <f t="shared" si="9"/>
        <v>2015</v>
      </c>
      <c r="E211" s="1">
        <v>41913</v>
      </c>
      <c r="F211" s="1" t="str">
        <f t="shared" si="10"/>
        <v>2014</v>
      </c>
      <c r="G211" s="1" t="str">
        <f>TEXT(ancestry_jul_2014[[#This Row],[Date]]," MMM")</f>
        <v xml:space="preserve"> Oct</v>
      </c>
      <c r="H211">
        <v>10264112</v>
      </c>
      <c r="I211" t="str">
        <f>VLOOKUP(K211, [1]LibPAS_data!$A$1:$C$600,3,FALSE)</f>
        <v>Yavapai</v>
      </c>
      <c r="J211" t="str">
        <f>VLOOKUP(K211,[1]LibPAS_data!$A$1:$C$600,2,FALSE)</f>
        <v>Congress Public Library</v>
      </c>
      <c r="K211" t="s">
        <v>22</v>
      </c>
      <c r="L211" t="s">
        <v>1</v>
      </c>
      <c r="M211">
        <v>40</v>
      </c>
      <c r="N211">
        <v>40</v>
      </c>
      <c r="O211">
        <v>1</v>
      </c>
      <c r="P211">
        <v>4</v>
      </c>
      <c r="Q211">
        <v>23</v>
      </c>
      <c r="R211">
        <v>27</v>
      </c>
    </row>
    <row r="212" spans="1:18" x14ac:dyDescent="0.3">
      <c r="A212">
        <f>VLOOKUP(ancestry_jul_2014[[#This Row],[Locationid]], [1]LibPAS_data!$A$2:$E$600, 5, FALSE)</f>
        <v>27</v>
      </c>
      <c r="B212" s="24">
        <f>VLOOKUP(ancestry_jul_2014[[#This Row],[Locationid]],[1]LibPAS_data!$A$2:$D$270,4,FALSE)</f>
        <v>9676</v>
      </c>
      <c r="C212" s="14" t="str">
        <f>TEXT(E212,"yyyy")&amp;"-"&amp;"Q"&amp;LOOKUP(MONTH(E212),{1,4,7,10},{1,2,3,4})</f>
        <v>2014-Q4</v>
      </c>
      <c r="D212" s="37">
        <f t="shared" si="9"/>
        <v>2015</v>
      </c>
      <c r="E212" s="1">
        <v>41913</v>
      </c>
      <c r="F212" s="1" t="str">
        <f t="shared" si="10"/>
        <v>2014</v>
      </c>
      <c r="G212" s="1" t="str">
        <f>TEXT(ancestry_jul_2014[[#This Row],[Date]]," MMM")</f>
        <v xml:space="preserve"> Oct</v>
      </c>
      <c r="H212">
        <v>10253826</v>
      </c>
      <c r="I212" t="str">
        <f>VLOOKUP(K212, [1]LibPAS_data!$A$1:$C$600,3,FALSE)</f>
        <v>Pinal</v>
      </c>
      <c r="J212" t="str">
        <f>VLOOKUP(K212,[1]LibPAS_data!$A$1:$C$600,2,FALSE)</f>
        <v>Coolidge Public Library</v>
      </c>
      <c r="K212" t="s">
        <v>23</v>
      </c>
      <c r="L212" t="s">
        <v>1</v>
      </c>
      <c r="M212">
        <v>221</v>
      </c>
      <c r="N212">
        <v>221</v>
      </c>
      <c r="O212">
        <v>4</v>
      </c>
      <c r="P212">
        <v>34</v>
      </c>
      <c r="Q212">
        <v>98</v>
      </c>
      <c r="R212">
        <v>132</v>
      </c>
    </row>
    <row r="213" spans="1:18" x14ac:dyDescent="0.3">
      <c r="A213">
        <f>VLOOKUP(ancestry_jul_2014[[#This Row],[Locationid]], [1]LibPAS_data!$A$2:$E$600, 5, FALSE)</f>
        <v>23</v>
      </c>
      <c r="B213" s="24">
        <f>VLOOKUP(ancestry_jul_2014[[#This Row],[Locationid]],[1]LibPAS_data!$A$2:$D$270,4,FALSE)</f>
        <v>12610</v>
      </c>
      <c r="C213" s="14" t="str">
        <f>TEXT(E213,"yyyy")&amp;"-"&amp;"Q"&amp;LOOKUP(MONTH(E213),{1,4,7,10},{1,2,3,4})</f>
        <v>2014-Q4</v>
      </c>
      <c r="D213" s="37">
        <f t="shared" si="9"/>
        <v>2015</v>
      </c>
      <c r="E213" s="1">
        <v>41913</v>
      </c>
      <c r="F213" s="1" t="str">
        <f t="shared" si="10"/>
        <v>2014</v>
      </c>
      <c r="G213" s="1" t="str">
        <f>TEXT(ancestry_jul_2014[[#This Row],[Date]]," MMM")</f>
        <v xml:space="preserve"> Oct</v>
      </c>
      <c r="H213">
        <v>10264116</v>
      </c>
      <c r="I213" t="str">
        <f>VLOOKUP(K213, [1]LibPAS_data!$A$1:$C$600,3,FALSE)</f>
        <v>Yavapai</v>
      </c>
      <c r="J213" t="str">
        <f>VLOOKUP(K213,[1]LibPAS_data!$A$1:$C$600,2,FALSE)</f>
        <v>Cottonwood Public Library</v>
      </c>
      <c r="K213" t="s">
        <v>24</v>
      </c>
      <c r="L213" t="s">
        <v>1</v>
      </c>
      <c r="M213">
        <v>247</v>
      </c>
      <c r="N213">
        <v>247</v>
      </c>
      <c r="O213">
        <v>8</v>
      </c>
      <c r="P213">
        <v>22</v>
      </c>
      <c r="Q213">
        <v>80</v>
      </c>
      <c r="R213">
        <v>102</v>
      </c>
    </row>
    <row r="214" spans="1:18" x14ac:dyDescent="0.3">
      <c r="A214">
        <f>VLOOKUP(ancestry_jul_2014[[#This Row],[Locationid]], [1]LibPAS_data!$A$2:$E$600, 5, FALSE)</f>
        <v>2</v>
      </c>
      <c r="B214" s="24" t="e">
        <f>VLOOKUP(ancestry_jul_2014[[#This Row],[Locationid]],[1]LibPAS_data!$A$2:$D$270,4,FALSE)</f>
        <v>#N/A</v>
      </c>
      <c r="C214" s="14" t="str">
        <f>TEXT(E214,"yyyy")&amp;"-"&amp;"Q"&amp;LOOKUP(MONTH(E214),{1,4,7,10},{1,2,3,4})</f>
        <v>2014-Q4</v>
      </c>
      <c r="D214" s="37">
        <f t="shared" si="9"/>
        <v>2015</v>
      </c>
      <c r="E214" s="1">
        <v>41913</v>
      </c>
      <c r="F214" s="1" t="str">
        <f t="shared" si="10"/>
        <v>2014</v>
      </c>
      <c r="G214" s="1" t="str">
        <f>TEXT(ancestry_jul_2014[[#This Row],[Date]]," MMM")</f>
        <v xml:space="preserve"> Oct</v>
      </c>
      <c r="H214">
        <v>10264117</v>
      </c>
      <c r="I214" t="str">
        <f>VLOOKUP(K214, [1]LibPAS_data!$A$1:$C$600,3,FALSE)</f>
        <v>Yavapai</v>
      </c>
      <c r="J214" t="str">
        <f>VLOOKUP(K214,[1]LibPAS_data!$A$1:$C$600,2,FALSE)</f>
        <v>Crown King Public Library</v>
      </c>
      <c r="K214" t="s">
        <v>25</v>
      </c>
      <c r="L214" t="s">
        <v>1</v>
      </c>
      <c r="M214">
        <v>0</v>
      </c>
      <c r="N214">
        <v>0</v>
      </c>
      <c r="O214">
        <v>0</v>
      </c>
      <c r="P214">
        <v>0</v>
      </c>
      <c r="Q214">
        <v>0</v>
      </c>
      <c r="R214">
        <v>0</v>
      </c>
    </row>
    <row r="215" spans="1:18" x14ac:dyDescent="0.3">
      <c r="A215">
        <f>VLOOKUP(ancestry_jul_2014[[#This Row],[Locationid]], [1]LibPAS_data!$A$2:$E$600, 5, FALSE)</f>
        <v>23</v>
      </c>
      <c r="B215" s="24">
        <f>VLOOKUP(ancestry_jul_2014[[#This Row],[Locationid]],[1]LibPAS_data!$A$2:$D$270,4,FALSE)</f>
        <v>7004</v>
      </c>
      <c r="C215" s="14" t="str">
        <f>TEXT(E215,"yyyy")&amp;"-"&amp;"Q"&amp;LOOKUP(MONTH(E215),{1,4,7,10},{1,2,3,4})</f>
        <v>2014-Q4</v>
      </c>
      <c r="D215" s="37">
        <f t="shared" si="9"/>
        <v>2015</v>
      </c>
      <c r="E215" s="1">
        <v>41913</v>
      </c>
      <c r="F215" s="1" t="str">
        <f t="shared" si="10"/>
        <v>2014</v>
      </c>
      <c r="G215" s="1" t="str">
        <f>TEXT(ancestry_jul_2014[[#This Row],[Date]]," MMM")</f>
        <v xml:space="preserve"> Oct</v>
      </c>
      <c r="H215">
        <v>10265068</v>
      </c>
      <c r="I215" t="str">
        <f>VLOOKUP(K215, [1]LibPAS_data!$A$1:$C$600,3,FALSE)</f>
        <v>Maricopa</v>
      </c>
      <c r="J215" t="str">
        <f>VLOOKUP(K215,[1]LibPAS_data!$A$1:$C$600,2,FALSE)</f>
        <v>Desert Foothills Branch Library</v>
      </c>
      <c r="K215" s="3" t="s">
        <v>77</v>
      </c>
      <c r="L215" t="s">
        <v>1</v>
      </c>
      <c r="M215">
        <v>0</v>
      </c>
      <c r="N215">
        <v>0</v>
      </c>
      <c r="O215">
        <v>0</v>
      </c>
      <c r="P215">
        <v>0</v>
      </c>
      <c r="Q215">
        <v>0</v>
      </c>
      <c r="R215">
        <v>0</v>
      </c>
    </row>
    <row r="216" spans="1:18" x14ac:dyDescent="0.3">
      <c r="A216">
        <f>VLOOKUP(ancestry_jul_2014[[#This Row],[Locationid]], [1]LibPAS_data!$A$2:$E$600, 5, FALSE)</f>
        <v>5</v>
      </c>
      <c r="B216" s="24">
        <f>VLOOKUP(ancestry_jul_2014[[#This Row],[Locationid]],[1]LibPAS_data!$A$2:$D$270,4,FALSE)</f>
        <v>1264</v>
      </c>
      <c r="C216" s="14" t="str">
        <f>TEXT(E216,"yyyy")&amp;"-"&amp;"Q"&amp;LOOKUP(MONTH(E216),{1,4,7,10},{1,2,3,4})</f>
        <v>2014-Q4</v>
      </c>
      <c r="D216" s="37">
        <f t="shared" si="9"/>
        <v>2015</v>
      </c>
      <c r="E216" s="1">
        <v>41913</v>
      </c>
      <c r="F216" s="1" t="str">
        <f t="shared" si="10"/>
        <v>2014</v>
      </c>
      <c r="G216" s="1" t="str">
        <f>TEXT(ancestry_jul_2014[[#This Row],[Date]]," MMM")</f>
        <v xml:space="preserve"> Oct</v>
      </c>
      <c r="H216">
        <v>10370282</v>
      </c>
      <c r="I216" t="str">
        <f>VLOOKUP(K216, [1]LibPAS_data!$A$1:$C$600,3,FALSE)</f>
        <v>Greenlee</v>
      </c>
      <c r="J216" t="str">
        <f>VLOOKUP(K216,[1]LibPAS_data!$A$1:$C$600,2,FALSE)</f>
        <v>Duncan Public Library</v>
      </c>
      <c r="K216" t="s">
        <v>26</v>
      </c>
      <c r="L216" t="s">
        <v>1</v>
      </c>
      <c r="M216">
        <v>1</v>
      </c>
      <c r="N216">
        <v>1</v>
      </c>
      <c r="O216">
        <v>1</v>
      </c>
      <c r="P216">
        <v>0</v>
      </c>
      <c r="Q216">
        <v>0</v>
      </c>
      <c r="R216">
        <v>0</v>
      </c>
    </row>
    <row r="217" spans="1:18" x14ac:dyDescent="0.3">
      <c r="A217">
        <f>VLOOKUP(ancestry_jul_2014[[#This Row],[Locationid]], [1]LibPAS_data!$A$2:$E$600, 5, FALSE)</f>
        <v>20</v>
      </c>
      <c r="B217" s="24">
        <f>VLOOKUP(ancestry_jul_2014[[#This Row],[Locationid]],[1]LibPAS_data!$A$2:$D$270,4,FALSE)</f>
        <v>3457</v>
      </c>
      <c r="C217" s="14" t="str">
        <f>TEXT(E217,"yyyy")&amp;"-"&amp;"Q"&amp;LOOKUP(MONTH(E217),{1,4,7,10},{1,2,3,4})</f>
        <v>2014-Q4</v>
      </c>
      <c r="D217" s="37">
        <f t="shared" si="9"/>
        <v>2015</v>
      </c>
      <c r="E217" s="1">
        <v>41913</v>
      </c>
      <c r="F217" s="1" t="str">
        <f t="shared" si="10"/>
        <v>2014</v>
      </c>
      <c r="G217" s="1" t="str">
        <f>TEXT(ancestry_jul_2014[[#This Row],[Date]]," MMM")</f>
        <v xml:space="preserve"> Oct</v>
      </c>
      <c r="H217">
        <v>10253829</v>
      </c>
      <c r="I217" t="str">
        <f>VLOOKUP(K217, [1]LibPAS_data!$A$1:$C$600,3,FALSE)</f>
        <v>Pinal</v>
      </c>
      <c r="J217" t="str">
        <f>VLOOKUP(K217,[1]LibPAS_data!$A$1:$C$600,2,FALSE)</f>
        <v>Eloy Santa Cruz Library</v>
      </c>
      <c r="K217" t="s">
        <v>27</v>
      </c>
      <c r="L217" t="s">
        <v>1</v>
      </c>
      <c r="M217">
        <v>0</v>
      </c>
      <c r="N217">
        <v>0</v>
      </c>
      <c r="O217">
        <v>0</v>
      </c>
      <c r="P217">
        <v>0</v>
      </c>
      <c r="Q217">
        <v>0</v>
      </c>
      <c r="R217">
        <v>0</v>
      </c>
    </row>
    <row r="218" spans="1:18" x14ac:dyDescent="0.3">
      <c r="A218">
        <f>VLOOKUP(ancestry_jul_2014[[#This Row],[Locationid]], [1]LibPAS_data!$A$2:$E$600, 5, FALSE)</f>
        <v>78</v>
      </c>
      <c r="B218" s="24">
        <f>VLOOKUP(ancestry_jul_2014[[#This Row],[Locationid]],[1]LibPAS_data!$A$2:$D$270,4,FALSE)</f>
        <v>72247</v>
      </c>
      <c r="C218" s="14" t="str">
        <f>TEXT(E218,"yyyy")&amp;"-"&amp;"Q"&amp;LOOKUP(MONTH(E218),{1,4,7,10},{1,2,3,4})</f>
        <v>2014-Q4</v>
      </c>
      <c r="D218" s="37">
        <f t="shared" si="9"/>
        <v>2015</v>
      </c>
      <c r="E218" s="1">
        <v>41913</v>
      </c>
      <c r="F218" s="1" t="str">
        <f t="shared" si="10"/>
        <v>2014</v>
      </c>
      <c r="G218" s="1" t="str">
        <f>TEXT(ancestry_jul_2014[[#This Row],[Date]]," MMM")</f>
        <v xml:space="preserve"> Oct</v>
      </c>
      <c r="H218">
        <v>10244431</v>
      </c>
      <c r="I218" t="str">
        <f>VLOOKUP(K218, [1]LibPAS_data!$A$1:$C$600,3,FALSE)</f>
        <v>Coconino</v>
      </c>
      <c r="J218" t="str">
        <f>VLOOKUP(K218,[1]LibPAS_data!$A$1:$C$600,2,FALSE)</f>
        <v>Flagstaff City-Coconino County Public Library</v>
      </c>
      <c r="K218" t="s">
        <v>28</v>
      </c>
      <c r="L218" t="s">
        <v>1</v>
      </c>
      <c r="M218">
        <v>439</v>
      </c>
      <c r="N218">
        <v>439</v>
      </c>
      <c r="O218">
        <v>16</v>
      </c>
      <c r="P218">
        <v>105</v>
      </c>
      <c r="Q218">
        <v>120</v>
      </c>
      <c r="R218">
        <v>225</v>
      </c>
    </row>
    <row r="219" spans="1:18" x14ac:dyDescent="0.3">
      <c r="A219">
        <f>VLOOKUP(ancestry_jul_2014[[#This Row],[Locationid]], [1]LibPAS_data!$A$2:$E$600, 5, FALSE)</f>
        <v>51</v>
      </c>
      <c r="B219" s="24">
        <f>VLOOKUP(ancestry_jul_2014[[#This Row],[Locationid]],[1]LibPAS_data!$A$2:$D$270,4,FALSE)</f>
        <v>12585</v>
      </c>
      <c r="C219" s="14" t="str">
        <f>TEXT(E219,"yyyy")&amp;"-"&amp;"Q"&amp;LOOKUP(MONTH(E219),{1,4,7,10},{1,2,3,4})</f>
        <v>2014-Q4</v>
      </c>
      <c r="D219" s="37">
        <f t="shared" si="9"/>
        <v>2015</v>
      </c>
      <c r="E219" s="1">
        <v>41913</v>
      </c>
      <c r="F219" s="1" t="str">
        <f t="shared" si="10"/>
        <v>2014</v>
      </c>
      <c r="G219" s="1" t="str">
        <f>TEXT(ancestry_jul_2014[[#This Row],[Date]]," MMM")</f>
        <v xml:space="preserve"> Oct</v>
      </c>
      <c r="H219">
        <v>10253831</v>
      </c>
      <c r="I219" t="str">
        <f>VLOOKUP(K219, [1]LibPAS_data!$A$1:$C$600,3,FALSE)</f>
        <v>Pinal</v>
      </c>
      <c r="J219" t="str">
        <f>VLOOKUP(K219,[1]LibPAS_data!$A$1:$C$600,2,FALSE)</f>
        <v>Florence Community Library</v>
      </c>
      <c r="K219" t="s">
        <v>29</v>
      </c>
      <c r="L219" t="s">
        <v>1</v>
      </c>
      <c r="M219">
        <v>0</v>
      </c>
      <c r="N219">
        <v>0</v>
      </c>
      <c r="O219">
        <v>0</v>
      </c>
      <c r="P219">
        <v>0</v>
      </c>
      <c r="Q219">
        <v>0</v>
      </c>
      <c r="R219">
        <v>0</v>
      </c>
    </row>
    <row r="220" spans="1:18" x14ac:dyDescent="0.3">
      <c r="A220">
        <f>VLOOKUP(ancestry_jul_2014[[#This Row],[Locationid]], [1]LibPAS_data!$A$2:$E$600, 5, FALSE)</f>
        <v>0</v>
      </c>
      <c r="B220" s="24">
        <f>VLOOKUP(ancestry_jul_2014[[#This Row],[Locationid]],[1]LibPAS_data!$A$2:$D$270,4,FALSE)</f>
        <v>72</v>
      </c>
      <c r="C220" s="14" t="str">
        <f>TEXT(E220,"yyyy")&amp;"-"&amp;"Q"&amp;LOOKUP(MONTH(E220),{1,4,7,10},{1,2,3,4})</f>
        <v>2014-Q4</v>
      </c>
      <c r="D220" s="37">
        <f t="shared" si="9"/>
        <v>2015</v>
      </c>
      <c r="E220" s="1">
        <v>41913</v>
      </c>
      <c r="F220" s="1" t="str">
        <f t="shared" si="10"/>
        <v>2014</v>
      </c>
      <c r="G220" s="1" t="str">
        <f>TEXT(ancestry_jul_2014[[#This Row],[Date]]," MMM")</f>
        <v xml:space="preserve"> Oct</v>
      </c>
      <c r="H220">
        <v>10244433</v>
      </c>
      <c r="I220" t="str">
        <f>VLOOKUP(K220, [1]LibPAS_data!$A$1:$C$600,3,FALSE)</f>
        <v>Gila</v>
      </c>
      <c r="J220" t="str">
        <f>VLOOKUP(K220,[1]LibPAS_data!$A$1:$C$600,2,FALSE)</f>
        <v>Gila County Library District</v>
      </c>
      <c r="K220" s="2" t="s">
        <v>30</v>
      </c>
      <c r="L220" t="s">
        <v>1</v>
      </c>
      <c r="M220">
        <v>69</v>
      </c>
      <c r="N220">
        <v>69</v>
      </c>
      <c r="O220">
        <v>6</v>
      </c>
      <c r="P220">
        <v>45</v>
      </c>
      <c r="Q220">
        <v>1</v>
      </c>
      <c r="R220">
        <v>46</v>
      </c>
    </row>
    <row r="221" spans="1:18" x14ac:dyDescent="0.3">
      <c r="A221">
        <f>VLOOKUP(ancestry_jul_2014[[#This Row],[Locationid]], [1]LibPAS_data!$A$2:$E$600, 5, FALSE)</f>
        <v>83</v>
      </c>
      <c r="B221" s="24">
        <f>VLOOKUP(ancestry_jul_2014[[#This Row],[Locationid]],[1]LibPAS_data!$A$2:$D$270,4,FALSE)</f>
        <v>102303</v>
      </c>
      <c r="C221" s="14" t="str">
        <f>TEXT(E221,"yyyy")&amp;"-"&amp;"Q"&amp;LOOKUP(MONTH(E221),{1,4,7,10},{1,2,3,4})</f>
        <v>2014-Q4</v>
      </c>
      <c r="D221" s="37">
        <f t="shared" si="9"/>
        <v>2015</v>
      </c>
      <c r="E221" s="1">
        <v>41913</v>
      </c>
      <c r="F221" s="1" t="str">
        <f t="shared" si="10"/>
        <v>2014</v>
      </c>
      <c r="G221" s="1" t="str">
        <f>TEXT(ancestry_jul_2014[[#This Row],[Date]]," MMM")</f>
        <v xml:space="preserve"> Oct</v>
      </c>
      <c r="H221">
        <v>10241024</v>
      </c>
      <c r="I221" t="str">
        <f>VLOOKUP(K221, [1]LibPAS_data!$A$1:$C$600,3,FALSE)</f>
        <v>Maricopa</v>
      </c>
      <c r="J221" t="str">
        <f>VLOOKUP(K221,[1]LibPAS_data!$A$1:$C$600,2,FALSE)</f>
        <v xml:space="preserve">Glendale Public Library </v>
      </c>
      <c r="K221" s="3" t="s">
        <v>31</v>
      </c>
      <c r="L221" t="s">
        <v>1</v>
      </c>
      <c r="M221">
        <v>439</v>
      </c>
      <c r="N221">
        <v>439</v>
      </c>
      <c r="O221">
        <v>10</v>
      </c>
      <c r="P221">
        <v>105</v>
      </c>
      <c r="Q221">
        <v>120</v>
      </c>
      <c r="R221">
        <v>225</v>
      </c>
    </row>
    <row r="222" spans="1:18" x14ac:dyDescent="0.3">
      <c r="A222">
        <f>VLOOKUP(ancestry_jul_2014[[#This Row],[Locationid]], [1]LibPAS_data!$A$2:$E$600, 5, FALSE)</f>
        <v>10</v>
      </c>
      <c r="B222" s="24">
        <f>VLOOKUP(ancestry_jul_2014[[#This Row],[Locationid]],[1]LibPAS_data!$A$2:$D$270,4,FALSE)</f>
        <v>8295</v>
      </c>
      <c r="C222" s="14" t="str">
        <f>TEXT(E222,"yyyy")&amp;"-"&amp;"Q"&amp;LOOKUP(MONTH(E222),{1,4,7,10},{1,2,3,4})</f>
        <v>2014-Q4</v>
      </c>
      <c r="D222" s="37">
        <f t="shared" si="9"/>
        <v>2015</v>
      </c>
      <c r="E222" s="1">
        <v>41913</v>
      </c>
      <c r="F222" s="1" t="str">
        <f t="shared" si="10"/>
        <v>2014</v>
      </c>
      <c r="G222" s="1" t="str">
        <f>TEXT(ancestry_jul_2014[[#This Row],[Date]]," MMM")</f>
        <v xml:space="preserve"> Oct</v>
      </c>
      <c r="H222">
        <v>10370285</v>
      </c>
      <c r="I222" t="str">
        <f>VLOOKUP(K222, [1]LibPAS_data!$A$1:$C$600,3,FALSE)</f>
        <v>Gila</v>
      </c>
      <c r="J222" t="str">
        <f>VLOOKUP(K222,[1]LibPAS_data!$A$1:$C$600,2,FALSE)</f>
        <v>Globe Public Library</v>
      </c>
      <c r="K222" t="s">
        <v>32</v>
      </c>
      <c r="L222" t="s">
        <v>1</v>
      </c>
      <c r="M222">
        <v>0</v>
      </c>
      <c r="N222">
        <v>0</v>
      </c>
      <c r="O222">
        <v>0</v>
      </c>
      <c r="P222">
        <v>0</v>
      </c>
      <c r="Q222">
        <v>0</v>
      </c>
      <c r="R222">
        <v>0</v>
      </c>
    </row>
    <row r="223" spans="1:18" x14ac:dyDescent="0.3">
      <c r="A223">
        <f>VLOOKUP(ancestry_jul_2014[[#This Row],[Locationid]], [1]LibPAS_data!$A$2:$E$600, 5, FALSE)</f>
        <v>4</v>
      </c>
      <c r="B223" s="24" t="e">
        <f>VLOOKUP(ancestry_jul_2014[[#This Row],[Locationid]],[1]LibPAS_data!$A$2:$D$270,4,FALSE)</f>
        <v>#N/A</v>
      </c>
      <c r="C223" s="14" t="str">
        <f>TEXT(E223,"yyyy")&amp;"-"&amp;"Q"&amp;LOOKUP(MONTH(E223),{1,4,7,10},{1,2,3,4})</f>
        <v>2014-Q4</v>
      </c>
      <c r="D223" s="37">
        <f t="shared" si="9"/>
        <v>2015</v>
      </c>
      <c r="E223" s="1">
        <v>41913</v>
      </c>
      <c r="F223" s="1" t="str">
        <f t="shared" si="10"/>
        <v>2014</v>
      </c>
      <c r="G223" s="1" t="str">
        <f>TEXT(ancestry_jul_2014[[#This Row],[Date]]," MMM")</f>
        <v xml:space="preserve"> Oct</v>
      </c>
      <c r="H223">
        <v>10330756</v>
      </c>
      <c r="I223" t="str">
        <f>VLOOKUP(K223, [1]LibPAS_data!$A$1:$C$600,3,FALSE)</f>
        <v>Apache</v>
      </c>
      <c r="J223" t="str">
        <f>VLOOKUP(K223,[1]LibPAS_data!$A$1:$C$600,2,FALSE)</f>
        <v>Greer Memorial Library</v>
      </c>
      <c r="K223" t="s">
        <v>33</v>
      </c>
      <c r="L223" t="s">
        <v>1</v>
      </c>
      <c r="M223">
        <v>0</v>
      </c>
      <c r="N223">
        <v>0</v>
      </c>
      <c r="O223">
        <v>0</v>
      </c>
      <c r="P223">
        <v>0</v>
      </c>
      <c r="Q223">
        <v>0</v>
      </c>
      <c r="R223">
        <v>0</v>
      </c>
    </row>
    <row r="224" spans="1:18" x14ac:dyDescent="0.3">
      <c r="A224">
        <f>VLOOKUP(ancestry_jul_2014[[#This Row],[Locationid]], [1]LibPAS_data!$A$2:$E$600, 5, FALSE)</f>
        <v>10</v>
      </c>
      <c r="B224" s="24">
        <f>VLOOKUP(ancestry_jul_2014[[#This Row],[Locationid]],[1]LibPAS_data!$A$2:$D$270,4,FALSE)</f>
        <v>1518</v>
      </c>
      <c r="C224" s="14" t="str">
        <f>TEXT(E224,"yyyy")&amp;"-"&amp;"Q"&amp;LOOKUP(MONTH(E224),{1,4,7,10},{1,2,3,4})</f>
        <v>2014-Q4</v>
      </c>
      <c r="D224" s="37">
        <f t="shared" si="9"/>
        <v>2015</v>
      </c>
      <c r="E224" s="1">
        <v>41913</v>
      </c>
      <c r="F224" s="1" t="str">
        <f t="shared" si="10"/>
        <v>2014</v>
      </c>
      <c r="G224" s="1" t="str">
        <f>TEXT(ancestry_jul_2014[[#This Row],[Date]]," MMM")</f>
        <v xml:space="preserve"> Oct</v>
      </c>
      <c r="H224">
        <v>10370288</v>
      </c>
      <c r="I224" t="str">
        <f>VLOOKUP(K224, [1]LibPAS_data!$A$1:$C$600,3,FALSE)</f>
        <v>Gila</v>
      </c>
      <c r="J224" t="str">
        <f>VLOOKUP(K224,[1]LibPAS_data!$A$1:$C$600,2,FALSE)</f>
        <v>Hayden Public</v>
      </c>
      <c r="K224" t="s">
        <v>34</v>
      </c>
      <c r="L224" t="s">
        <v>1</v>
      </c>
      <c r="M224">
        <v>9</v>
      </c>
      <c r="N224">
        <v>9</v>
      </c>
      <c r="O224">
        <v>2</v>
      </c>
      <c r="P224">
        <v>0</v>
      </c>
      <c r="Q224">
        <v>3</v>
      </c>
      <c r="R224">
        <v>3</v>
      </c>
    </row>
    <row r="225" spans="1:18" x14ac:dyDescent="0.3">
      <c r="A225">
        <f>VLOOKUP(ancestry_jul_2014[[#This Row],[Locationid]], [1]LibPAS_data!$A$2:$E$600, 5, FALSE)</f>
        <v>6</v>
      </c>
      <c r="B225" s="24">
        <f>VLOOKUP(ancestry_jul_2014[[#This Row],[Locationid]],[1]LibPAS_data!$A$2:$D$270,4,FALSE)</f>
        <v>2991</v>
      </c>
      <c r="C225" s="14" t="str">
        <f>TEXT(E225,"yyyy")&amp;"-"&amp;"Q"&amp;LOOKUP(MONTH(E225),{1,4,7,10},{1,2,3,4})</f>
        <v>2014-Q4</v>
      </c>
      <c r="D225" s="37">
        <f t="shared" si="9"/>
        <v>2015</v>
      </c>
      <c r="E225" s="1">
        <v>41913</v>
      </c>
      <c r="F225" s="1" t="str">
        <f t="shared" si="10"/>
        <v>2014</v>
      </c>
      <c r="G225" s="1" t="str">
        <f>TEXT(ancestry_jul_2014[[#This Row],[Date]]," MMM")</f>
        <v xml:space="preserve"> Oct</v>
      </c>
      <c r="H225">
        <v>10370292</v>
      </c>
      <c r="I225" t="str">
        <f>VLOOKUP(K225, [1]LibPAS_data!$A$1:$C$600,3,FALSE)</f>
        <v>Gila</v>
      </c>
      <c r="J225" t="str">
        <f>VLOOKUP(K225,[1]LibPAS_data!$A$1:$C$600,2,FALSE)</f>
        <v>Isabelle Hunt Memorial Public Library</v>
      </c>
      <c r="K225" t="s">
        <v>35</v>
      </c>
      <c r="L225" t="s">
        <v>1</v>
      </c>
      <c r="M225">
        <v>0</v>
      </c>
      <c r="N225">
        <v>0</v>
      </c>
      <c r="O225">
        <v>0</v>
      </c>
      <c r="P225">
        <v>0</v>
      </c>
      <c r="Q225">
        <v>0</v>
      </c>
      <c r="R225">
        <v>0</v>
      </c>
    </row>
    <row r="226" spans="1:18" x14ac:dyDescent="0.3">
      <c r="A226">
        <f>VLOOKUP(ancestry_jul_2014[[#This Row],[Locationid]], [1]LibPAS_data!$A$2:$E$600, 5, FALSE)</f>
        <v>5</v>
      </c>
      <c r="B226" s="24">
        <f>VLOOKUP(ancestry_jul_2014[[#This Row],[Locationid]],[1]LibPAS_data!$A$2:$D$270,4,FALSE)</f>
        <v>663</v>
      </c>
      <c r="C226" s="14" t="str">
        <f>TEXT(E226,"yyyy")&amp;"-"&amp;"Q"&amp;LOOKUP(MONTH(E226),{1,4,7,10},{1,2,3,4})</f>
        <v>2014-Q4</v>
      </c>
      <c r="D226" s="37">
        <f t="shared" si="9"/>
        <v>2015</v>
      </c>
      <c r="E226" s="1">
        <v>41913</v>
      </c>
      <c r="F226" s="1" t="str">
        <f t="shared" si="10"/>
        <v>2014</v>
      </c>
      <c r="G226" s="1" t="str">
        <f>TEXT(ancestry_jul_2014[[#This Row],[Date]]," MMM")</f>
        <v xml:space="preserve"> Oct</v>
      </c>
      <c r="H226">
        <v>10261867</v>
      </c>
      <c r="I226" t="str">
        <f>VLOOKUP(K226, [1]LibPAS_data!$A$1:$C$600,3,FALSE)</f>
        <v>Yavapai</v>
      </c>
      <c r="J226" t="str">
        <f>VLOOKUP(K226,[1]LibPAS_data!$A$1:$C$600,2,FALSE)</f>
        <v>Jerome Public</v>
      </c>
      <c r="K226" t="s">
        <v>36</v>
      </c>
      <c r="L226" t="s">
        <v>1</v>
      </c>
      <c r="M226">
        <v>5</v>
      </c>
      <c r="N226">
        <v>5</v>
      </c>
      <c r="O226">
        <v>1</v>
      </c>
      <c r="P226">
        <v>0</v>
      </c>
      <c r="Q226">
        <v>8</v>
      </c>
      <c r="R226">
        <v>8</v>
      </c>
    </row>
    <row r="227" spans="1:18" x14ac:dyDescent="0.3">
      <c r="A227">
        <f>VLOOKUP(ancestry_jul_2014[[#This Row],[Locationid]], [1]LibPAS_data!$A$2:$E$600, 5, FALSE)</f>
        <v>20</v>
      </c>
      <c r="B227" s="24">
        <f>VLOOKUP(ancestry_jul_2014[[#This Row],[Locationid]],[1]LibPAS_data!$A$2:$D$270,4,FALSE)</f>
        <v>33183</v>
      </c>
      <c r="C227" s="14" t="str">
        <f>TEXT(E227,"yyyy")&amp;"-"&amp;"Q"&amp;LOOKUP(MONTH(E227),{1,4,7,10},{1,2,3,4})</f>
        <v>2014-Q4</v>
      </c>
      <c r="D227" s="37">
        <f t="shared" si="9"/>
        <v>2015</v>
      </c>
      <c r="E227" s="1">
        <v>41913</v>
      </c>
      <c r="F227" s="1" t="str">
        <f t="shared" ref="F227:F258" si="11">TEXT(E227, "yyyy")</f>
        <v>2014</v>
      </c>
      <c r="G227" s="1" t="str">
        <f>TEXT(ancestry_jul_2014[[#This Row],[Date]]," MMM")</f>
        <v xml:space="preserve"> Oct</v>
      </c>
      <c r="H227">
        <v>10253838</v>
      </c>
      <c r="I227" t="str">
        <f>VLOOKUP(K227, [1]LibPAS_data!$A$1:$C$600,3,FALSE)</f>
        <v>Pinal</v>
      </c>
      <c r="J227" t="str">
        <f>VLOOKUP(K227,[1]LibPAS_data!$A$1:$C$600,2,FALSE)</f>
        <v>Maricopa Community Library</v>
      </c>
      <c r="K227" t="s">
        <v>37</v>
      </c>
      <c r="L227" t="s">
        <v>1</v>
      </c>
      <c r="M227">
        <v>57</v>
      </c>
      <c r="N227">
        <v>57</v>
      </c>
      <c r="O227">
        <v>1</v>
      </c>
      <c r="P227">
        <v>0</v>
      </c>
      <c r="Q227">
        <v>8</v>
      </c>
      <c r="R227">
        <v>8</v>
      </c>
    </row>
    <row r="228" spans="1:18" x14ac:dyDescent="0.3">
      <c r="A228">
        <f>VLOOKUP(ancestry_jul_2014[[#This Row],[Locationid]], [1]LibPAS_data!$A$2:$E$600, 5, FALSE)</f>
        <v>396</v>
      </c>
      <c r="B228" s="24">
        <f>VLOOKUP(ancestry_jul_2014[[#This Row],[Locationid]],[1]LibPAS_data!$A$2:$D$270,4,FALSE)</f>
        <v>145358</v>
      </c>
      <c r="C228" s="14" t="str">
        <f>TEXT(E228,"yyyy")&amp;"-"&amp;"Q"&amp;LOOKUP(MONTH(E228),{1,4,7,10},{1,2,3,4})</f>
        <v>2014-Q4</v>
      </c>
      <c r="D228" s="37">
        <f t="shared" si="9"/>
        <v>2015</v>
      </c>
      <c r="E228" s="1">
        <v>41913</v>
      </c>
      <c r="F228" s="1" t="str">
        <f t="shared" si="11"/>
        <v>2014</v>
      </c>
      <c r="G228" s="1" t="str">
        <f>TEXT(ancestry_jul_2014[[#This Row],[Date]]," MMM")</f>
        <v xml:space="preserve"> Oct</v>
      </c>
      <c r="H228">
        <v>10245100</v>
      </c>
      <c r="I228" t="str">
        <f>VLOOKUP(K228, [1]LibPAS_data!$A$1:$C$600,3,FALSE)</f>
        <v>Maricopa</v>
      </c>
      <c r="J228" t="str">
        <f>VLOOKUP(K228,[1]LibPAS_data!$A$1:$C$600,2,FALSE)</f>
        <v>Maricopa County Library District</v>
      </c>
      <c r="K228" s="3" t="s">
        <v>39</v>
      </c>
      <c r="L228" t="s">
        <v>1</v>
      </c>
      <c r="M228">
        <v>9687</v>
      </c>
      <c r="N228">
        <v>9687</v>
      </c>
      <c r="O228">
        <v>212</v>
      </c>
      <c r="P228">
        <v>1767</v>
      </c>
      <c r="Q228">
        <v>3543</v>
      </c>
      <c r="R228">
        <v>5310</v>
      </c>
    </row>
    <row r="229" spans="1:18" x14ac:dyDescent="0.3">
      <c r="A229">
        <f>VLOOKUP(ancestry_jul_2014[[#This Row],[Locationid]], [1]LibPAS_data!$A$2:$E$600, 5, FALSE)</f>
        <v>8</v>
      </c>
      <c r="B229" s="24" t="e">
        <f>VLOOKUP(ancestry_jul_2014[[#This Row],[Locationid]],[1]LibPAS_data!$A$2:$D$270,4,FALSE)</f>
        <v>#N/A</v>
      </c>
      <c r="C229" s="14" t="str">
        <f>TEXT(E229,"yyyy")&amp;"-"&amp;"Q"&amp;LOOKUP(MONTH(E229),{1,4,7,10},{1,2,3,4})</f>
        <v>2014-Q4</v>
      </c>
      <c r="D229" s="37">
        <f t="shared" si="9"/>
        <v>2015</v>
      </c>
      <c r="E229" s="1">
        <v>41913</v>
      </c>
      <c r="F229" s="1" t="str">
        <f t="shared" si="11"/>
        <v>2014</v>
      </c>
      <c r="G229" s="1" t="str">
        <f>TEXT(ancestry_jul_2014[[#This Row],[Date]]," MMM")</f>
        <v xml:space="preserve"> Oct</v>
      </c>
      <c r="H229">
        <v>10264120</v>
      </c>
      <c r="I229" t="str">
        <f>VLOOKUP(K229, [1]LibPAS_data!$A$1:$C$600,3,FALSE)</f>
        <v>Yavapai</v>
      </c>
      <c r="J229" t="str">
        <f>VLOOKUP(K229,[1]LibPAS_data!$A$1:$C$600,2,FALSE)</f>
        <v>Mayer Public Library</v>
      </c>
      <c r="K229" t="s">
        <v>38</v>
      </c>
      <c r="L229" t="s">
        <v>1</v>
      </c>
      <c r="M229">
        <v>8</v>
      </c>
      <c r="N229">
        <v>8</v>
      </c>
      <c r="O229">
        <v>2</v>
      </c>
      <c r="P229">
        <v>1</v>
      </c>
      <c r="Q229">
        <v>0</v>
      </c>
      <c r="R229">
        <v>1</v>
      </c>
    </row>
    <row r="230" spans="1:18" x14ac:dyDescent="0.3">
      <c r="A230">
        <f>VLOOKUP(ancestry_jul_2014[[#This Row],[Locationid]], [1]LibPAS_data!$A$2:$E$600, 5, FALSE)</f>
        <v>147</v>
      </c>
      <c r="B230" s="24">
        <f>VLOOKUP(ancestry_jul_2014[[#This Row],[Locationid]],[1]LibPAS_data!$A$2:$D$270,4,FALSE)</f>
        <v>147983</v>
      </c>
      <c r="C230" s="14" t="str">
        <f>TEXT(E230,"yyyy")&amp;"-"&amp;"Q"&amp;LOOKUP(MONTH(E230),{1,4,7,10},{1,2,3,4})</f>
        <v>2014-Q4</v>
      </c>
      <c r="D230" s="37">
        <f t="shared" si="9"/>
        <v>2015</v>
      </c>
      <c r="E230" s="1">
        <v>41913</v>
      </c>
      <c r="F230" s="1" t="str">
        <f t="shared" si="11"/>
        <v>2014</v>
      </c>
      <c r="G230" s="1" t="str">
        <f>TEXT(ancestry_jul_2014[[#This Row],[Date]]," MMM")</f>
        <v xml:space="preserve"> Oct</v>
      </c>
      <c r="H230">
        <v>10243706</v>
      </c>
      <c r="I230" t="str">
        <f>VLOOKUP(K230, [1]LibPAS_data!$A$1:$C$600,3,FALSE)</f>
        <v>Maricopa</v>
      </c>
      <c r="J230" t="str">
        <f>VLOOKUP(K230,[1]LibPAS_data!$A$1:$C$600,2,FALSE)</f>
        <v>Mesa Public Library</v>
      </c>
      <c r="K230" s="3" t="s">
        <v>40</v>
      </c>
      <c r="L230" t="s">
        <v>1</v>
      </c>
      <c r="M230">
        <v>2203</v>
      </c>
      <c r="N230">
        <v>2203</v>
      </c>
      <c r="O230">
        <v>36</v>
      </c>
      <c r="P230">
        <v>64</v>
      </c>
      <c r="Q230">
        <v>1011</v>
      </c>
      <c r="R230">
        <v>1075</v>
      </c>
    </row>
    <row r="231" spans="1:18" x14ac:dyDescent="0.3">
      <c r="A231">
        <f>VLOOKUP(ancestry_jul_2014[[#This Row],[Locationid]], [1]LibPAS_data!$A$2:$E$600, 5, FALSE)</f>
        <v>239</v>
      </c>
      <c r="B231" s="24">
        <f>VLOOKUP(ancestry_jul_2014[[#This Row],[Locationid]],[1]LibPAS_data!$A$2:$D$270,4,FALSE)</f>
        <v>87143</v>
      </c>
      <c r="C231" s="14" t="str">
        <f>TEXT(E231,"yyyy")&amp;"-"&amp;"Q"&amp;LOOKUP(MONTH(E231),{1,4,7,10},{1,2,3,4})</f>
        <v>2014-Q4</v>
      </c>
      <c r="D231" s="37">
        <f t="shared" si="9"/>
        <v>2015</v>
      </c>
      <c r="E231" s="1">
        <v>41913</v>
      </c>
      <c r="F231" s="1" t="str">
        <f t="shared" si="11"/>
        <v>2014</v>
      </c>
      <c r="G231" s="1" t="str">
        <f>TEXT(ancestry_jul_2014[[#This Row],[Date]]," MMM")</f>
        <v xml:space="preserve"> Oct</v>
      </c>
      <c r="H231">
        <v>10244441</v>
      </c>
      <c r="I231" t="str">
        <f>VLOOKUP(K231, [1]LibPAS_data!$A$1:$C$600,3,FALSE)</f>
        <v>Mohave</v>
      </c>
      <c r="J231" t="str">
        <f>VLOOKUP(K231,[1]LibPAS_data!$A$1:$C$600,2,FALSE)</f>
        <v>Mohave County Library District</v>
      </c>
      <c r="K231" t="s">
        <v>41</v>
      </c>
      <c r="L231" t="s">
        <v>1</v>
      </c>
      <c r="M231">
        <v>4240</v>
      </c>
      <c r="N231">
        <v>4240</v>
      </c>
      <c r="O231">
        <v>81</v>
      </c>
      <c r="P231">
        <v>140</v>
      </c>
      <c r="Q231">
        <v>2706</v>
      </c>
      <c r="R231">
        <v>2846</v>
      </c>
    </row>
    <row r="232" spans="1:18" x14ac:dyDescent="0.3">
      <c r="A232">
        <f>VLOOKUP(ancestry_jul_2014[[#This Row],[Locationid]], [1]LibPAS_data!$A$2:$E$600, 5, FALSE)</f>
        <v>45</v>
      </c>
      <c r="B232" s="24">
        <f>VLOOKUP(ancestry_jul_2014[[#This Row],[Locationid]],[1]LibPAS_data!$A$2:$D$270,4,FALSE)</f>
        <v>2461</v>
      </c>
      <c r="C232" s="14" t="str">
        <f>TEXT(E232,"yyyy")&amp;"-"&amp;"Q"&amp;LOOKUP(MONTH(E232),{1,4,7,10},{1,2,3,4})</f>
        <v>2014-Q4</v>
      </c>
      <c r="D232" s="37">
        <f t="shared" si="9"/>
        <v>2015</v>
      </c>
      <c r="E232" s="1">
        <v>41913</v>
      </c>
      <c r="F232" s="1" t="str">
        <f t="shared" si="11"/>
        <v>2014</v>
      </c>
      <c r="G232" s="1" t="str">
        <f>TEXT(ancestry_jul_2014[[#This Row],[Date]]," MMM")</f>
        <v xml:space="preserve"> Oct</v>
      </c>
      <c r="H232">
        <v>10244442</v>
      </c>
      <c r="I232" t="str">
        <f>VLOOKUP(K232, [1]LibPAS_data!$A$1:$C$600,3,FALSE)</f>
        <v>Navajo</v>
      </c>
      <c r="J232" t="str">
        <f>VLOOKUP(K232,[1]LibPAS_data!$A$1:$C$600,2,FALSE)</f>
        <v>Navajo County Library District</v>
      </c>
      <c r="K232" t="s">
        <v>42</v>
      </c>
      <c r="L232" t="s">
        <v>1</v>
      </c>
      <c r="M232">
        <v>478</v>
      </c>
      <c r="N232">
        <v>478</v>
      </c>
      <c r="O232">
        <v>18</v>
      </c>
      <c r="P232">
        <v>52</v>
      </c>
      <c r="Q232">
        <v>193</v>
      </c>
      <c r="R232">
        <v>245</v>
      </c>
    </row>
    <row r="233" spans="1:18" x14ac:dyDescent="0.3">
      <c r="A233">
        <f>VLOOKUP(ancestry_jul_2014[[#This Row],[Locationid]], [1]LibPAS_data!$A$2:$E$600, 5, FALSE)</f>
        <v>9</v>
      </c>
      <c r="B233" s="24" t="e">
        <f>VLOOKUP(ancestry_jul_2014[[#This Row],[Locationid]],[1]LibPAS_data!$A$2:$D$270,4,FALSE)</f>
        <v>#N/A</v>
      </c>
      <c r="C233" s="14" t="str">
        <f>TEXT(E233,"yyyy")&amp;"-"&amp;"Q"&amp;LOOKUP(MONTH(E233),{1,4,7,10},{1,2,3,4})</f>
        <v>2014-Q4</v>
      </c>
      <c r="D233" s="37">
        <f t="shared" si="9"/>
        <v>2015</v>
      </c>
      <c r="E233" s="1">
        <v>41913</v>
      </c>
      <c r="F233" s="1" t="str">
        <f t="shared" si="11"/>
        <v>2014</v>
      </c>
      <c r="G233" s="1" t="str">
        <f>TEXT(ancestry_jul_2014[[#This Row],[Date]]," MMM")</f>
        <v xml:space="preserve"> Oct</v>
      </c>
      <c r="H233">
        <v>10253840</v>
      </c>
      <c r="I233" t="str">
        <f>VLOOKUP(K233, [1]LibPAS_data!$A$1:$C$600,3,FALSE)</f>
        <v>Pinal</v>
      </c>
      <c r="J233" t="str">
        <f>VLOOKUP(K233,[1]LibPAS_data!$A$1:$C$600,2,FALSE)</f>
        <v>Oracle Public Library</v>
      </c>
      <c r="K233" t="s">
        <v>44</v>
      </c>
      <c r="L233" t="s">
        <v>1</v>
      </c>
      <c r="M233">
        <v>0</v>
      </c>
      <c r="N233">
        <v>0</v>
      </c>
      <c r="O233">
        <v>0</v>
      </c>
      <c r="P233">
        <v>0</v>
      </c>
      <c r="Q233">
        <v>0</v>
      </c>
      <c r="R233">
        <v>0</v>
      </c>
    </row>
    <row r="234" spans="1:18" x14ac:dyDescent="0.3">
      <c r="A234">
        <f>VLOOKUP(ancestry_jul_2014[[#This Row],[Locationid]], [1]LibPAS_data!$A$2:$E$600, 5, FALSE)</f>
        <v>20</v>
      </c>
      <c r="B234" s="24">
        <f>VLOOKUP(ancestry_jul_2014[[#This Row],[Locationid]],[1]LibPAS_data!$A$2:$D$270,4,FALSE)</f>
        <v>10834</v>
      </c>
      <c r="C234" s="14" t="str">
        <f>TEXT(E234,"yyyy")&amp;"-"&amp;"Q"&amp;LOOKUP(MONTH(E234),{1,4,7,10},{1,2,3,4})</f>
        <v>2014-Q4</v>
      </c>
      <c r="D234" s="37">
        <f t="shared" si="9"/>
        <v>2015</v>
      </c>
      <c r="E234" s="1">
        <v>41913</v>
      </c>
      <c r="F234" s="1" t="str">
        <f t="shared" si="11"/>
        <v>2014</v>
      </c>
      <c r="G234" s="1" t="str">
        <f>TEXT(ancestry_jul_2014[[#This Row],[Date]]," MMM")</f>
        <v xml:space="preserve"> Oct</v>
      </c>
      <c r="H234">
        <v>10370482</v>
      </c>
      <c r="I234" t="str">
        <f>VLOOKUP(K234, [1]LibPAS_data!$A$1:$C$600,3,FALSE)</f>
        <v>La Paz</v>
      </c>
      <c r="J234" t="str">
        <f>VLOOKUP(K234,[1]LibPAS_data!$A$1:$C$600,2,FALSE)</f>
        <v>Parker Public Library</v>
      </c>
      <c r="K234" t="s">
        <v>45</v>
      </c>
      <c r="L234" t="s">
        <v>1</v>
      </c>
      <c r="M234">
        <v>0</v>
      </c>
      <c r="N234">
        <v>0</v>
      </c>
      <c r="O234">
        <v>0</v>
      </c>
      <c r="P234">
        <v>0</v>
      </c>
      <c r="Q234">
        <v>0</v>
      </c>
      <c r="R234">
        <v>0</v>
      </c>
    </row>
    <row r="235" spans="1:18" x14ac:dyDescent="0.3">
      <c r="A235">
        <f>VLOOKUP(ancestry_jul_2014[[#This Row],[Locationid]], [1]LibPAS_data!$A$2:$E$600, 5, FALSE)</f>
        <v>11</v>
      </c>
      <c r="B235" s="24">
        <f>VLOOKUP(ancestry_jul_2014[[#This Row],[Locationid]],[1]LibPAS_data!$A$2:$D$270,4,FALSE)</f>
        <v>811</v>
      </c>
      <c r="C235" s="14" t="str">
        <f>TEXT(E235,"yyyy")&amp;"-"&amp;"Q"&amp;LOOKUP(MONTH(E235),{1,4,7,10},{1,2,3,4})</f>
        <v>2014-Q4</v>
      </c>
      <c r="D235" s="37">
        <f t="shared" si="9"/>
        <v>2015</v>
      </c>
      <c r="E235" s="1">
        <v>41913</v>
      </c>
      <c r="F235" s="1" t="str">
        <f t="shared" si="11"/>
        <v>2014</v>
      </c>
      <c r="G235" s="1" t="str">
        <f>TEXT(ancestry_jul_2014[[#This Row],[Date]]," MMM")</f>
        <v xml:space="preserve"> Oct</v>
      </c>
      <c r="H235">
        <v>10370483</v>
      </c>
      <c r="I235" t="str">
        <f>VLOOKUP(K235, [1]LibPAS_data!$A$1:$C$600,3,FALSE)</f>
        <v>Santa Cruz</v>
      </c>
      <c r="J235" t="str">
        <f>VLOOKUP(K235,[1]LibPAS_data!$A$1:$C$600,2,FALSE)</f>
        <v>Patagonia Public Library</v>
      </c>
      <c r="K235" s="2" t="s">
        <v>46</v>
      </c>
      <c r="L235" t="s">
        <v>1</v>
      </c>
      <c r="M235">
        <v>0</v>
      </c>
      <c r="N235">
        <v>0</v>
      </c>
      <c r="O235">
        <v>0</v>
      </c>
      <c r="P235">
        <v>0</v>
      </c>
      <c r="Q235">
        <v>0</v>
      </c>
      <c r="R235">
        <v>0</v>
      </c>
    </row>
    <row r="236" spans="1:18" x14ac:dyDescent="0.3">
      <c r="A236">
        <f>VLOOKUP(ancestry_jul_2014[[#This Row],[Locationid]], [1]LibPAS_data!$A$2:$E$600, 5, FALSE)</f>
        <v>14</v>
      </c>
      <c r="B236" s="24">
        <f>VLOOKUP(ancestry_jul_2014[[#This Row],[Locationid]],[1]LibPAS_data!$A$2:$D$270,4,FALSE)</f>
        <v>13597</v>
      </c>
      <c r="C236" s="14" t="str">
        <f>TEXT(E236,"yyyy")&amp;"-"&amp;"Q"&amp;LOOKUP(MONTH(E236),{1,4,7,10},{1,2,3,4})</f>
        <v>2014-Q4</v>
      </c>
      <c r="D236" s="37">
        <f t="shared" si="9"/>
        <v>2015</v>
      </c>
      <c r="E236" s="1">
        <v>41913</v>
      </c>
      <c r="F236" s="1" t="str">
        <f t="shared" si="11"/>
        <v>2014</v>
      </c>
      <c r="G236" s="1" t="str">
        <f>TEXT(ancestry_jul_2014[[#This Row],[Date]]," MMM")</f>
        <v xml:space="preserve"> Oct</v>
      </c>
      <c r="H236">
        <v>10370484</v>
      </c>
      <c r="I236" t="str">
        <f>VLOOKUP(K236, [1]LibPAS_data!$A$1:$C$600,3,FALSE)</f>
        <v>Gila</v>
      </c>
      <c r="J236" t="str">
        <f>VLOOKUP(K236,[1]LibPAS_data!$A$1:$C$600,2,FALSE)</f>
        <v>Payson Public Library</v>
      </c>
      <c r="K236" t="s">
        <v>47</v>
      </c>
      <c r="L236" t="s">
        <v>1</v>
      </c>
      <c r="M236">
        <v>131</v>
      </c>
      <c r="N236">
        <v>131</v>
      </c>
      <c r="O236">
        <v>5</v>
      </c>
      <c r="P236">
        <v>1</v>
      </c>
      <c r="Q236">
        <v>9</v>
      </c>
      <c r="R236">
        <v>10</v>
      </c>
    </row>
    <row r="237" spans="1:18" x14ac:dyDescent="0.3">
      <c r="A237">
        <f>VLOOKUP(ancestry_jul_2014[[#This Row],[Locationid]], [1]LibPAS_data!$A$2:$E$600, 5, FALSE)</f>
        <v>38</v>
      </c>
      <c r="B237" s="24">
        <f>VLOOKUP(ancestry_jul_2014[[#This Row],[Locationid]],[1]LibPAS_data!$A$2:$D$270,4,FALSE)</f>
        <v>109952</v>
      </c>
      <c r="C237" s="14" t="str">
        <f>TEXT(E237,"yyyy")&amp;"-"&amp;"Q"&amp;LOOKUP(MONTH(E237),{1,4,7,10},{1,2,3,4})</f>
        <v>2014-Q4</v>
      </c>
      <c r="D237" s="37">
        <f t="shared" si="9"/>
        <v>2015</v>
      </c>
      <c r="E237" s="1">
        <v>41913</v>
      </c>
      <c r="F237" s="1" t="str">
        <f t="shared" si="11"/>
        <v>2014</v>
      </c>
      <c r="G237" s="1" t="str">
        <f>TEXT(ancestry_jul_2014[[#This Row],[Date]]," MMM")</f>
        <v xml:space="preserve"> Oct</v>
      </c>
      <c r="H237">
        <v>10244449</v>
      </c>
      <c r="I237" t="str">
        <f>VLOOKUP(K237, [1]LibPAS_data!$A$1:$C$600,3,FALSE)</f>
        <v>Maricopa</v>
      </c>
      <c r="J237" t="str">
        <f>VLOOKUP(K237,[1]LibPAS_data!$A$1:$C$600,2,FALSE)</f>
        <v>Peoria Public Library</v>
      </c>
      <c r="K237" s="3" t="s">
        <v>48</v>
      </c>
      <c r="L237" t="s">
        <v>1</v>
      </c>
      <c r="M237">
        <v>1491</v>
      </c>
      <c r="N237">
        <v>1491</v>
      </c>
      <c r="O237">
        <v>20</v>
      </c>
      <c r="P237">
        <v>102</v>
      </c>
      <c r="Q237">
        <v>440</v>
      </c>
      <c r="R237">
        <v>542</v>
      </c>
    </row>
    <row r="238" spans="1:18" x14ac:dyDescent="0.3">
      <c r="A238" t="e">
        <f>VLOOKUP(ancestry_jul_2014[[#This Row],[Locationid]], [1]LibPAS_data!$A$2:$E$600, 5, FALSE)</f>
        <v>#VALUE!</v>
      </c>
      <c r="B238" s="24">
        <f>VLOOKUP(ancestry_jul_2014[[#This Row],[Locationid]],[1]LibPAS_data!$A$2:$D$270,4,FALSE)</f>
        <v>943450</v>
      </c>
      <c r="C238" s="14" t="str">
        <f>TEXT(E238,"yyyy")&amp;"-"&amp;"Q"&amp;LOOKUP(MONTH(E238),{1,4,7,10},{1,2,3,4})</f>
        <v>2014-Q4</v>
      </c>
      <c r="D238" s="37">
        <f t="shared" si="9"/>
        <v>2015</v>
      </c>
      <c r="E238" s="1">
        <v>41913</v>
      </c>
      <c r="F238" s="1" t="str">
        <f t="shared" si="11"/>
        <v>2014</v>
      </c>
      <c r="G238" s="1" t="str">
        <f>TEXT(ancestry_jul_2014[[#This Row],[Date]]," MMM")</f>
        <v xml:space="preserve"> Oct</v>
      </c>
      <c r="H238">
        <v>10244822</v>
      </c>
      <c r="I238" t="str">
        <f>VLOOKUP(K238, [1]LibPAS_data!$A$1:$C$600,3,FALSE)</f>
        <v>Maricopa</v>
      </c>
      <c r="J238" t="str">
        <f>VLOOKUP(K238,[1]LibPAS_data!$A$1:$C$600,2,FALSE)</f>
        <v>Phoenix Public Library</v>
      </c>
      <c r="K238" s="2" t="s">
        <v>78</v>
      </c>
      <c r="L238" t="s">
        <v>1</v>
      </c>
      <c r="M238">
        <v>11072</v>
      </c>
      <c r="N238">
        <v>11072</v>
      </c>
      <c r="O238">
        <v>221</v>
      </c>
      <c r="P238">
        <v>3070</v>
      </c>
      <c r="Q238">
        <v>4638</v>
      </c>
      <c r="R238">
        <v>7708</v>
      </c>
    </row>
    <row r="239" spans="1:18" x14ac:dyDescent="0.3">
      <c r="A239">
        <f>VLOOKUP(ancestry_jul_2014[[#This Row],[Locationid]], [1]LibPAS_data!$A$2:$E$600, 5, FALSE)</f>
        <v>622</v>
      </c>
      <c r="B239" s="24">
        <f>VLOOKUP(ancestry_jul_2014[[#This Row],[Locationid]],[1]LibPAS_data!$A$2:$D$270,4,FALSE)</f>
        <v>405419</v>
      </c>
      <c r="C239" s="14" t="str">
        <f>TEXT(E239,"yyyy")&amp;"-"&amp;"Q"&amp;LOOKUP(MONTH(E239),{1,4,7,10},{1,2,3,4})</f>
        <v>2014-Q4</v>
      </c>
      <c r="D239" s="37">
        <f t="shared" si="9"/>
        <v>2015</v>
      </c>
      <c r="E239" s="1">
        <v>41913</v>
      </c>
      <c r="F239" s="1" t="str">
        <f t="shared" si="11"/>
        <v>2014</v>
      </c>
      <c r="G239" s="1" t="str">
        <f>TEXT(ancestry_jul_2014[[#This Row],[Date]]," MMM")</f>
        <v xml:space="preserve"> Oct</v>
      </c>
      <c r="H239">
        <v>10244975</v>
      </c>
      <c r="I239" t="str">
        <f>VLOOKUP(K239, [1]LibPAS_data!$A$1:$C$600,3,FALSE)</f>
        <v>Pima</v>
      </c>
      <c r="J239" t="str">
        <f>VLOOKUP(K239,[1]LibPAS_data!$A$1:$C$600,2,FALSE)</f>
        <v>Pima County Public Library</v>
      </c>
      <c r="K239" t="s">
        <v>49</v>
      </c>
      <c r="L239" t="s">
        <v>1</v>
      </c>
      <c r="M239">
        <v>7252</v>
      </c>
      <c r="N239">
        <v>7252</v>
      </c>
      <c r="O239">
        <v>191</v>
      </c>
      <c r="P239">
        <v>916</v>
      </c>
      <c r="Q239">
        <v>2832</v>
      </c>
      <c r="R239">
        <v>3748</v>
      </c>
    </row>
    <row r="240" spans="1:18" x14ac:dyDescent="0.3">
      <c r="A240">
        <f>VLOOKUP(ancestry_jul_2014[[#This Row],[Locationid]], [1]LibPAS_data!$A$2:$E$600, 5, FALSE)</f>
        <v>4</v>
      </c>
      <c r="B240" s="24">
        <f>VLOOKUP(ancestry_jul_2014[[#This Row],[Locationid]],[1]LibPAS_data!$A$2:$D$270,4,FALSE)</f>
        <v>8901</v>
      </c>
      <c r="C240" s="14" t="str">
        <f>TEXT(E240,"yyyy")&amp;"-"&amp;"Q"&amp;LOOKUP(MONTH(E240),{1,4,7,10},{1,2,3,4})</f>
        <v>2014-Q4</v>
      </c>
      <c r="D240" s="37">
        <f t="shared" si="9"/>
        <v>2015</v>
      </c>
      <c r="E240" s="1">
        <v>41913</v>
      </c>
      <c r="F240" s="1" t="str">
        <f t="shared" si="11"/>
        <v>2014</v>
      </c>
      <c r="G240" s="1" t="str">
        <f>TEXT(ancestry_jul_2014[[#This Row],[Date]]," MMM")</f>
        <v xml:space="preserve"> Oct</v>
      </c>
      <c r="H240">
        <v>10246234</v>
      </c>
      <c r="I240" t="str">
        <f>VLOOKUP(K240, [1]LibPAS_data!$A$1:$C$600,3,FALSE)</f>
        <v>Pinal</v>
      </c>
      <c r="J240" t="str">
        <f>VLOOKUP(K240,[1]LibPAS_data!$A$1:$C$600,2,FALSE)</f>
        <v>Pinal County Library District</v>
      </c>
      <c r="K240" s="3" t="s">
        <v>50</v>
      </c>
      <c r="L240" t="s">
        <v>1</v>
      </c>
      <c r="M240">
        <v>2453</v>
      </c>
      <c r="N240">
        <v>2453</v>
      </c>
      <c r="O240">
        <v>46</v>
      </c>
      <c r="P240">
        <v>163</v>
      </c>
      <c r="Q240">
        <v>828</v>
      </c>
      <c r="R240">
        <v>991</v>
      </c>
    </row>
    <row r="241" spans="1:18" x14ac:dyDescent="0.3">
      <c r="A241">
        <f>VLOOKUP(ancestry_jul_2014[[#This Row],[Locationid]], [1]LibPAS_data!$A$2:$E$600, 5, FALSE)</f>
        <v>54</v>
      </c>
      <c r="B241" s="24">
        <f>VLOOKUP(ancestry_jul_2014[[#This Row],[Locationid]],[1]LibPAS_data!$A$2:$D$270,4,FALSE)</f>
        <v>29416</v>
      </c>
      <c r="C241" s="14" t="str">
        <f>TEXT(E241,"yyyy")&amp;"-"&amp;"Q"&amp;LOOKUP(MONTH(E241),{1,4,7,10},{1,2,3,4})</f>
        <v>2014-Q4</v>
      </c>
      <c r="D241" s="37">
        <f t="shared" si="9"/>
        <v>2015</v>
      </c>
      <c r="E241" s="1">
        <v>41913</v>
      </c>
      <c r="F241" s="1" t="str">
        <f t="shared" si="11"/>
        <v>2014</v>
      </c>
      <c r="G241" s="1" t="str">
        <f>TEXT(ancestry_jul_2014[[#This Row],[Date]]," MMM")</f>
        <v xml:space="preserve"> Oct</v>
      </c>
      <c r="H241">
        <v>10264121</v>
      </c>
      <c r="I241" t="str">
        <f>VLOOKUP(K241, [1]LibPAS_data!$A$1:$C$600,3,FALSE)</f>
        <v>Yavapai</v>
      </c>
      <c r="J241" t="str">
        <f>VLOOKUP(K241,[1]LibPAS_data!$A$1:$C$600,2,FALSE)</f>
        <v>Prescott Public Library</v>
      </c>
      <c r="K241" s="2" t="s">
        <v>51</v>
      </c>
      <c r="L241" t="s">
        <v>1</v>
      </c>
      <c r="M241">
        <v>1538</v>
      </c>
      <c r="N241">
        <v>1538</v>
      </c>
      <c r="O241">
        <v>22</v>
      </c>
      <c r="P241">
        <v>177</v>
      </c>
      <c r="Q241">
        <v>514</v>
      </c>
      <c r="R241">
        <v>691</v>
      </c>
    </row>
    <row r="242" spans="1:18" x14ac:dyDescent="0.3">
      <c r="A242">
        <f>VLOOKUP(ancestry_jul_2014[[#This Row],[Locationid]], [1]LibPAS_data!$A$2:$E$600, 5, FALSE)</f>
        <v>59</v>
      </c>
      <c r="B242" s="24">
        <f>VLOOKUP(ancestry_jul_2014[[#This Row],[Locationid]],[1]LibPAS_data!$A$2:$D$270,4,FALSE)</f>
        <v>22616</v>
      </c>
      <c r="C242" s="14" t="str">
        <f>TEXT(E242,"yyyy")&amp;"-"&amp;"Q"&amp;LOOKUP(MONTH(E242),{1,4,7,10},{1,2,3,4})</f>
        <v>2014-Q4</v>
      </c>
      <c r="D242" s="37">
        <f t="shared" si="9"/>
        <v>2015</v>
      </c>
      <c r="E242" s="1">
        <v>41913</v>
      </c>
      <c r="F242" s="1" t="str">
        <f t="shared" si="11"/>
        <v>2014</v>
      </c>
      <c r="G242" s="1" t="str">
        <f>TEXT(ancestry_jul_2014[[#This Row],[Date]]," MMM")</f>
        <v xml:space="preserve"> Oct</v>
      </c>
      <c r="H242">
        <v>10264185</v>
      </c>
      <c r="I242" t="str">
        <f>VLOOKUP(K242, [1]LibPAS_data!$A$1:$C$600,3,FALSE)</f>
        <v>Yavapai</v>
      </c>
      <c r="J242" t="str">
        <f>VLOOKUP(K242,[1]LibPAS_data!$A$1:$C$600,2,FALSE)</f>
        <v>Prescott Valley Public Library</v>
      </c>
      <c r="K242" t="s">
        <v>52</v>
      </c>
      <c r="L242" t="s">
        <v>1</v>
      </c>
      <c r="M242">
        <v>962</v>
      </c>
      <c r="N242">
        <v>962</v>
      </c>
      <c r="O242">
        <v>15</v>
      </c>
      <c r="P242">
        <v>242</v>
      </c>
      <c r="Q242">
        <v>432</v>
      </c>
      <c r="R242">
        <v>674</v>
      </c>
    </row>
    <row r="243" spans="1:18" x14ac:dyDescent="0.3">
      <c r="A243">
        <f>VLOOKUP(ancestry_jul_2014[[#This Row],[Locationid]], [1]LibPAS_data!$A$2:$E$600, 5, FALSE)</f>
        <v>40</v>
      </c>
      <c r="B243" s="24" t="e">
        <f>VLOOKUP(ancestry_jul_2014[[#This Row],[Locationid]],[1]LibPAS_data!$A$2:$D$270,4,FALSE)</f>
        <v>#N/A</v>
      </c>
      <c r="C243" s="14" t="str">
        <f>TEXT(E243,"yyyy")&amp;"-"&amp;"Q"&amp;LOOKUP(MONTH(E243),{1,4,7,10},{1,2,3,4})</f>
        <v>2014-Q4</v>
      </c>
      <c r="D243" s="37">
        <f t="shared" si="9"/>
        <v>2015</v>
      </c>
      <c r="E243" s="1">
        <v>41913</v>
      </c>
      <c r="F243" s="1" t="str">
        <f t="shared" si="11"/>
        <v>2014</v>
      </c>
      <c r="G243" s="1" t="str">
        <f>TEXT(ancestry_jul_2014[[#This Row],[Date]]," MMM")</f>
        <v xml:space="preserve"> Oct</v>
      </c>
      <c r="H243">
        <v>10330757</v>
      </c>
      <c r="I243" t="str">
        <f>VLOOKUP(K243, [1]LibPAS_data!$A$1:$C$600,3,FALSE)</f>
        <v>Apache</v>
      </c>
      <c r="J243" t="str">
        <f>VLOOKUP(K243,[1]LibPAS_data!$A$1:$C$600,2,FALSE)</f>
        <v>Round Valley Public Library</v>
      </c>
      <c r="K243" t="s">
        <v>53</v>
      </c>
      <c r="L243" t="s">
        <v>1</v>
      </c>
      <c r="M243">
        <v>253</v>
      </c>
      <c r="N243">
        <v>253</v>
      </c>
      <c r="O243">
        <v>23</v>
      </c>
      <c r="P243">
        <v>23</v>
      </c>
      <c r="Q243">
        <v>126</v>
      </c>
      <c r="R243">
        <f>ancestry_jul_2014[[#This Row],[Citation Image]]+ancestry_jul_2014[[#This Row],[Text]]</f>
        <v>149</v>
      </c>
    </row>
    <row r="244" spans="1:18" x14ac:dyDescent="0.3">
      <c r="A244">
        <f>VLOOKUP(ancestry_jul_2014[[#This Row],[Locationid]], [1]LibPAS_data!$A$2:$E$600, 5, FALSE)</f>
        <v>17</v>
      </c>
      <c r="B244" s="24">
        <f>VLOOKUP(ancestry_jul_2014[[#This Row],[Locationid]],[1]LibPAS_data!$A$2:$D$270,4,FALSE)</f>
        <v>11980</v>
      </c>
      <c r="C244" s="14" t="str">
        <f>TEXT(E244,"yyyy")&amp;"-"&amp;"Q"&amp;LOOKUP(MONTH(E244),{1,4,7,10},{1,2,3,4})</f>
        <v>2014-Q4</v>
      </c>
      <c r="D244" s="37">
        <f t="shared" si="9"/>
        <v>2015</v>
      </c>
      <c r="E244" s="1">
        <v>41913</v>
      </c>
      <c r="F244" s="1" t="str">
        <f t="shared" si="11"/>
        <v>2014</v>
      </c>
      <c r="G244" s="1" t="str">
        <f>TEXT(ancestry_jul_2014[[#This Row],[Date]]," MMM")</f>
        <v xml:space="preserve"> Oct</v>
      </c>
      <c r="H244">
        <v>10370489</v>
      </c>
      <c r="I244" t="str">
        <f>VLOOKUP(K244, [1]LibPAS_data!$A$1:$C$600,3,FALSE)</f>
        <v>Graham</v>
      </c>
      <c r="J244" t="str">
        <f>VLOOKUP(K244,[1]LibPAS_data!$A$1:$C$600,2,FALSE)</f>
        <v>Safford City - Graham County Library</v>
      </c>
      <c r="K244" t="s">
        <v>54</v>
      </c>
      <c r="L244" t="s">
        <v>1</v>
      </c>
      <c r="M244">
        <v>58</v>
      </c>
      <c r="N244">
        <v>58</v>
      </c>
      <c r="O244">
        <v>8</v>
      </c>
      <c r="P244">
        <v>3</v>
      </c>
      <c r="Q244">
        <v>22</v>
      </c>
      <c r="R244">
        <f>ancestry_jul_2014[[#This Row],[Citation Image]]+ancestry_jul_2014[[#This Row],[Text]]</f>
        <v>25</v>
      </c>
    </row>
    <row r="245" spans="1:18" x14ac:dyDescent="0.3">
      <c r="A245">
        <f>VLOOKUP(ancestry_jul_2014[[#This Row],[Locationid]], [1]LibPAS_data!$A$2:$E$600, 5, FALSE)</f>
        <v>23</v>
      </c>
      <c r="B245" s="24" t="e">
        <f>VLOOKUP(ancestry_jul_2014[[#This Row],[Locationid]],[1]LibPAS_data!$A$2:$D$270,4,FALSE)</f>
        <v>#N/A</v>
      </c>
      <c r="C245" s="14" t="str">
        <f>TEXT(E245,"yyyy")&amp;"-"&amp;"Q"&amp;LOOKUP(MONTH(E245),{1,4,7,10},{1,2,3,4})</f>
        <v>2014-Q4</v>
      </c>
      <c r="D245" s="37">
        <f t="shared" si="9"/>
        <v>2015</v>
      </c>
      <c r="E245" s="1">
        <v>41913</v>
      </c>
      <c r="F245" s="1" t="str">
        <f t="shared" si="11"/>
        <v>2014</v>
      </c>
      <c r="G245" s="1" t="str">
        <f>TEXT(ancestry_jul_2014[[#This Row],[Date]]," MMM")</f>
        <v xml:space="preserve"> Oct</v>
      </c>
      <c r="H245">
        <v>10253842</v>
      </c>
      <c r="I245" t="str">
        <f>VLOOKUP(K245, [1]LibPAS_data!$A$1:$C$600,3,FALSE)</f>
        <v>Pinal</v>
      </c>
      <c r="J245" t="str">
        <f>VLOOKUP(K245,[1]LibPAS_data!$A$1:$C$600,2,FALSE)</f>
        <v>San Manuel Public Library</v>
      </c>
      <c r="K245" s="2" t="s">
        <v>55</v>
      </c>
      <c r="L245" t="s">
        <v>1</v>
      </c>
      <c r="M245">
        <v>0</v>
      </c>
      <c r="N245">
        <v>0</v>
      </c>
      <c r="O245">
        <v>0</v>
      </c>
      <c r="P245">
        <v>0</v>
      </c>
      <c r="Q245">
        <v>0</v>
      </c>
      <c r="R245">
        <f>ancestry_jul_2014[[#This Row],[Citation Image]]+ancestry_jul_2014[[#This Row],[Text]]</f>
        <v>0</v>
      </c>
    </row>
    <row r="246" spans="1:18" x14ac:dyDescent="0.3">
      <c r="A246">
        <f>VLOOKUP(ancestry_jul_2014[[#This Row],[Locationid]], [1]LibPAS_data!$A$2:$E$600, 5, FALSE)</f>
        <v>17</v>
      </c>
      <c r="B246" s="24" t="e">
        <f>VLOOKUP(ancestry_jul_2014[[#This Row],[Locationid]],[1]LibPAS_data!$A$2:$D$270,4,FALSE)</f>
        <v>#N/A</v>
      </c>
      <c r="C246" s="14" t="str">
        <f>TEXT(E246,"yyyy")&amp;"-"&amp;"Q"&amp;LOOKUP(MONTH(E246),{1,4,7,10},{1,2,3,4})</f>
        <v>2014-Q4</v>
      </c>
      <c r="D246" s="37">
        <f t="shared" si="9"/>
        <v>2015</v>
      </c>
      <c r="E246" s="1">
        <v>41913</v>
      </c>
      <c r="F246" s="1" t="str">
        <f t="shared" si="11"/>
        <v>2014</v>
      </c>
      <c r="G246" s="1" t="str">
        <f>TEXT(ancestry_jul_2014[[#This Row],[Date]]," MMM")</f>
        <v xml:space="preserve"> Oct</v>
      </c>
      <c r="H246">
        <v>10330758</v>
      </c>
      <c r="I246" t="str">
        <f>VLOOKUP(K246, [1]LibPAS_data!$A$1:$C$600,3,FALSE)</f>
        <v>Apache</v>
      </c>
      <c r="J246" t="str">
        <f>VLOOKUP(K246,[1]LibPAS_data!$A$1:$C$600,2,FALSE)</f>
        <v>Sanders Public Library</v>
      </c>
      <c r="K246" t="s">
        <v>56</v>
      </c>
      <c r="L246" t="s">
        <v>1</v>
      </c>
      <c r="M246">
        <v>0</v>
      </c>
      <c r="N246">
        <v>0</v>
      </c>
      <c r="O246">
        <v>2</v>
      </c>
      <c r="P246">
        <v>3</v>
      </c>
      <c r="Q246">
        <v>0</v>
      </c>
      <c r="R246">
        <f>ancestry_jul_2014[[#This Row],[Citation Image]]+ancestry_jul_2014[[#This Row],[Text]]</f>
        <v>3</v>
      </c>
    </row>
    <row r="247" spans="1:18" x14ac:dyDescent="0.3">
      <c r="A247">
        <f>VLOOKUP(ancestry_jul_2014[[#This Row],[Locationid]], [1]LibPAS_data!$A$2:$E$600, 5, FALSE)</f>
        <v>38</v>
      </c>
      <c r="B247" s="24">
        <f>VLOOKUP(ancestry_jul_2014[[#This Row],[Locationid]],[1]LibPAS_data!$A$2:$D$270,4,FALSE)</f>
        <v>23601</v>
      </c>
      <c r="C247" s="14" t="str">
        <f>TEXT(E247,"yyyy")&amp;"-"&amp;"Q"&amp;LOOKUP(MONTH(E247),{1,4,7,10},{1,2,3,4})</f>
        <v>2014-Q4</v>
      </c>
      <c r="D247" s="37">
        <f t="shared" si="9"/>
        <v>2015</v>
      </c>
      <c r="E247" s="1">
        <v>41913</v>
      </c>
      <c r="F247" s="1" t="str">
        <f t="shared" si="11"/>
        <v>2014</v>
      </c>
      <c r="G247" s="1" t="str">
        <f>TEXT(ancestry_jul_2014[[#This Row],[Date]]," MMM")</f>
        <v xml:space="preserve"> Oct</v>
      </c>
      <c r="H247">
        <v>10370172</v>
      </c>
      <c r="I247" t="str">
        <f>VLOOKUP(K247, [1]LibPAS_data!$A$1:$C$600,3,FALSE)</f>
        <v>Santa Cruz</v>
      </c>
      <c r="J247" t="str">
        <f>VLOOKUP(K247,[1]LibPAS_data!$A$1:$C$600,2,FALSE)</f>
        <v>Nogales/Santa Cruz County Public Library</v>
      </c>
      <c r="K247" t="s">
        <v>43</v>
      </c>
      <c r="L247" t="s">
        <v>1</v>
      </c>
      <c r="M247">
        <v>0</v>
      </c>
      <c r="N247">
        <v>0</v>
      </c>
      <c r="O247">
        <v>0</v>
      </c>
      <c r="P247">
        <v>0</v>
      </c>
      <c r="Q247">
        <v>0</v>
      </c>
      <c r="R247">
        <f>ancestry_jul_2014[[#This Row],[Citation Image]]+ancestry_jul_2014[[#This Row],[Text]]</f>
        <v>0</v>
      </c>
    </row>
    <row r="248" spans="1:18" x14ac:dyDescent="0.3">
      <c r="A248">
        <f>VLOOKUP(ancestry_jul_2014[[#This Row],[Locationid]], [1]LibPAS_data!$A$2:$E$600, 5, FALSE)</f>
        <v>87</v>
      </c>
      <c r="B248" s="24">
        <f>VLOOKUP(ancestry_jul_2014[[#This Row],[Locationid]],[1]LibPAS_data!$A$2:$D$270,4,FALSE)</f>
        <v>174482</v>
      </c>
      <c r="C248" s="14" t="str">
        <f>TEXT(E248,"yyyy")&amp;"-"&amp;"Q"&amp;LOOKUP(MONTH(E248),{1,4,7,10},{1,2,3,4})</f>
        <v>2014-Q4</v>
      </c>
      <c r="D248" s="37">
        <f t="shared" si="9"/>
        <v>2015</v>
      </c>
      <c r="E248" s="1">
        <v>41913</v>
      </c>
      <c r="F248" s="1" t="str">
        <f t="shared" si="11"/>
        <v>2014</v>
      </c>
      <c r="G248" s="1" t="str">
        <f>TEXT(ancestry_jul_2014[[#This Row],[Date]]," MMM")</f>
        <v xml:space="preserve"> Oct</v>
      </c>
      <c r="H248">
        <v>10245915</v>
      </c>
      <c r="I248" t="str">
        <f>VLOOKUP(K248, [1]LibPAS_data!$A$1:$C$600,3,FALSE)</f>
        <v>Maricopa</v>
      </c>
      <c r="J248" t="str">
        <f>VLOOKUP(K248,[1]LibPAS_data!$A$1:$C$600,2,FALSE)</f>
        <v>Scottsdale Public Library</v>
      </c>
      <c r="K248" s="3" t="s">
        <v>57</v>
      </c>
      <c r="L248" t="s">
        <v>1</v>
      </c>
      <c r="M248">
        <v>3126</v>
      </c>
      <c r="N248">
        <v>3126</v>
      </c>
      <c r="O248">
        <v>47</v>
      </c>
      <c r="P248">
        <v>279</v>
      </c>
      <c r="Q248">
        <v>1263</v>
      </c>
      <c r="R248">
        <f>ancestry_jul_2014[[#This Row],[Citation Image]]+ancestry_jul_2014[[#This Row],[Text]]</f>
        <v>1542</v>
      </c>
    </row>
    <row r="249" spans="1:18" x14ac:dyDescent="0.3">
      <c r="A249">
        <f>VLOOKUP(ancestry_jul_2014[[#This Row],[Locationid]], [1]LibPAS_data!$A$2:$E$600, 5, FALSE)</f>
        <v>32</v>
      </c>
      <c r="B249" s="24">
        <f>VLOOKUP(ancestry_jul_2014[[#This Row],[Locationid]],[1]LibPAS_data!$A$2:$D$270,4,FALSE)</f>
        <v>11000</v>
      </c>
      <c r="C249" s="14" t="str">
        <f>TEXT(E249,"yyyy")&amp;"-"&amp;"Q"&amp;LOOKUP(MONTH(E249),{1,4,7,10},{1,2,3,4})</f>
        <v>2014-Q4</v>
      </c>
      <c r="D249" s="37">
        <f t="shared" si="9"/>
        <v>2015</v>
      </c>
      <c r="E249" s="1">
        <v>41913</v>
      </c>
      <c r="F249" s="1" t="str">
        <f t="shared" si="11"/>
        <v>2014</v>
      </c>
      <c r="G249" s="1" t="str">
        <f>TEXT(ancestry_jul_2014[[#This Row],[Date]]," MMM")</f>
        <v xml:space="preserve"> Oct</v>
      </c>
      <c r="H249">
        <v>10264186</v>
      </c>
      <c r="I249" t="str">
        <f>VLOOKUP(K249, [1]LibPAS_data!$A$1:$C$600,3,FALSE)</f>
        <v>Yavapai</v>
      </c>
      <c r="J249" t="str">
        <f>VLOOKUP(K249,[1]LibPAS_data!$A$1:$C$600,2,FALSE)</f>
        <v>Sedona Public Library</v>
      </c>
      <c r="K249" t="s">
        <v>58</v>
      </c>
      <c r="L249" t="s">
        <v>1</v>
      </c>
      <c r="M249">
        <v>29</v>
      </c>
      <c r="N249">
        <v>29</v>
      </c>
      <c r="O249">
        <v>2</v>
      </c>
      <c r="P249">
        <v>4</v>
      </c>
      <c r="Q249">
        <v>11</v>
      </c>
      <c r="R249">
        <f>ancestry_jul_2014[[#This Row],[Citation Image]]+ancestry_jul_2014[[#This Row],[Text]]</f>
        <v>15</v>
      </c>
    </row>
    <row r="250" spans="1:18" x14ac:dyDescent="0.3">
      <c r="A250">
        <f>VLOOKUP(ancestry_jul_2014[[#This Row],[Locationid]], [1]LibPAS_data!$A$2:$E$600, 5, FALSE)</f>
        <v>5</v>
      </c>
      <c r="B250" s="24" t="e">
        <f>VLOOKUP(ancestry_jul_2014[[#This Row],[Locationid]],[1]LibPAS_data!$A$2:$D$270,4,FALSE)</f>
        <v>#N/A</v>
      </c>
      <c r="C250" s="14" t="str">
        <f>TEXT(E250,"yyyy")&amp;"-"&amp;"Q"&amp;LOOKUP(MONTH(E250),{1,4,7,10},{1,2,3,4})</f>
        <v>2014-Q4</v>
      </c>
      <c r="D250" s="37">
        <f t="shared" si="9"/>
        <v>2015</v>
      </c>
      <c r="E250" s="1">
        <v>41913</v>
      </c>
      <c r="F250" s="1" t="str">
        <f t="shared" si="11"/>
        <v>2014</v>
      </c>
      <c r="G250" s="1" t="str">
        <f>TEXT(ancestry_jul_2014[[#This Row],[Date]]," MMM")</f>
        <v xml:space="preserve"> Oct</v>
      </c>
      <c r="H250">
        <v>10264187</v>
      </c>
      <c r="I250" t="str">
        <f>VLOOKUP(K250, [1]LibPAS_data!$A$1:$C$600,3,FALSE)</f>
        <v>Yavapai</v>
      </c>
      <c r="J250" t="str">
        <f>VLOOKUP(K250,[1]LibPAS_data!$A$1:$C$600,2,FALSE)</f>
        <v>Seligman Public Library</v>
      </c>
      <c r="K250" t="s">
        <v>59</v>
      </c>
      <c r="L250" t="s">
        <v>1</v>
      </c>
      <c r="M250">
        <v>7</v>
      </c>
      <c r="N250">
        <v>7</v>
      </c>
      <c r="O250">
        <v>1</v>
      </c>
      <c r="P250">
        <v>0</v>
      </c>
      <c r="Q250">
        <v>1</v>
      </c>
      <c r="R250">
        <f>ancestry_jul_2014[[#This Row],[Citation Image]]+ancestry_jul_2014[[#This Row],[Text]]</f>
        <v>1</v>
      </c>
    </row>
    <row r="251" spans="1:18" x14ac:dyDescent="0.3">
      <c r="A251">
        <f>VLOOKUP(ancestry_jul_2014[[#This Row],[Locationid]], [1]LibPAS_data!$A$2:$E$600, 5, FALSE)</f>
        <v>28</v>
      </c>
      <c r="B251" s="24">
        <f>VLOOKUP(ancestry_jul_2014[[#This Row],[Locationid]],[1]LibPAS_data!$A$2:$D$270,4,FALSE)</f>
        <v>32811</v>
      </c>
      <c r="C251" s="14" t="str">
        <f>TEXT(E251,"yyyy")&amp;"-"&amp;"Q"&amp;LOOKUP(MONTH(E251),{1,4,7,10},{1,2,3,4})</f>
        <v>2014-Q4</v>
      </c>
      <c r="D251" s="37">
        <f t="shared" si="9"/>
        <v>2015</v>
      </c>
      <c r="E251" s="1">
        <v>41913</v>
      </c>
      <c r="F251" s="1" t="str">
        <f t="shared" si="11"/>
        <v>2014</v>
      </c>
      <c r="G251" s="1" t="str">
        <f>TEXT(ancestry_jul_2014[[#This Row],[Date]]," MMM")</f>
        <v xml:space="preserve"> Oct</v>
      </c>
      <c r="H251">
        <v>10254528</v>
      </c>
      <c r="I251" t="str">
        <f>VLOOKUP(K251, [1]LibPAS_data!$A$1:$C$600,3,FALSE)</f>
        <v>Cochise</v>
      </c>
      <c r="J251" t="str">
        <f>VLOOKUP(K251,[1]LibPAS_data!$A$1:$C$600,2,FALSE)</f>
        <v>Sierra Vista Public Library</v>
      </c>
      <c r="K251" t="s">
        <v>60</v>
      </c>
      <c r="L251" t="s">
        <v>1</v>
      </c>
      <c r="M251">
        <v>154</v>
      </c>
      <c r="N251">
        <v>154</v>
      </c>
      <c r="O251">
        <v>3</v>
      </c>
      <c r="P251">
        <v>12</v>
      </c>
      <c r="Q251">
        <v>14</v>
      </c>
      <c r="R251">
        <f>ancestry_jul_2014[[#This Row],[Citation Image]]+ancestry_jul_2014[[#This Row],[Text]]</f>
        <v>26</v>
      </c>
    </row>
    <row r="252" spans="1:18" x14ac:dyDescent="0.3">
      <c r="A252">
        <f>VLOOKUP(ancestry_jul_2014[[#This Row],[Locationid]], [1]LibPAS_data!$A$2:$E$600, 5, FALSE)</f>
        <v>142</v>
      </c>
      <c r="B252" s="24">
        <f>VLOOKUP(ancestry_jul_2014[[#This Row],[Locationid]],[1]LibPAS_data!$A$2:$D$270,4,FALSE)</f>
        <v>140708</v>
      </c>
      <c r="C252" s="14" t="str">
        <f>TEXT(E252,"yyyy")&amp;"-"&amp;"Q"&amp;LOOKUP(MONTH(E252),{1,4,7,10},{1,2,3,4})</f>
        <v>2014-Q4</v>
      </c>
      <c r="D252" s="37">
        <f t="shared" si="9"/>
        <v>2015</v>
      </c>
      <c r="E252" s="1">
        <v>41913</v>
      </c>
      <c r="F252" s="1" t="str">
        <f t="shared" si="11"/>
        <v>2014</v>
      </c>
      <c r="G252" s="1" t="str">
        <f>TEXT(ancestry_jul_2014[[#This Row],[Date]]," MMM")</f>
        <v xml:space="preserve"> Oct</v>
      </c>
      <c r="H252">
        <v>10246788</v>
      </c>
      <c r="I252" t="str">
        <f>VLOOKUP(K252, [1]LibPAS_data!$A$1:$C$600,3,FALSE)</f>
        <v>Maricopa</v>
      </c>
      <c r="J252" t="str">
        <f>VLOOKUP(K252,[1]LibPAS_data!$A$1:$C$600,2,FALSE)</f>
        <v>Tempe Public Library</v>
      </c>
      <c r="K252" s="2" t="s">
        <v>79</v>
      </c>
      <c r="L252" t="s">
        <v>1</v>
      </c>
      <c r="M252">
        <v>305</v>
      </c>
      <c r="N252">
        <v>305</v>
      </c>
      <c r="O252">
        <v>13</v>
      </c>
      <c r="P252">
        <v>67</v>
      </c>
      <c r="Q252">
        <v>125</v>
      </c>
      <c r="R252">
        <f>ancestry_jul_2014[[#This Row],[Citation Image]]+ancestry_jul_2014[[#This Row],[Text]]</f>
        <v>192</v>
      </c>
    </row>
    <row r="253" spans="1:18" x14ac:dyDescent="0.3">
      <c r="A253">
        <f>VLOOKUP(ancestry_jul_2014[[#This Row],[Locationid]], [1]LibPAS_data!$A$2:$E$600, 5, FALSE)</f>
        <v>12</v>
      </c>
      <c r="B253" s="24">
        <f>VLOOKUP(ancestry_jul_2014[[#This Row],[Locationid]],[1]LibPAS_data!$A$2:$D$270,4,FALSE)</f>
        <v>4415</v>
      </c>
      <c r="C253" s="14" t="str">
        <f>TEXT(E253,"yyyy")&amp;"-"&amp;"Q"&amp;LOOKUP(MONTH(E253),{1,4,7,10},{1,2,3,4})</f>
        <v>2014-Q4</v>
      </c>
      <c r="D253" s="37">
        <f t="shared" si="9"/>
        <v>2015</v>
      </c>
      <c r="E253" s="1">
        <v>41913</v>
      </c>
      <c r="F253" s="1" t="str">
        <f t="shared" si="11"/>
        <v>2014</v>
      </c>
      <c r="G253" s="1" t="str">
        <f>TEXT(ancestry_jul_2014[[#This Row],[Date]]," MMM")</f>
        <v xml:space="preserve"> Oct</v>
      </c>
      <c r="H253">
        <v>10265067</v>
      </c>
      <c r="I253" t="str">
        <f>VLOOKUP(K253, [1]LibPAS_data!$A$1:$C$600,3,FALSE)</f>
        <v>Maricopa</v>
      </c>
      <c r="J253" t="str">
        <f>VLOOKUP(K253,[1]LibPAS_data!$A$1:$C$600,2,FALSE)</f>
        <v>Tolleson Public Library</v>
      </c>
      <c r="K253" s="3" t="s">
        <v>61</v>
      </c>
      <c r="L253" t="s">
        <v>1</v>
      </c>
      <c r="M253">
        <v>294</v>
      </c>
      <c r="N253">
        <v>294</v>
      </c>
      <c r="O253">
        <v>6</v>
      </c>
      <c r="P253">
        <v>39</v>
      </c>
      <c r="Q253">
        <v>74</v>
      </c>
      <c r="R253">
        <f>ancestry_jul_2014[[#This Row],[Citation Image]]+ancestry_jul_2014[[#This Row],[Text]]</f>
        <v>113</v>
      </c>
    </row>
    <row r="254" spans="1:18" x14ac:dyDescent="0.3">
      <c r="A254">
        <f>VLOOKUP(ancestry_jul_2014[[#This Row],[Locationid]], [1]LibPAS_data!$A$2:$E$600, 5, FALSE)</f>
        <v>8</v>
      </c>
      <c r="B254" s="24">
        <f>VLOOKUP(ancestry_jul_2014[[#This Row],[Locationid]],[1]LibPAS_data!$A$2:$D$270,4,FALSE)</f>
        <v>2341</v>
      </c>
      <c r="C254" s="14" t="str">
        <f>TEXT(E254,"yyyy")&amp;"-"&amp;"Q"&amp;LOOKUP(MONTH(E254),{1,4,7,10},{1,2,3,4})</f>
        <v>2014-Q4</v>
      </c>
      <c r="D254" s="37">
        <f t="shared" si="9"/>
        <v>2015</v>
      </c>
      <c r="E254" s="1">
        <v>41913</v>
      </c>
      <c r="F254" s="1" t="str">
        <f t="shared" si="11"/>
        <v>2014</v>
      </c>
      <c r="G254" s="1" t="str">
        <f>TEXT(ancestry_jul_2014[[#This Row],[Date]]," MMM")</f>
        <v xml:space="preserve"> Oct</v>
      </c>
      <c r="H254">
        <v>10370497</v>
      </c>
      <c r="I254" t="str">
        <f>VLOOKUP(K254, [1]LibPAS_data!$A$1:$C$600,3,FALSE)</f>
        <v>Gila</v>
      </c>
      <c r="J254" t="str">
        <f>VLOOKUP(K254,[1]LibPAS_data!$A$1:$C$600,2,FALSE)</f>
        <v>Tonto Basin Public</v>
      </c>
      <c r="K254" t="s">
        <v>62</v>
      </c>
      <c r="L254" t="s">
        <v>1</v>
      </c>
      <c r="M254">
        <v>28</v>
      </c>
      <c r="N254">
        <v>28</v>
      </c>
      <c r="O254">
        <v>1</v>
      </c>
      <c r="P254">
        <v>0</v>
      </c>
      <c r="Q254">
        <v>0</v>
      </c>
      <c r="R254">
        <f>ancestry_jul_2014[[#This Row],[Citation Image]]+ancestry_jul_2014[[#This Row],[Text]]</f>
        <v>0</v>
      </c>
    </row>
    <row r="255" spans="1:18" x14ac:dyDescent="0.3">
      <c r="A255">
        <f>VLOOKUP(ancestry_jul_2014[[#This Row],[Locationid]], [1]LibPAS_data!$A$2:$E$600, 5, FALSE)</f>
        <v>8</v>
      </c>
      <c r="B255" s="24" t="e">
        <f>VLOOKUP(ancestry_jul_2014[[#This Row],[Locationid]],[1]LibPAS_data!$A$2:$D$270,4,FALSE)</f>
        <v>#N/A</v>
      </c>
      <c r="C255" s="14" t="str">
        <f>TEXT(E255,"yyyy")&amp;"-"&amp;"Q"&amp;LOOKUP(MONTH(E255),{1,4,7,10},{1,2,3,4})</f>
        <v>2014-Q4</v>
      </c>
      <c r="D255" s="37">
        <f t="shared" si="9"/>
        <v>2015</v>
      </c>
      <c r="E255" s="1">
        <v>41913</v>
      </c>
      <c r="F255" s="1" t="str">
        <f t="shared" si="11"/>
        <v>2014</v>
      </c>
      <c r="G255" s="1" t="str">
        <f>TEXT(ancestry_jul_2014[[#This Row],[Date]]," MMM")</f>
        <v xml:space="preserve"> Oct</v>
      </c>
      <c r="H255">
        <v>10330760</v>
      </c>
      <c r="I255" t="str">
        <f>VLOOKUP(K255, [1]LibPAS_data!$A$1:$C$600,3,FALSE)</f>
        <v>Apache</v>
      </c>
      <c r="J255" t="str">
        <f>VLOOKUP(K255,[1]LibPAS_data!$A$1:$C$600,2,FALSE)</f>
        <v>Vernon Public Library</v>
      </c>
      <c r="K255" t="s">
        <v>63</v>
      </c>
      <c r="L255" t="s">
        <v>1</v>
      </c>
      <c r="M255">
        <v>1</v>
      </c>
      <c r="N255">
        <v>1</v>
      </c>
      <c r="O255">
        <v>1</v>
      </c>
      <c r="P255">
        <v>0</v>
      </c>
      <c r="Q255">
        <v>0</v>
      </c>
      <c r="R255">
        <f>ancestry_jul_2014[[#This Row],[Citation Image]]+ancestry_jul_2014[[#This Row],[Text]]</f>
        <v>0</v>
      </c>
    </row>
    <row r="256" spans="1:18" x14ac:dyDescent="0.3">
      <c r="A256">
        <f>VLOOKUP(ancestry_jul_2014[[#This Row],[Locationid]], [1]LibPAS_data!$A$2:$E$600, 5, FALSE)</f>
        <v>7</v>
      </c>
      <c r="B256" s="24" t="e">
        <f>VLOOKUP(ancestry_jul_2014[[#This Row],[Locationid]],[1]LibPAS_data!$A$2:$D$270,4,FALSE)</f>
        <v>#N/A</v>
      </c>
      <c r="C256" s="14" t="str">
        <f>TEXT(E256,"yyyy")&amp;"-"&amp;"Q"&amp;LOOKUP(MONTH(E256),{1,4,7,10},{1,2,3,4})</f>
        <v>2014-Q4</v>
      </c>
      <c r="D256" s="37">
        <f t="shared" si="9"/>
        <v>2015</v>
      </c>
      <c r="E256" s="1">
        <v>41913</v>
      </c>
      <c r="F256" s="1" t="str">
        <f t="shared" si="11"/>
        <v>2014</v>
      </c>
      <c r="G256" s="1" t="str">
        <f>TEXT(ancestry_jul_2014[[#This Row],[Date]]," MMM")</f>
        <v xml:space="preserve"> Oct</v>
      </c>
      <c r="H256">
        <v>10264189</v>
      </c>
      <c r="I256" t="str">
        <f>VLOOKUP(K256, [1]LibPAS_data!$A$1:$C$600,3,FALSE)</f>
        <v>Yavapai</v>
      </c>
      <c r="J256" t="str">
        <f>VLOOKUP(K256,[1]LibPAS_data!$A$1:$C$600,2,FALSE)</f>
        <v>Yarnell Public Library</v>
      </c>
      <c r="K256" t="s">
        <v>64</v>
      </c>
      <c r="L256" t="s">
        <v>1</v>
      </c>
      <c r="M256">
        <v>392</v>
      </c>
      <c r="N256">
        <v>392</v>
      </c>
      <c r="O256">
        <v>8</v>
      </c>
      <c r="P256">
        <v>37</v>
      </c>
      <c r="Q256">
        <v>115</v>
      </c>
      <c r="R256">
        <f>ancestry_jul_2014[[#This Row],[Citation Image]]+ancestry_jul_2014[[#This Row],[Text]]</f>
        <v>152</v>
      </c>
    </row>
    <row r="257" spans="1:18" x14ac:dyDescent="0.3">
      <c r="A257">
        <f>VLOOKUP(ancestry_jul_2014[[#This Row],[Locationid]], [1]LibPAS_data!$A$2:$E$600, 5, FALSE)</f>
        <v>91</v>
      </c>
      <c r="B257" s="24">
        <f>VLOOKUP(ancestry_jul_2014[[#This Row],[Locationid]],[1]LibPAS_data!$A$2:$D$270,4,FALSE)</f>
        <v>9301</v>
      </c>
      <c r="C257" s="14" t="str">
        <f>TEXT(E257,"yyyy")&amp;"-"&amp;"Q"&amp;LOOKUP(MONTH(E257),{1,4,7,10},{1,2,3,4})</f>
        <v>2014-Q4</v>
      </c>
      <c r="D257" s="37">
        <f t="shared" si="9"/>
        <v>2015</v>
      </c>
      <c r="E257" s="1">
        <v>41913</v>
      </c>
      <c r="F257" s="1" t="str">
        <f t="shared" si="11"/>
        <v>2014</v>
      </c>
      <c r="G257" s="1" t="str">
        <f>TEXT(ancestry_jul_2014[[#This Row],[Date]]," MMM")</f>
        <v xml:space="preserve"> Oct</v>
      </c>
      <c r="H257">
        <v>10264105</v>
      </c>
      <c r="I257" t="str">
        <f>VLOOKUP(K257, [1]LibPAS_data!$A$1:$C$600,3,FALSE)</f>
        <v>Yavapai</v>
      </c>
      <c r="J257" t="str">
        <f>VLOOKUP(K257,[1]LibPAS_data!$A$1:$C$600,2,FALSE)</f>
        <v>Yavapai County Library District</v>
      </c>
      <c r="K257" s="3" t="s">
        <v>65</v>
      </c>
      <c r="L257" t="s">
        <v>1</v>
      </c>
      <c r="M257">
        <v>0</v>
      </c>
      <c r="N257">
        <v>0</v>
      </c>
      <c r="O257">
        <v>0</v>
      </c>
      <c r="P257">
        <v>0</v>
      </c>
      <c r="Q257">
        <v>0</v>
      </c>
      <c r="R257">
        <f>ancestry_jul_2014[[#This Row],[Citation Image]]+ancestry_jul_2014[[#This Row],[Text]]</f>
        <v>0</v>
      </c>
    </row>
    <row r="258" spans="1:18" x14ac:dyDescent="0.3">
      <c r="A258">
        <f>VLOOKUP(ancestry_jul_2014[[#This Row],[Locationid]], [1]LibPAS_data!$A$2:$E$600, 5, FALSE)</f>
        <v>434</v>
      </c>
      <c r="B258" s="24">
        <f>VLOOKUP(ancestry_jul_2014[[#This Row],[Locationid]],[1]LibPAS_data!$A$2:$D$270,4,FALSE)</f>
        <v>111752</v>
      </c>
      <c r="C258" s="14" t="str">
        <f>TEXT(E258,"yyyy")&amp;"-"&amp;"Q"&amp;LOOKUP(MONTH(E258),{1,4,7,10},{1,2,3,4})</f>
        <v>2014-Q4</v>
      </c>
      <c r="D258" s="37">
        <f t="shared" si="9"/>
        <v>2015</v>
      </c>
      <c r="E258" s="1">
        <v>41913</v>
      </c>
      <c r="F258" s="1" t="str">
        <f t="shared" si="11"/>
        <v>2014</v>
      </c>
      <c r="G258" s="1" t="str">
        <f>TEXT(ancestry_jul_2014[[#This Row],[Date]]," MMM")</f>
        <v xml:space="preserve"> Oct</v>
      </c>
      <c r="H258">
        <v>10245885</v>
      </c>
      <c r="I258" t="str">
        <f>VLOOKUP(K258, [1]LibPAS_data!$A$1:$C$600,3,FALSE)</f>
        <v>Yuma</v>
      </c>
      <c r="J258" t="str">
        <f>VLOOKUP(K258,[1]LibPAS_data!$A$1:$C$600,2,FALSE)</f>
        <v>Yuma County Library District</v>
      </c>
      <c r="K258" s="3" t="s">
        <v>66</v>
      </c>
      <c r="L258" t="s">
        <v>1</v>
      </c>
      <c r="M258">
        <v>3409</v>
      </c>
      <c r="N258">
        <v>3409</v>
      </c>
      <c r="O258">
        <v>102</v>
      </c>
      <c r="P258">
        <v>520</v>
      </c>
      <c r="Q258">
        <v>1335</v>
      </c>
      <c r="R258">
        <f>ancestry_jul_2014[[#This Row],[Citation Image]]+ancestry_jul_2014[[#This Row],[Text]]</f>
        <v>1855</v>
      </c>
    </row>
    <row r="259" spans="1:18" x14ac:dyDescent="0.3">
      <c r="A259" t="str">
        <f>VLOOKUP(ancestry_jul_2014[[#This Row],[Locationid]], [1]LibPAS_data!$A$2:$E$600, 5, FALSE)</f>
        <v>N/A</v>
      </c>
      <c r="B259" s="24">
        <f>VLOOKUP(ancestry_jul_2014[[#This Row],[Locationid]],[1]LibPAS_data!$A$2:$D$270,4,FALSE)</f>
        <v>1188</v>
      </c>
      <c r="C259" s="14" t="str">
        <f>TEXT(E259,"yyyy")&amp;"-"&amp;"Q"&amp;LOOKUP(MONTH(E259),{1,4,7,10},{1,2,3,4})</f>
        <v>2014-Q4</v>
      </c>
      <c r="D259" s="37">
        <f t="shared" ref="D259:D322" si="12">YEAR(DATE(YEAR(E259),MONTH(E259)+6,1))</f>
        <v>2015</v>
      </c>
      <c r="E259" s="1">
        <v>41944</v>
      </c>
      <c r="F259" s="1" t="str">
        <f t="shared" ref="F259:F290" si="13">TEXT(E259, "yyyy")</f>
        <v>2014</v>
      </c>
      <c r="G259" s="1" t="str">
        <f>TEXT(ancestry_jul_2014[[#This Row],[Date]]," MMM")</f>
        <v xml:space="preserve"> Nov</v>
      </c>
      <c r="H259">
        <v>10327472</v>
      </c>
      <c r="I259" t="str">
        <f>VLOOKUP(K259, [1]LibPAS_data!$A$1:$C$600,3,FALSE)</f>
        <v>Pinal</v>
      </c>
      <c r="J259" t="str">
        <f>VLOOKUP(K259,[1]LibPAS_data!$A$1:$C$600,2,FALSE)</f>
        <v>Ak-Chin Indian Community Library</v>
      </c>
      <c r="K259" t="s">
        <v>6</v>
      </c>
      <c r="L259" t="s">
        <v>1</v>
      </c>
      <c r="M259">
        <v>82</v>
      </c>
      <c r="N259">
        <v>82</v>
      </c>
      <c r="O259">
        <v>5</v>
      </c>
      <c r="P259">
        <v>7</v>
      </c>
      <c r="Q259">
        <v>31</v>
      </c>
      <c r="R259">
        <f>ancestry_jul_2014[[#This Row],[Citation Image]]+ancestry_jul_2014[[#This Row],[Text]]</f>
        <v>38</v>
      </c>
    </row>
    <row r="260" spans="1:18" x14ac:dyDescent="0.3">
      <c r="A260">
        <f>VLOOKUP(ancestry_jul_2014[[#This Row],[Locationid]], [1]LibPAS_data!$A$2:$E$600, 5, FALSE)</f>
        <v>19</v>
      </c>
      <c r="B260" s="24" t="e">
        <f>VLOOKUP(ancestry_jul_2014[[#This Row],[Locationid]],[1]LibPAS_data!$A$2:$D$270,4,FALSE)</f>
        <v>#N/A</v>
      </c>
      <c r="C260" s="14" t="str">
        <f>TEXT(E260,"yyyy")&amp;"-"&amp;"Q"&amp;LOOKUP(MONTH(E260),{1,4,7,10},{1,2,3,4})</f>
        <v>2014-Q4</v>
      </c>
      <c r="D260" s="37">
        <f t="shared" si="12"/>
        <v>2015</v>
      </c>
      <c r="E260" s="1">
        <v>41944</v>
      </c>
      <c r="F260" s="1" t="str">
        <f t="shared" si="13"/>
        <v>2014</v>
      </c>
      <c r="G260" s="1" t="str">
        <f>TEXT(ancestry_jul_2014[[#This Row],[Date]]," MMM")</f>
        <v xml:space="preserve"> Nov</v>
      </c>
      <c r="H260">
        <v>10330461</v>
      </c>
      <c r="I260" t="str">
        <f>VLOOKUP(K260, [1]LibPAS_data!$A$1:$C$600,3,FALSE)</f>
        <v>Apache</v>
      </c>
      <c r="J260" t="str">
        <f>VLOOKUP(K260,[1]LibPAS_data!$A$1:$C$600,2,FALSE)</f>
        <v>Alpine Public Library</v>
      </c>
      <c r="K260" s="2" t="s">
        <v>7</v>
      </c>
      <c r="L260" t="s">
        <v>1</v>
      </c>
      <c r="M260">
        <v>0</v>
      </c>
      <c r="N260">
        <v>0</v>
      </c>
      <c r="O260">
        <v>0</v>
      </c>
      <c r="P260">
        <v>0</v>
      </c>
      <c r="Q260">
        <v>0</v>
      </c>
      <c r="R260">
        <f>ancestry_jul_2014[[#This Row],[Citation Image]]+ancestry_jul_2014[[#This Row],[Text]]</f>
        <v>0</v>
      </c>
    </row>
    <row r="261" spans="1:18" x14ac:dyDescent="0.3">
      <c r="A261">
        <f>VLOOKUP(ancestry_jul_2014[[#This Row],[Locationid]], [1]LibPAS_data!$A$2:$E$600, 5, FALSE)</f>
        <v>111</v>
      </c>
      <c r="B261" s="24">
        <f>VLOOKUP(ancestry_jul_2014[[#This Row],[Locationid]],[1]LibPAS_data!$A$2:$D$270,4,FALSE)</f>
        <v>63208</v>
      </c>
      <c r="C261" s="14" t="str">
        <f>TEXT(E261,"yyyy")&amp;"-"&amp;"Q"&amp;LOOKUP(MONTH(E261),{1,4,7,10},{1,2,3,4})</f>
        <v>2014-Q4</v>
      </c>
      <c r="D261" s="37">
        <f t="shared" si="12"/>
        <v>2015</v>
      </c>
      <c r="E261" s="1">
        <v>41944</v>
      </c>
      <c r="F261" s="1" t="str">
        <f t="shared" si="13"/>
        <v>2014</v>
      </c>
      <c r="G261" s="1" t="str">
        <f>TEXT(ancestry_jul_2014[[#This Row],[Date]]," MMM")</f>
        <v xml:space="preserve"> Nov</v>
      </c>
      <c r="H261">
        <v>10244406</v>
      </c>
      <c r="I261" t="str">
        <f>VLOOKUP(K261, [1]LibPAS_data!$A$1:$C$600,3,FALSE)</f>
        <v>Pinal</v>
      </c>
      <c r="J261" t="str">
        <f>VLOOKUP(K261,[1]LibPAS_data!$A$1:$C$600,2,FALSE)</f>
        <v>Apache Junction Public Library</v>
      </c>
      <c r="K261" t="s">
        <v>8</v>
      </c>
      <c r="L261" t="s">
        <v>1</v>
      </c>
      <c r="M261">
        <v>1278</v>
      </c>
      <c r="N261">
        <v>1278</v>
      </c>
      <c r="O261">
        <v>22</v>
      </c>
      <c r="P261">
        <v>463</v>
      </c>
      <c r="Q261">
        <v>643</v>
      </c>
      <c r="R261">
        <f>ancestry_jul_2014[[#This Row],[Citation Image]]+ancestry_jul_2014[[#This Row],[Text]]</f>
        <v>1106</v>
      </c>
    </row>
    <row r="262" spans="1:18" x14ac:dyDescent="0.3">
      <c r="A262">
        <f>VLOOKUP(ancestry_jul_2014[[#This Row],[Locationid]], [1]LibPAS_data!$A$2:$E$600, 5, FALSE)</f>
        <v>10</v>
      </c>
      <c r="B262" s="24" t="e">
        <f>VLOOKUP(ancestry_jul_2014[[#This Row],[Locationid]],[1]LibPAS_data!$A$2:$D$270,4,FALSE)</f>
        <v>#N/A</v>
      </c>
      <c r="C262" s="14" t="str">
        <f>TEXT(E262,"yyyy")&amp;"-"&amp;"Q"&amp;LOOKUP(MONTH(E262),{1,4,7,10},{1,2,3,4})</f>
        <v>2014-Q4</v>
      </c>
      <c r="D262" s="37">
        <f t="shared" si="12"/>
        <v>2015</v>
      </c>
      <c r="E262" s="1">
        <v>41944</v>
      </c>
      <c r="F262" s="1" t="str">
        <f t="shared" si="13"/>
        <v>2014</v>
      </c>
      <c r="G262" s="1" t="str">
        <f>TEXT(ancestry_jul_2014[[#This Row],[Date]]," MMM")</f>
        <v xml:space="preserve"> Nov</v>
      </c>
      <c r="H262">
        <v>10253825</v>
      </c>
      <c r="I262" t="str">
        <f>VLOOKUP(K262, [1]LibPAS_data!$A$1:$C$600,3,FALSE)</f>
        <v>Pinal</v>
      </c>
      <c r="J262" t="str">
        <f>VLOOKUP(K262,[1]LibPAS_data!$A$1:$C$600,2,FALSE)</f>
        <v>Arizona City Community Library</v>
      </c>
      <c r="K262" t="s">
        <v>9</v>
      </c>
      <c r="L262" t="s">
        <v>1</v>
      </c>
      <c r="M262">
        <v>0</v>
      </c>
      <c r="N262">
        <v>0</v>
      </c>
      <c r="O262">
        <v>0</v>
      </c>
      <c r="P262">
        <v>0</v>
      </c>
      <c r="Q262">
        <v>0</v>
      </c>
      <c r="R262">
        <f>ancestry_jul_2014[[#This Row],[Citation Image]]+ancestry_jul_2014[[#This Row],[Text]]</f>
        <v>0</v>
      </c>
    </row>
    <row r="263" spans="1:18" x14ac:dyDescent="0.3">
      <c r="A263">
        <f>VLOOKUP(ancestry_jul_2014[[#This Row],[Locationid]], [1]LibPAS_data!$A$2:$E$600, 5, FALSE)</f>
        <v>0</v>
      </c>
      <c r="B263" s="24" t="e">
        <f>VLOOKUP(ancestry_jul_2014[[#This Row],[Locationid]],[1]LibPAS_data!$A$2:$D$270,4,FALSE)</f>
        <v>#N/A</v>
      </c>
      <c r="C263" s="14" t="str">
        <f>TEXT(E263,"yyyy")&amp;"-"&amp;"Q"&amp;LOOKUP(MONTH(E263),{1,4,7,10},{1,2,3,4})</f>
        <v>2014-Q4</v>
      </c>
      <c r="D263" s="37">
        <f t="shared" si="12"/>
        <v>2015</v>
      </c>
      <c r="E263" s="1">
        <v>41944</v>
      </c>
      <c r="F263" s="1" t="str">
        <f t="shared" si="13"/>
        <v>2014</v>
      </c>
      <c r="G263" s="1" t="str">
        <f>TEXT(ancestry_jul_2014[[#This Row],[Date]]," MMM")</f>
        <v xml:space="preserve"> Nov</v>
      </c>
      <c r="H263">
        <v>10253861</v>
      </c>
      <c r="I263" t="str">
        <f>VLOOKUP(K263, [1]LibPAS_data!$A$1:$C$600,3,FALSE)</f>
        <v>State</v>
      </c>
      <c r="J263" t="str">
        <f>VLOOKUP(K263,[1]LibPAS_data!$A$1:$C$600,2,FALSE)</f>
        <v>Arizona State Library-Law Library</v>
      </c>
      <c r="K263" t="s">
        <v>10</v>
      </c>
      <c r="L263" t="s">
        <v>1</v>
      </c>
      <c r="M263">
        <v>43963</v>
      </c>
      <c r="N263">
        <v>43963</v>
      </c>
      <c r="O263">
        <v>951</v>
      </c>
      <c r="P263">
        <v>5667</v>
      </c>
      <c r="Q263">
        <v>17542</v>
      </c>
      <c r="R263">
        <f>ancestry_jul_2014[[#This Row],[Citation Image]]+ancestry_jul_2014[[#This Row],[Text]]</f>
        <v>23209</v>
      </c>
    </row>
    <row r="264" spans="1:18" x14ac:dyDescent="0.3">
      <c r="A264">
        <f>VLOOKUP(ancestry_jul_2014[[#This Row],[Locationid]], [1]LibPAS_data!$A$2:$E$600, 5, FALSE)</f>
        <v>10</v>
      </c>
      <c r="B264" s="24" t="e">
        <f>VLOOKUP(ancestry_jul_2014[[#This Row],[Locationid]],[1]LibPAS_data!$A$2:$D$270,4,FALSE)</f>
        <v>#N/A</v>
      </c>
      <c r="C264" s="14" t="str">
        <f>TEXT(E264,"yyyy")&amp;"-"&amp;"Q"&amp;LOOKUP(MONTH(E264),{1,4,7,10},{1,2,3,4})</f>
        <v>2014-Q4</v>
      </c>
      <c r="D264" s="37">
        <f t="shared" si="12"/>
        <v>2015</v>
      </c>
      <c r="E264" s="1">
        <v>41944</v>
      </c>
      <c r="F264" s="1" t="str">
        <f t="shared" si="13"/>
        <v>2014</v>
      </c>
      <c r="G264" s="1" t="str">
        <f>TEXT(ancestry_jul_2014[[#This Row],[Date]]," MMM")</f>
        <v xml:space="preserve"> Nov</v>
      </c>
      <c r="H264">
        <v>10264106</v>
      </c>
      <c r="I264" t="str">
        <f>VLOOKUP(K264, [1]LibPAS_data!$A$1:$C$600,3,FALSE)</f>
        <v>Yavapai</v>
      </c>
      <c r="J264" t="str">
        <f>VLOOKUP(K264,[1]LibPAS_data!$A$1:$C$600,2,FALSE)</f>
        <v>Ash Fork Public Library</v>
      </c>
      <c r="K264" t="s">
        <v>11</v>
      </c>
      <c r="L264" t="s">
        <v>1</v>
      </c>
      <c r="M264">
        <v>0</v>
      </c>
      <c r="N264">
        <v>0</v>
      </c>
      <c r="O264">
        <v>0</v>
      </c>
      <c r="P264">
        <v>0</v>
      </c>
      <c r="Q264">
        <v>0</v>
      </c>
      <c r="R264">
        <f>ancestry_jul_2014[[#This Row],[Citation Image]]+ancestry_jul_2014[[#This Row],[Text]]</f>
        <v>0</v>
      </c>
    </row>
    <row r="265" spans="1:18" x14ac:dyDescent="0.3">
      <c r="A265">
        <f>VLOOKUP(ancestry_jul_2014[[#This Row],[Locationid]], [1]LibPAS_data!$A$2:$E$600, 5, FALSE)</f>
        <v>80</v>
      </c>
      <c r="B265" s="24">
        <f>VLOOKUP(ancestry_jul_2014[[#This Row],[Locationid]],[1]LibPAS_data!$A$2:$D$270,4,FALSE)</f>
        <v>22669</v>
      </c>
      <c r="C265" s="14" t="str">
        <f>TEXT(E265,"yyyy")&amp;"-"&amp;"Q"&amp;LOOKUP(MONTH(E265),{1,4,7,10},{1,2,3,4})</f>
        <v>2014-Q4</v>
      </c>
      <c r="D265" s="37">
        <f t="shared" si="12"/>
        <v>2015</v>
      </c>
      <c r="E265" s="1">
        <v>41944</v>
      </c>
      <c r="F265" s="1" t="str">
        <f t="shared" si="13"/>
        <v>2014</v>
      </c>
      <c r="G265" s="1" t="str">
        <f>TEXT(ancestry_jul_2014[[#This Row],[Date]]," MMM")</f>
        <v xml:space="preserve"> Nov</v>
      </c>
      <c r="H265">
        <v>10265065</v>
      </c>
      <c r="I265" t="str">
        <f>VLOOKUP(K265, [1]LibPAS_data!$A$1:$C$600,3,FALSE)</f>
        <v>Maricopa</v>
      </c>
      <c r="J265" t="str">
        <f>VLOOKUP(K265,[1]LibPAS_data!$A$1:$C$600,2,FALSE)</f>
        <v>Avondale Public Library</v>
      </c>
      <c r="K265" s="4" t="s">
        <v>12</v>
      </c>
      <c r="L265" t="s">
        <v>1</v>
      </c>
      <c r="M265">
        <v>3</v>
      </c>
      <c r="N265">
        <v>3</v>
      </c>
      <c r="O265">
        <v>1</v>
      </c>
      <c r="P265">
        <v>0</v>
      </c>
      <c r="Q265">
        <v>1</v>
      </c>
      <c r="R265">
        <f>ancestry_jul_2014[[#This Row],[Citation Image]]+ancestry_jul_2014[[#This Row],[Text]]</f>
        <v>1</v>
      </c>
    </row>
    <row r="266" spans="1:18" x14ac:dyDescent="0.3">
      <c r="A266">
        <f>VLOOKUP(ancestry_jul_2014[[#This Row],[Locationid]], [1]LibPAS_data!$A$2:$E$600, 5, FALSE)</f>
        <v>12</v>
      </c>
      <c r="B266" s="24" t="e">
        <f>VLOOKUP(ancestry_jul_2014[[#This Row],[Locationid]],[1]LibPAS_data!$A$2:$D$270,4,FALSE)</f>
        <v>#N/A</v>
      </c>
      <c r="C266" s="14" t="str">
        <f>TEXT(E266,"yyyy")&amp;"-"&amp;"Q"&amp;LOOKUP(MONTH(E266),{1,4,7,10},{1,2,3,4})</f>
        <v>2014-Q4</v>
      </c>
      <c r="D266" s="37">
        <f t="shared" si="12"/>
        <v>2015</v>
      </c>
      <c r="E266" s="1">
        <v>41944</v>
      </c>
      <c r="F266" s="1" t="str">
        <f t="shared" si="13"/>
        <v>2014</v>
      </c>
      <c r="G266" s="1" t="str">
        <f>TEXT(ancestry_jul_2014[[#This Row],[Date]]," MMM")</f>
        <v xml:space="preserve"> Nov</v>
      </c>
      <c r="H266">
        <v>10264108</v>
      </c>
      <c r="I266" t="str">
        <f>VLOOKUP(K266, [1]LibPAS_data!$A$1:$C$600,3,FALSE)</f>
        <v>Yavapai</v>
      </c>
      <c r="J266" t="str">
        <f>VLOOKUP(K266,[1]LibPAS_data!$A$1:$C$600,2,FALSE)</f>
        <v>Black Canyon City Community Library</v>
      </c>
      <c r="K266" t="s">
        <v>13</v>
      </c>
      <c r="L266" t="s">
        <v>1</v>
      </c>
      <c r="M266">
        <v>36</v>
      </c>
      <c r="N266">
        <v>36</v>
      </c>
      <c r="O266">
        <v>1</v>
      </c>
      <c r="P266">
        <v>0</v>
      </c>
      <c r="Q266">
        <v>4</v>
      </c>
      <c r="R266">
        <f>ancestry_jul_2014[[#This Row],[Citation Image]]+ancestry_jul_2014[[#This Row],[Text]]</f>
        <v>4</v>
      </c>
    </row>
    <row r="267" spans="1:18" x14ac:dyDescent="0.3">
      <c r="A267">
        <f>VLOOKUP(ancestry_jul_2014[[#This Row],[Locationid]], [1]LibPAS_data!$A$2:$E$600, 5, FALSE)</f>
        <v>16</v>
      </c>
      <c r="B267" s="24" t="e">
        <f>VLOOKUP(ancestry_jul_2014[[#This Row],[Locationid]],[1]LibPAS_data!$A$2:$D$270,4,FALSE)</f>
        <v>#N/A</v>
      </c>
      <c r="C267" s="14" t="str">
        <f>TEXT(E267,"yyyy")&amp;"-"&amp;"Q"&amp;LOOKUP(MONTH(E267),{1,4,7,10},{1,2,3,4})</f>
        <v>2014-Q4</v>
      </c>
      <c r="D267" s="37">
        <f t="shared" si="12"/>
        <v>2015</v>
      </c>
      <c r="E267" s="1">
        <v>41944</v>
      </c>
      <c r="F267" s="1" t="str">
        <f t="shared" si="13"/>
        <v>2014</v>
      </c>
      <c r="G267" s="1" t="str">
        <f>TEXT(ancestry_jul_2014[[#This Row],[Date]]," MMM")</f>
        <v xml:space="preserve"> Nov</v>
      </c>
      <c r="H267">
        <v>10254563</v>
      </c>
      <c r="I267" t="str">
        <f>VLOOKUP(K267, [1]LibPAS_data!$A$1:$C$600,3,FALSE)</f>
        <v>La Paz</v>
      </c>
      <c r="J267" t="str">
        <f>VLOOKUP(K267,[1]LibPAS_data!$A$1:$C$600,2,FALSE)</f>
        <v>Bouse Public Library</v>
      </c>
      <c r="K267" t="s">
        <v>14</v>
      </c>
      <c r="L267" t="s">
        <v>1</v>
      </c>
      <c r="M267">
        <v>3</v>
      </c>
      <c r="N267">
        <v>3</v>
      </c>
      <c r="O267">
        <v>1</v>
      </c>
      <c r="P267">
        <v>0</v>
      </c>
      <c r="Q267">
        <v>1</v>
      </c>
      <c r="R267">
        <f>ancestry_jul_2014[[#This Row],[Citation Image]]+ancestry_jul_2014[[#This Row],[Text]]</f>
        <v>1</v>
      </c>
    </row>
    <row r="268" spans="1:18" x14ac:dyDescent="0.3">
      <c r="A268">
        <f>VLOOKUP(ancestry_jul_2014[[#This Row],[Locationid]], [1]LibPAS_data!$A$2:$E$600, 5, FALSE)</f>
        <v>21</v>
      </c>
      <c r="B268" s="24" t="str">
        <f>VLOOKUP(ancestry_jul_2014[[#This Row],[Locationid]],[1]LibPAS_data!$A$2:$D$270,4,FALSE)</f>
        <v>N/A</v>
      </c>
      <c r="C268" s="14" t="str">
        <f>TEXT(E268,"yyyy")&amp;"-"&amp;"Q"&amp;LOOKUP(MONTH(E268),{1,4,7,10},{1,2,3,4})</f>
        <v>2014-Q4</v>
      </c>
      <c r="D268" s="37">
        <f t="shared" si="12"/>
        <v>2015</v>
      </c>
      <c r="E268" s="1">
        <v>41944</v>
      </c>
      <c r="F268" s="1" t="str">
        <f t="shared" si="13"/>
        <v>2014</v>
      </c>
      <c r="G268" s="1" t="str">
        <f>TEXT(ancestry_jul_2014[[#This Row],[Date]]," MMM")</f>
        <v xml:space="preserve"> Nov</v>
      </c>
      <c r="H268">
        <v>10249852</v>
      </c>
      <c r="I268" t="str">
        <f>VLOOKUP(K268, [1]LibPAS_data!$A$1:$C$600,3,FALSE)</f>
        <v>Maricopa</v>
      </c>
      <c r="J268" t="str">
        <f>VLOOKUP(K268,[1]LibPAS_data!$A$1:$C$600,2,FALSE)</f>
        <v>Buckeye Public Library</v>
      </c>
      <c r="K268" s="3" t="s">
        <v>15</v>
      </c>
      <c r="L268" t="s">
        <v>1</v>
      </c>
      <c r="M268">
        <v>0</v>
      </c>
      <c r="N268">
        <v>0</v>
      </c>
      <c r="O268">
        <v>0</v>
      </c>
      <c r="P268">
        <v>0</v>
      </c>
      <c r="Q268">
        <v>0</v>
      </c>
      <c r="R268">
        <f>ancestry_jul_2014[[#This Row],[Citation Image]]+ancestry_jul_2014[[#This Row],[Text]]</f>
        <v>0</v>
      </c>
    </row>
    <row r="269" spans="1:18" x14ac:dyDescent="0.3">
      <c r="A269">
        <f>VLOOKUP(ancestry_jul_2014[[#This Row],[Locationid]], [1]LibPAS_data!$A$2:$E$600, 5, FALSE)</f>
        <v>14</v>
      </c>
      <c r="B269" s="24">
        <f>VLOOKUP(ancestry_jul_2014[[#This Row],[Locationid]],[1]LibPAS_data!$A$2:$D$270,4,FALSE)</f>
        <v>3311</v>
      </c>
      <c r="C269" s="14" t="str">
        <f>TEXT(E269,"yyyy")&amp;"-"&amp;"Q"&amp;LOOKUP(MONTH(E269),{1,4,7,10},{1,2,3,4})</f>
        <v>2014-Q4</v>
      </c>
      <c r="D269" s="37">
        <f t="shared" si="12"/>
        <v>2015</v>
      </c>
      <c r="E269" s="1">
        <v>41944</v>
      </c>
      <c r="F269" s="1" t="str">
        <f t="shared" si="13"/>
        <v>2014</v>
      </c>
      <c r="G269" s="1" t="str">
        <f>TEXT(ancestry_jul_2014[[#This Row],[Date]]," MMM")</f>
        <v xml:space="preserve"> Nov</v>
      </c>
      <c r="H269">
        <v>10264109</v>
      </c>
      <c r="I269" t="str">
        <f>VLOOKUP(K269, [1]LibPAS_data!$A$1:$C$600,3,FALSE)</f>
        <v>Yavapai</v>
      </c>
      <c r="J269" t="str">
        <f>VLOOKUP(K269,[1]LibPAS_data!$A$1:$C$600,2,FALSE)</f>
        <v>Camp Verde Community Library</v>
      </c>
      <c r="K269" t="s">
        <v>16</v>
      </c>
      <c r="L269" t="s">
        <v>1</v>
      </c>
      <c r="M269">
        <v>6</v>
      </c>
      <c r="N269">
        <v>6</v>
      </c>
      <c r="O269">
        <v>1</v>
      </c>
      <c r="P269">
        <v>0</v>
      </c>
      <c r="Q269">
        <v>2</v>
      </c>
      <c r="R269">
        <f>ancestry_jul_2014[[#This Row],[Citation Image]]+ancestry_jul_2014[[#This Row],[Text]]</f>
        <v>2</v>
      </c>
    </row>
    <row r="270" spans="1:18" x14ac:dyDescent="0.3">
      <c r="A270">
        <f>VLOOKUP(ancestry_jul_2014[[#This Row],[Locationid]], [1]LibPAS_data!$A$2:$E$600, 5, FALSE)</f>
        <v>34</v>
      </c>
      <c r="B270" s="24">
        <f>VLOOKUP(ancestry_jul_2014[[#This Row],[Locationid]],[1]LibPAS_data!$A$2:$D$270,4,FALSE)</f>
        <v>48762</v>
      </c>
      <c r="C270" s="14" t="str">
        <f>TEXT(E270,"yyyy")&amp;"-"&amp;"Q"&amp;LOOKUP(MONTH(E270),{1,4,7,10},{1,2,3,4})</f>
        <v>2014-Q4</v>
      </c>
      <c r="D270" s="37">
        <f t="shared" si="12"/>
        <v>2015</v>
      </c>
      <c r="E270" s="1">
        <v>41944</v>
      </c>
      <c r="F270" s="1" t="str">
        <f t="shared" si="13"/>
        <v>2014</v>
      </c>
      <c r="G270" s="1" t="str">
        <f>TEXT(ancestry_jul_2014[[#This Row],[Date]]," MMM")</f>
        <v xml:space="preserve"> Nov</v>
      </c>
      <c r="H270">
        <v>10246505</v>
      </c>
      <c r="I270" t="str">
        <f>VLOOKUP(K270, [1]LibPAS_data!$A$1:$C$600,3,FALSE)</f>
        <v>Pinal</v>
      </c>
      <c r="J270" t="str">
        <f>VLOOKUP(K270,[1]LibPAS_data!$A$1:$C$600,2,FALSE)</f>
        <v>Casa Grande Public Library</v>
      </c>
      <c r="K270" s="5" t="s">
        <v>17</v>
      </c>
      <c r="L270" t="s">
        <v>1</v>
      </c>
      <c r="M270">
        <v>70</v>
      </c>
      <c r="N270">
        <v>70</v>
      </c>
      <c r="O270">
        <v>3</v>
      </c>
      <c r="P270">
        <v>0</v>
      </c>
      <c r="Q270">
        <v>5</v>
      </c>
      <c r="R270">
        <f>ancestry_jul_2014[[#This Row],[Citation Image]]+ancestry_jul_2014[[#This Row],[Text]]</f>
        <v>5</v>
      </c>
    </row>
    <row r="271" spans="1:18" x14ac:dyDescent="0.3">
      <c r="A271">
        <f>VLOOKUP(ancestry_jul_2014[[#This Row],[Locationid]], [1]LibPAS_data!$A$2:$E$600, 5, FALSE)</f>
        <v>109</v>
      </c>
      <c r="B271" s="24">
        <f>VLOOKUP(ancestry_jul_2014[[#This Row],[Locationid]],[1]LibPAS_data!$A$2:$D$270,4,FALSE)</f>
        <v>309229</v>
      </c>
      <c r="C271" s="14" t="str">
        <f>TEXT(E271,"yyyy")&amp;"-"&amp;"Q"&amp;LOOKUP(MONTH(E271),{1,4,7,10},{1,2,3,4})</f>
        <v>2014-Q4</v>
      </c>
      <c r="D271" s="37">
        <f t="shared" si="12"/>
        <v>2015</v>
      </c>
      <c r="E271" s="1">
        <v>41944</v>
      </c>
      <c r="F271" s="1" t="str">
        <f t="shared" si="13"/>
        <v>2014</v>
      </c>
      <c r="G271" s="1" t="str">
        <f>TEXT(ancestry_jul_2014[[#This Row],[Date]]," MMM")</f>
        <v xml:space="preserve"> Nov</v>
      </c>
      <c r="H271">
        <v>10244426</v>
      </c>
      <c r="I271" t="str">
        <f>VLOOKUP(K271, [1]LibPAS_data!$A$1:$C$600,3,FALSE)</f>
        <v>Maricopa</v>
      </c>
      <c r="J271" t="str">
        <f>VLOOKUP(K271,[1]LibPAS_data!$A$1:$C$600,2,FALSE)</f>
        <v xml:space="preserve">Chandler Public Library </v>
      </c>
      <c r="K271" s="5" t="s">
        <v>18</v>
      </c>
      <c r="L271" t="s">
        <v>1</v>
      </c>
      <c r="M271">
        <v>1144</v>
      </c>
      <c r="N271">
        <v>1144</v>
      </c>
      <c r="O271">
        <v>22</v>
      </c>
      <c r="P271">
        <v>119</v>
      </c>
      <c r="Q271">
        <v>380</v>
      </c>
      <c r="R271">
        <f>ancestry_jul_2014[[#This Row],[Citation Image]]+ancestry_jul_2014[[#This Row],[Text]]</f>
        <v>499</v>
      </c>
    </row>
    <row r="272" spans="1:18" x14ac:dyDescent="0.3">
      <c r="A272">
        <f>VLOOKUP(ancestry_jul_2014[[#This Row],[Locationid]], [1]LibPAS_data!$A$2:$E$600, 5, FALSE)</f>
        <v>6</v>
      </c>
      <c r="B272" s="24">
        <f>VLOOKUP(ancestry_jul_2014[[#This Row],[Locationid]],[1]LibPAS_data!$A$2:$D$270,4,FALSE)</f>
        <v>503</v>
      </c>
      <c r="C272" s="14" t="str">
        <f>TEXT(E272,"yyyy")&amp;"-"&amp;"Q"&amp;LOOKUP(MONTH(E272),{1,4,7,10},{1,2,3,4})</f>
        <v>2014-Q4</v>
      </c>
      <c r="D272" s="37">
        <f t="shared" si="12"/>
        <v>2015</v>
      </c>
      <c r="E272" s="1">
        <v>41944</v>
      </c>
      <c r="F272" s="1" t="str">
        <f t="shared" si="13"/>
        <v>2014</v>
      </c>
      <c r="G272" s="1" t="str">
        <f>TEXT(ancestry_jul_2014[[#This Row],[Date]]," MMM")</f>
        <v xml:space="preserve"> Nov</v>
      </c>
      <c r="H272">
        <v>10370177</v>
      </c>
      <c r="I272" t="str">
        <f>VLOOKUP(K272, [1]LibPAS_data!$A$1:$C$600,3,FALSE)</f>
        <v>Greenlee</v>
      </c>
      <c r="J272" t="str">
        <f>VLOOKUP(K272,[1]LibPAS_data!$A$1:$C$600,2,FALSE)</f>
        <v>Clifton Public Library</v>
      </c>
      <c r="K272" s="5" t="s">
        <v>19</v>
      </c>
      <c r="L272" t="s">
        <v>1</v>
      </c>
      <c r="M272">
        <v>0</v>
      </c>
      <c r="N272">
        <v>0</v>
      </c>
      <c r="O272">
        <v>0</v>
      </c>
      <c r="P272">
        <v>0</v>
      </c>
      <c r="Q272">
        <v>0</v>
      </c>
      <c r="R272">
        <f>ancestry_jul_2014[[#This Row],[Citation Image]]+ancestry_jul_2014[[#This Row],[Text]]</f>
        <v>0</v>
      </c>
    </row>
    <row r="273" spans="1:18" x14ac:dyDescent="0.3">
      <c r="A273">
        <f>VLOOKUP(ancestry_jul_2014[[#This Row],[Locationid]], [1]LibPAS_data!$A$2:$E$600, 5, FALSE)</f>
        <v>25</v>
      </c>
      <c r="B273" s="24">
        <f>VLOOKUP(ancestry_jul_2014[[#This Row],[Locationid]],[1]LibPAS_data!$A$2:$D$270,4,FALSE)</f>
        <v>1469</v>
      </c>
      <c r="C273" s="14" t="str">
        <f>TEXT(E273,"yyyy")&amp;"-"&amp;"Q"&amp;LOOKUP(MONTH(E273),{1,4,7,10},{1,2,3,4})</f>
        <v>2014-Q4</v>
      </c>
      <c r="D273" s="37">
        <f t="shared" si="12"/>
        <v>2015</v>
      </c>
      <c r="E273" s="1">
        <v>41944</v>
      </c>
      <c r="F273" s="1" t="str">
        <f t="shared" si="13"/>
        <v>2014</v>
      </c>
      <c r="G273" s="1" t="str">
        <f>TEXT(ancestry_jul_2014[[#This Row],[Date]]," MMM")</f>
        <v xml:space="preserve"> Nov</v>
      </c>
      <c r="H273">
        <v>10266253</v>
      </c>
      <c r="I273" t="str">
        <f>VLOOKUP(K273, [1]LibPAS_data!$A$1:$C$600,3,FALSE)</f>
        <v>Cochise</v>
      </c>
      <c r="J273" t="str">
        <f>VLOOKUP(K273,[1]LibPAS_data!$A$1:$C$600,2,FALSE)</f>
        <v>Cochise County Library District</v>
      </c>
      <c r="K273" s="5" t="s">
        <v>20</v>
      </c>
      <c r="L273" t="s">
        <v>1</v>
      </c>
      <c r="M273">
        <v>240</v>
      </c>
      <c r="N273">
        <v>240</v>
      </c>
      <c r="O273">
        <v>7</v>
      </c>
      <c r="P273">
        <v>37</v>
      </c>
      <c r="Q273">
        <v>140</v>
      </c>
      <c r="R273">
        <f>ancestry_jul_2014[[#This Row],[Citation Image]]+ancestry_jul_2014[[#This Row],[Text]]</f>
        <v>177</v>
      </c>
    </row>
    <row r="274" spans="1:18" x14ac:dyDescent="0.3">
      <c r="A274">
        <f>VLOOKUP(ancestry_jul_2014[[#This Row],[Locationid]], [1]LibPAS_data!$A$2:$E$600, 5, FALSE)</f>
        <v>12</v>
      </c>
      <c r="B274" s="24" t="e">
        <f>VLOOKUP(ancestry_jul_2014[[#This Row],[Locationid]],[1]LibPAS_data!$A$2:$D$270,4,FALSE)</f>
        <v>#N/A</v>
      </c>
      <c r="C274" s="14" t="str">
        <f>TEXT(E274,"yyyy")&amp;"-"&amp;"Q"&amp;LOOKUP(MONTH(E274),{1,4,7,10},{1,2,3,4})</f>
        <v>2014-Q4</v>
      </c>
      <c r="D274" s="37">
        <f t="shared" si="12"/>
        <v>2015</v>
      </c>
      <c r="E274" s="1">
        <v>41944</v>
      </c>
      <c r="F274" s="1" t="str">
        <f t="shared" si="13"/>
        <v>2014</v>
      </c>
      <c r="G274" s="1" t="str">
        <f>TEXT(ancestry_jul_2014[[#This Row],[Date]]," MMM")</f>
        <v xml:space="preserve"> Nov</v>
      </c>
      <c r="H274">
        <v>10330462</v>
      </c>
      <c r="I274" t="str">
        <f>VLOOKUP(K274, [1]LibPAS_data!$A$1:$C$600,3,FALSE)</f>
        <v>Apache</v>
      </c>
      <c r="J274" t="str">
        <f>VLOOKUP(K274,[1]LibPAS_data!$A$1:$C$600,2,FALSE)</f>
        <v>Concho Public Library</v>
      </c>
      <c r="K274" t="s">
        <v>21</v>
      </c>
      <c r="L274" t="s">
        <v>1</v>
      </c>
      <c r="M274">
        <v>26</v>
      </c>
      <c r="N274">
        <v>26</v>
      </c>
      <c r="O274">
        <v>1</v>
      </c>
      <c r="P274">
        <v>0</v>
      </c>
      <c r="Q274">
        <v>1</v>
      </c>
      <c r="R274">
        <f>ancestry_jul_2014[[#This Row],[Citation Image]]+ancestry_jul_2014[[#This Row],[Text]]</f>
        <v>1</v>
      </c>
    </row>
    <row r="275" spans="1:18" x14ac:dyDescent="0.3">
      <c r="A275">
        <f>VLOOKUP(ancestry_jul_2014[[#This Row],[Locationid]], [1]LibPAS_data!$A$2:$E$600, 5, FALSE)</f>
        <v>8</v>
      </c>
      <c r="B275" s="24" t="e">
        <f>VLOOKUP(ancestry_jul_2014[[#This Row],[Locationid]],[1]LibPAS_data!$A$2:$D$270,4,FALSE)</f>
        <v>#N/A</v>
      </c>
      <c r="C275" s="14" t="str">
        <f>TEXT(E275,"yyyy")&amp;"-"&amp;"Q"&amp;LOOKUP(MONTH(E275),{1,4,7,10},{1,2,3,4})</f>
        <v>2014-Q4</v>
      </c>
      <c r="D275" s="37">
        <f t="shared" si="12"/>
        <v>2015</v>
      </c>
      <c r="E275" s="1">
        <v>41944</v>
      </c>
      <c r="F275" s="1" t="str">
        <f t="shared" si="13"/>
        <v>2014</v>
      </c>
      <c r="G275" s="1" t="str">
        <f>TEXT(ancestry_jul_2014[[#This Row],[Date]]," MMM")</f>
        <v xml:space="preserve"> Nov</v>
      </c>
      <c r="H275">
        <v>10264112</v>
      </c>
      <c r="I275" t="str">
        <f>VLOOKUP(K275, [1]LibPAS_data!$A$1:$C$600,3,FALSE)</f>
        <v>Yavapai</v>
      </c>
      <c r="J275" t="str">
        <f>VLOOKUP(K275,[1]LibPAS_data!$A$1:$C$600,2,FALSE)</f>
        <v>Congress Public Library</v>
      </c>
      <c r="K275" t="s">
        <v>22</v>
      </c>
      <c r="L275" t="s">
        <v>1</v>
      </c>
      <c r="M275">
        <v>2</v>
      </c>
      <c r="N275">
        <v>2</v>
      </c>
      <c r="O275">
        <v>1</v>
      </c>
      <c r="P275">
        <v>0</v>
      </c>
      <c r="Q275">
        <v>0</v>
      </c>
      <c r="R275">
        <f>ancestry_jul_2014[[#This Row],[Citation Image]]+ancestry_jul_2014[[#This Row],[Text]]</f>
        <v>0</v>
      </c>
    </row>
    <row r="276" spans="1:18" x14ac:dyDescent="0.3">
      <c r="A276">
        <f>VLOOKUP(ancestry_jul_2014[[#This Row],[Locationid]], [1]LibPAS_data!$A$2:$E$600, 5, FALSE)</f>
        <v>27</v>
      </c>
      <c r="B276" s="24">
        <f>VLOOKUP(ancestry_jul_2014[[#This Row],[Locationid]],[1]LibPAS_data!$A$2:$D$270,4,FALSE)</f>
        <v>9676</v>
      </c>
      <c r="C276" s="14" t="str">
        <f>TEXT(E276,"yyyy")&amp;"-"&amp;"Q"&amp;LOOKUP(MONTH(E276),{1,4,7,10},{1,2,3,4})</f>
        <v>2014-Q4</v>
      </c>
      <c r="D276" s="37">
        <f t="shared" si="12"/>
        <v>2015</v>
      </c>
      <c r="E276" s="1">
        <v>41944</v>
      </c>
      <c r="F276" s="1" t="str">
        <f t="shared" si="13"/>
        <v>2014</v>
      </c>
      <c r="G276" s="1" t="str">
        <f>TEXT(ancestry_jul_2014[[#This Row],[Date]]," MMM")</f>
        <v xml:space="preserve"> Nov</v>
      </c>
      <c r="H276">
        <v>10253826</v>
      </c>
      <c r="I276" t="str">
        <f>VLOOKUP(K276, [1]LibPAS_data!$A$1:$C$600,3,FALSE)</f>
        <v>Pinal</v>
      </c>
      <c r="J276" t="str">
        <f>VLOOKUP(K276,[1]LibPAS_data!$A$1:$C$600,2,FALSE)</f>
        <v>Coolidge Public Library</v>
      </c>
      <c r="K276" t="s">
        <v>23</v>
      </c>
      <c r="L276" t="s">
        <v>1</v>
      </c>
      <c r="M276">
        <v>0</v>
      </c>
      <c r="N276">
        <v>0</v>
      </c>
      <c r="O276">
        <v>0</v>
      </c>
      <c r="P276">
        <v>0</v>
      </c>
      <c r="Q276">
        <v>0</v>
      </c>
      <c r="R276">
        <f>ancestry_jul_2014[[#This Row],[Citation Image]]+ancestry_jul_2014[[#This Row],[Text]]</f>
        <v>0</v>
      </c>
    </row>
    <row r="277" spans="1:18" x14ac:dyDescent="0.3">
      <c r="A277">
        <f>VLOOKUP(ancestry_jul_2014[[#This Row],[Locationid]], [1]LibPAS_data!$A$2:$E$600, 5, FALSE)</f>
        <v>23</v>
      </c>
      <c r="B277" s="24">
        <f>VLOOKUP(ancestry_jul_2014[[#This Row],[Locationid]],[1]LibPAS_data!$A$2:$D$270,4,FALSE)</f>
        <v>12610</v>
      </c>
      <c r="C277" s="14" t="str">
        <f>TEXT(E277,"yyyy")&amp;"-"&amp;"Q"&amp;LOOKUP(MONTH(E277),{1,4,7,10},{1,2,3,4})</f>
        <v>2014-Q4</v>
      </c>
      <c r="D277" s="37">
        <f t="shared" si="12"/>
        <v>2015</v>
      </c>
      <c r="E277" s="1">
        <v>41944</v>
      </c>
      <c r="F277" s="1" t="str">
        <f t="shared" si="13"/>
        <v>2014</v>
      </c>
      <c r="G277" s="1" t="str">
        <f>TEXT(ancestry_jul_2014[[#This Row],[Date]]," MMM")</f>
        <v xml:space="preserve"> Nov</v>
      </c>
      <c r="H277">
        <v>10264116</v>
      </c>
      <c r="I277" t="str">
        <f>VLOOKUP(K277, [1]LibPAS_data!$A$1:$C$600,3,FALSE)</f>
        <v>Yavapai</v>
      </c>
      <c r="J277" t="str">
        <f>VLOOKUP(K277,[1]LibPAS_data!$A$1:$C$600,2,FALSE)</f>
        <v>Cottonwood Public Library</v>
      </c>
      <c r="K277" t="s">
        <v>24</v>
      </c>
      <c r="L277" t="s">
        <v>1</v>
      </c>
      <c r="M277">
        <v>423</v>
      </c>
      <c r="N277">
        <v>423</v>
      </c>
      <c r="O277">
        <v>13</v>
      </c>
      <c r="P277">
        <v>38</v>
      </c>
      <c r="Q277">
        <v>163</v>
      </c>
      <c r="R277">
        <f>ancestry_jul_2014[[#This Row],[Citation Image]]+ancestry_jul_2014[[#This Row],[Text]]</f>
        <v>201</v>
      </c>
    </row>
    <row r="278" spans="1:18" x14ac:dyDescent="0.3">
      <c r="A278">
        <f>VLOOKUP(ancestry_jul_2014[[#This Row],[Locationid]], [1]LibPAS_data!$A$2:$E$600, 5, FALSE)</f>
        <v>2</v>
      </c>
      <c r="B278" s="24" t="e">
        <f>VLOOKUP(ancestry_jul_2014[[#This Row],[Locationid]],[1]LibPAS_data!$A$2:$D$270,4,FALSE)</f>
        <v>#N/A</v>
      </c>
      <c r="C278" s="14" t="str">
        <f>TEXT(E278,"yyyy")&amp;"-"&amp;"Q"&amp;LOOKUP(MONTH(E278),{1,4,7,10},{1,2,3,4})</f>
        <v>2014-Q4</v>
      </c>
      <c r="D278" s="37">
        <f t="shared" si="12"/>
        <v>2015</v>
      </c>
      <c r="E278" s="1">
        <v>41944</v>
      </c>
      <c r="F278" s="1" t="str">
        <f t="shared" si="13"/>
        <v>2014</v>
      </c>
      <c r="G278" s="1" t="str">
        <f>TEXT(ancestry_jul_2014[[#This Row],[Date]]," MMM")</f>
        <v xml:space="preserve"> Nov</v>
      </c>
      <c r="H278">
        <v>10264117</v>
      </c>
      <c r="I278" t="str">
        <f>VLOOKUP(K278, [1]LibPAS_data!$A$1:$C$600,3,FALSE)</f>
        <v>Yavapai</v>
      </c>
      <c r="J278" t="str">
        <f>VLOOKUP(K278,[1]LibPAS_data!$A$1:$C$600,2,FALSE)</f>
        <v>Crown King Public Library</v>
      </c>
      <c r="K278" t="s">
        <v>25</v>
      </c>
      <c r="L278" t="s">
        <v>1</v>
      </c>
      <c r="M278">
        <v>18</v>
      </c>
      <c r="N278">
        <v>18</v>
      </c>
      <c r="O278">
        <v>3</v>
      </c>
      <c r="P278">
        <v>1</v>
      </c>
      <c r="Q278">
        <v>5</v>
      </c>
      <c r="R278">
        <f>ancestry_jul_2014[[#This Row],[Citation Image]]+ancestry_jul_2014[[#This Row],[Text]]</f>
        <v>6</v>
      </c>
    </row>
    <row r="279" spans="1:18" x14ac:dyDescent="0.3">
      <c r="A279">
        <f>VLOOKUP(ancestry_jul_2014[[#This Row],[Locationid]], [1]LibPAS_data!$A$2:$E$600, 5, FALSE)</f>
        <v>23</v>
      </c>
      <c r="B279" s="24">
        <f>VLOOKUP(ancestry_jul_2014[[#This Row],[Locationid]],[1]LibPAS_data!$A$2:$D$270,4,FALSE)</f>
        <v>7004</v>
      </c>
      <c r="C279" s="14" t="str">
        <f>TEXT(E279,"yyyy")&amp;"-"&amp;"Q"&amp;LOOKUP(MONTH(E279),{1,4,7,10},{1,2,3,4})</f>
        <v>2014-Q4</v>
      </c>
      <c r="D279" s="37">
        <f t="shared" si="12"/>
        <v>2015</v>
      </c>
      <c r="E279" s="1">
        <v>41944</v>
      </c>
      <c r="F279" s="1" t="str">
        <f t="shared" si="13"/>
        <v>2014</v>
      </c>
      <c r="G279" s="1" t="str">
        <f>TEXT(ancestry_jul_2014[[#This Row],[Date]]," MMM")</f>
        <v xml:space="preserve"> Nov</v>
      </c>
      <c r="H279">
        <v>10265068</v>
      </c>
      <c r="I279" t="str">
        <f>VLOOKUP(K279, [1]LibPAS_data!$A$1:$C$600,3,FALSE)</f>
        <v>Maricopa</v>
      </c>
      <c r="J279" t="str">
        <f>VLOOKUP(K279,[1]LibPAS_data!$A$1:$C$600,2,FALSE)</f>
        <v>Desert Foothills Branch Library</v>
      </c>
      <c r="K279" s="3" t="s">
        <v>77</v>
      </c>
      <c r="L279" t="s">
        <v>1</v>
      </c>
      <c r="M279">
        <v>0</v>
      </c>
      <c r="N279">
        <v>0</v>
      </c>
      <c r="O279">
        <v>0</v>
      </c>
      <c r="P279">
        <v>0</v>
      </c>
      <c r="Q279">
        <v>0</v>
      </c>
      <c r="R279">
        <f>ancestry_jul_2014[[#This Row],[Citation Image]]+ancestry_jul_2014[[#This Row],[Text]]</f>
        <v>0</v>
      </c>
    </row>
    <row r="280" spans="1:18" x14ac:dyDescent="0.3">
      <c r="A280">
        <f>VLOOKUP(ancestry_jul_2014[[#This Row],[Locationid]], [1]LibPAS_data!$A$2:$E$600, 5, FALSE)</f>
        <v>5</v>
      </c>
      <c r="B280" s="24">
        <f>VLOOKUP(ancestry_jul_2014[[#This Row],[Locationid]],[1]LibPAS_data!$A$2:$D$270,4,FALSE)</f>
        <v>1264</v>
      </c>
      <c r="C280" s="14" t="str">
        <f>TEXT(E280,"yyyy")&amp;"-"&amp;"Q"&amp;LOOKUP(MONTH(E280),{1,4,7,10},{1,2,3,4})</f>
        <v>2014-Q4</v>
      </c>
      <c r="D280" s="37">
        <f t="shared" si="12"/>
        <v>2015</v>
      </c>
      <c r="E280" s="1">
        <v>41944</v>
      </c>
      <c r="F280" s="1" t="str">
        <f t="shared" si="13"/>
        <v>2014</v>
      </c>
      <c r="G280" s="1" t="str">
        <f>TEXT(ancestry_jul_2014[[#This Row],[Date]]," MMM")</f>
        <v xml:space="preserve"> Nov</v>
      </c>
      <c r="H280">
        <v>10370282</v>
      </c>
      <c r="I280" t="str">
        <f>VLOOKUP(K280, [1]LibPAS_data!$A$1:$C$600,3,FALSE)</f>
        <v>Greenlee</v>
      </c>
      <c r="J280" t="str">
        <f>VLOOKUP(K280,[1]LibPAS_data!$A$1:$C$600,2,FALSE)</f>
        <v>Duncan Public Library</v>
      </c>
      <c r="K280" t="s">
        <v>26</v>
      </c>
      <c r="L280" t="s">
        <v>1</v>
      </c>
      <c r="M280">
        <v>0</v>
      </c>
      <c r="N280">
        <v>0</v>
      </c>
      <c r="O280">
        <v>0</v>
      </c>
      <c r="P280">
        <v>0</v>
      </c>
      <c r="Q280">
        <v>0</v>
      </c>
      <c r="R280">
        <f>ancestry_jul_2014[[#This Row],[Citation Image]]+ancestry_jul_2014[[#This Row],[Text]]</f>
        <v>0</v>
      </c>
    </row>
    <row r="281" spans="1:18" x14ac:dyDescent="0.3">
      <c r="A281">
        <f>VLOOKUP(ancestry_jul_2014[[#This Row],[Locationid]], [1]LibPAS_data!$A$2:$E$600, 5, FALSE)</f>
        <v>20</v>
      </c>
      <c r="B281" s="24">
        <f>VLOOKUP(ancestry_jul_2014[[#This Row],[Locationid]],[1]LibPAS_data!$A$2:$D$270,4,FALSE)</f>
        <v>3457</v>
      </c>
      <c r="C281" s="14" t="str">
        <f>TEXT(E281,"yyyy")&amp;"-"&amp;"Q"&amp;LOOKUP(MONTH(E281),{1,4,7,10},{1,2,3,4})</f>
        <v>2014-Q4</v>
      </c>
      <c r="D281" s="37">
        <f t="shared" si="12"/>
        <v>2015</v>
      </c>
      <c r="E281" s="1">
        <v>41944</v>
      </c>
      <c r="F281" s="1" t="str">
        <f t="shared" si="13"/>
        <v>2014</v>
      </c>
      <c r="G281" s="1" t="str">
        <f>TEXT(ancestry_jul_2014[[#This Row],[Date]]," MMM")</f>
        <v xml:space="preserve"> Nov</v>
      </c>
      <c r="H281">
        <v>10253829</v>
      </c>
      <c r="I281" t="str">
        <f>VLOOKUP(K281, [1]LibPAS_data!$A$1:$C$600,3,FALSE)</f>
        <v>Pinal</v>
      </c>
      <c r="J281" t="str">
        <f>VLOOKUP(K281,[1]LibPAS_data!$A$1:$C$600,2,FALSE)</f>
        <v>Eloy Santa Cruz Library</v>
      </c>
      <c r="K281" t="s">
        <v>27</v>
      </c>
      <c r="L281" t="s">
        <v>1</v>
      </c>
      <c r="M281">
        <v>0</v>
      </c>
      <c r="N281">
        <v>0</v>
      </c>
      <c r="O281">
        <v>0</v>
      </c>
      <c r="P281">
        <v>0</v>
      </c>
      <c r="Q281">
        <v>0</v>
      </c>
      <c r="R281">
        <f>ancestry_jul_2014[[#This Row],[Citation Image]]+ancestry_jul_2014[[#This Row],[Text]]</f>
        <v>0</v>
      </c>
    </row>
    <row r="282" spans="1:18" x14ac:dyDescent="0.3">
      <c r="A282">
        <f>VLOOKUP(ancestry_jul_2014[[#This Row],[Locationid]], [1]LibPAS_data!$A$2:$E$600, 5, FALSE)</f>
        <v>78</v>
      </c>
      <c r="B282" s="24">
        <f>VLOOKUP(ancestry_jul_2014[[#This Row],[Locationid]],[1]LibPAS_data!$A$2:$D$270,4,FALSE)</f>
        <v>72247</v>
      </c>
      <c r="C282" s="14" t="str">
        <f>TEXT(E282,"yyyy")&amp;"-"&amp;"Q"&amp;LOOKUP(MONTH(E282),{1,4,7,10},{1,2,3,4})</f>
        <v>2014-Q4</v>
      </c>
      <c r="D282" s="37">
        <f t="shared" si="12"/>
        <v>2015</v>
      </c>
      <c r="E282" s="1">
        <v>41944</v>
      </c>
      <c r="F282" s="1" t="str">
        <f t="shared" si="13"/>
        <v>2014</v>
      </c>
      <c r="G282" s="1" t="str">
        <f>TEXT(ancestry_jul_2014[[#This Row],[Date]]," MMM")</f>
        <v xml:space="preserve"> Nov</v>
      </c>
      <c r="H282">
        <v>10244431</v>
      </c>
      <c r="I282" t="str">
        <f>VLOOKUP(K282, [1]LibPAS_data!$A$1:$C$600,3,FALSE)</f>
        <v>Coconino</v>
      </c>
      <c r="J282" t="str">
        <f>VLOOKUP(K282,[1]LibPAS_data!$A$1:$C$600,2,FALSE)</f>
        <v>Flagstaff City-Coconino County Public Library</v>
      </c>
      <c r="K282" t="s">
        <v>28</v>
      </c>
      <c r="L282" t="s">
        <v>1</v>
      </c>
      <c r="M282">
        <v>334</v>
      </c>
      <c r="N282">
        <v>334</v>
      </c>
      <c r="O282">
        <v>15</v>
      </c>
      <c r="P282">
        <v>60</v>
      </c>
      <c r="Q282">
        <v>158</v>
      </c>
      <c r="R282">
        <f>ancestry_jul_2014[[#This Row],[Citation Image]]+ancestry_jul_2014[[#This Row],[Text]]</f>
        <v>218</v>
      </c>
    </row>
    <row r="283" spans="1:18" x14ac:dyDescent="0.3">
      <c r="A283">
        <f>VLOOKUP(ancestry_jul_2014[[#This Row],[Locationid]], [1]LibPAS_data!$A$2:$E$600, 5, FALSE)</f>
        <v>51</v>
      </c>
      <c r="B283" s="24">
        <f>VLOOKUP(ancestry_jul_2014[[#This Row],[Locationid]],[1]LibPAS_data!$A$2:$D$270,4,FALSE)</f>
        <v>12585</v>
      </c>
      <c r="C283" s="14" t="str">
        <f>TEXT(E283,"yyyy")&amp;"-"&amp;"Q"&amp;LOOKUP(MONTH(E283),{1,4,7,10},{1,2,3,4})</f>
        <v>2014-Q4</v>
      </c>
      <c r="D283" s="37">
        <f t="shared" si="12"/>
        <v>2015</v>
      </c>
      <c r="E283" s="1">
        <v>41944</v>
      </c>
      <c r="F283" s="1" t="str">
        <f t="shared" si="13"/>
        <v>2014</v>
      </c>
      <c r="G283" s="1" t="str">
        <f>TEXT(ancestry_jul_2014[[#This Row],[Date]]," MMM")</f>
        <v xml:space="preserve"> Nov</v>
      </c>
      <c r="H283">
        <v>10253831</v>
      </c>
      <c r="I283" t="str">
        <f>VLOOKUP(K283, [1]LibPAS_data!$A$1:$C$600,3,FALSE)</f>
        <v>Pinal</v>
      </c>
      <c r="J283" t="str">
        <f>VLOOKUP(K283,[1]LibPAS_data!$A$1:$C$600,2,FALSE)</f>
        <v>Florence Community Library</v>
      </c>
      <c r="K283" t="s">
        <v>29</v>
      </c>
      <c r="L283" t="s">
        <v>1</v>
      </c>
      <c r="M283">
        <v>0</v>
      </c>
      <c r="N283">
        <v>0</v>
      </c>
      <c r="O283">
        <v>0</v>
      </c>
      <c r="P283">
        <v>0</v>
      </c>
      <c r="Q283">
        <v>0</v>
      </c>
      <c r="R283">
        <f>ancestry_jul_2014[[#This Row],[Citation Image]]+ancestry_jul_2014[[#This Row],[Text]]</f>
        <v>0</v>
      </c>
    </row>
    <row r="284" spans="1:18" x14ac:dyDescent="0.3">
      <c r="A284">
        <f>VLOOKUP(ancestry_jul_2014[[#This Row],[Locationid]], [1]LibPAS_data!$A$2:$E$600, 5, FALSE)</f>
        <v>0</v>
      </c>
      <c r="B284" s="24">
        <f>VLOOKUP(ancestry_jul_2014[[#This Row],[Locationid]],[1]LibPAS_data!$A$2:$D$270,4,FALSE)</f>
        <v>72</v>
      </c>
      <c r="C284" s="14" t="str">
        <f>TEXT(E284,"yyyy")&amp;"-"&amp;"Q"&amp;LOOKUP(MONTH(E284),{1,4,7,10},{1,2,3,4})</f>
        <v>2014-Q4</v>
      </c>
      <c r="D284" s="37">
        <f t="shared" si="12"/>
        <v>2015</v>
      </c>
      <c r="E284" s="1">
        <v>41944</v>
      </c>
      <c r="F284" s="1" t="str">
        <f t="shared" si="13"/>
        <v>2014</v>
      </c>
      <c r="G284" s="1" t="str">
        <f>TEXT(ancestry_jul_2014[[#This Row],[Date]]," MMM")</f>
        <v xml:space="preserve"> Nov</v>
      </c>
      <c r="H284">
        <v>10244433</v>
      </c>
      <c r="I284" t="str">
        <f>VLOOKUP(K284, [1]LibPAS_data!$A$1:$C$600,3,FALSE)</f>
        <v>Gila</v>
      </c>
      <c r="J284" t="str">
        <f>VLOOKUP(K284,[1]LibPAS_data!$A$1:$C$600,2,FALSE)</f>
        <v>Gila County Library District</v>
      </c>
      <c r="K284" s="2" t="s">
        <v>30</v>
      </c>
      <c r="L284" t="s">
        <v>1</v>
      </c>
      <c r="M284">
        <v>0</v>
      </c>
      <c r="N284">
        <v>0</v>
      </c>
      <c r="O284">
        <v>0</v>
      </c>
      <c r="P284">
        <v>0</v>
      </c>
      <c r="Q284">
        <v>0</v>
      </c>
      <c r="R284">
        <f>ancestry_jul_2014[[#This Row],[Citation Image]]+ancestry_jul_2014[[#This Row],[Text]]</f>
        <v>0</v>
      </c>
    </row>
    <row r="285" spans="1:18" x14ac:dyDescent="0.3">
      <c r="A285">
        <f>VLOOKUP(ancestry_jul_2014[[#This Row],[Locationid]], [1]LibPAS_data!$A$2:$E$600, 5, FALSE)</f>
        <v>83</v>
      </c>
      <c r="B285" s="24">
        <f>VLOOKUP(ancestry_jul_2014[[#This Row],[Locationid]],[1]LibPAS_data!$A$2:$D$270,4,FALSE)</f>
        <v>102303</v>
      </c>
      <c r="C285" s="14" t="str">
        <f>TEXT(E285,"yyyy")&amp;"-"&amp;"Q"&amp;LOOKUP(MONTH(E285),{1,4,7,10},{1,2,3,4})</f>
        <v>2014-Q4</v>
      </c>
      <c r="D285" s="37">
        <f t="shared" si="12"/>
        <v>2015</v>
      </c>
      <c r="E285" s="1">
        <v>41944</v>
      </c>
      <c r="F285" s="1" t="str">
        <f t="shared" si="13"/>
        <v>2014</v>
      </c>
      <c r="G285" s="1" t="str">
        <f>TEXT(ancestry_jul_2014[[#This Row],[Date]]," MMM")</f>
        <v xml:space="preserve"> Nov</v>
      </c>
      <c r="H285">
        <v>10241024</v>
      </c>
      <c r="I285" t="str">
        <f>VLOOKUP(K285, [1]LibPAS_data!$A$1:$C$600,3,FALSE)</f>
        <v>Maricopa</v>
      </c>
      <c r="J285" t="str">
        <f>VLOOKUP(K285,[1]LibPAS_data!$A$1:$C$600,2,FALSE)</f>
        <v xml:space="preserve">Glendale Public Library </v>
      </c>
      <c r="K285" s="3" t="s">
        <v>31</v>
      </c>
      <c r="L285" t="s">
        <v>1</v>
      </c>
      <c r="M285">
        <v>386</v>
      </c>
      <c r="N285">
        <v>386</v>
      </c>
      <c r="O285">
        <v>8</v>
      </c>
      <c r="P285">
        <v>106</v>
      </c>
      <c r="Q285">
        <v>120</v>
      </c>
      <c r="R285">
        <f>ancestry_jul_2014[[#This Row],[Citation Image]]+ancestry_jul_2014[[#This Row],[Text]]</f>
        <v>226</v>
      </c>
    </row>
    <row r="286" spans="1:18" x14ac:dyDescent="0.3">
      <c r="A286">
        <f>VLOOKUP(ancestry_jul_2014[[#This Row],[Locationid]], [1]LibPAS_data!$A$2:$E$600, 5, FALSE)</f>
        <v>10</v>
      </c>
      <c r="B286" s="24">
        <f>VLOOKUP(ancestry_jul_2014[[#This Row],[Locationid]],[1]LibPAS_data!$A$2:$D$270,4,FALSE)</f>
        <v>8295</v>
      </c>
      <c r="C286" s="14" t="str">
        <f>TEXT(E286,"yyyy")&amp;"-"&amp;"Q"&amp;LOOKUP(MONTH(E286),{1,4,7,10},{1,2,3,4})</f>
        <v>2014-Q4</v>
      </c>
      <c r="D286" s="37">
        <f t="shared" si="12"/>
        <v>2015</v>
      </c>
      <c r="E286" s="1">
        <v>41944</v>
      </c>
      <c r="F286" s="1" t="str">
        <f t="shared" si="13"/>
        <v>2014</v>
      </c>
      <c r="G286" s="1" t="str">
        <f>TEXT(ancestry_jul_2014[[#This Row],[Date]]," MMM")</f>
        <v xml:space="preserve"> Nov</v>
      </c>
      <c r="H286">
        <v>10370285</v>
      </c>
      <c r="I286" t="str">
        <f>VLOOKUP(K286, [1]LibPAS_data!$A$1:$C$600,3,FALSE)</f>
        <v>Gila</v>
      </c>
      <c r="J286" t="str">
        <f>VLOOKUP(K286,[1]LibPAS_data!$A$1:$C$600,2,FALSE)</f>
        <v>Globe Public Library</v>
      </c>
      <c r="K286" t="s">
        <v>32</v>
      </c>
      <c r="L286" t="s">
        <v>1</v>
      </c>
      <c r="M286">
        <v>0</v>
      </c>
      <c r="N286">
        <v>0</v>
      </c>
      <c r="O286">
        <v>0</v>
      </c>
      <c r="P286">
        <v>0</v>
      </c>
      <c r="Q286">
        <v>0</v>
      </c>
      <c r="R286">
        <f>ancestry_jul_2014[[#This Row],[Citation Image]]+ancestry_jul_2014[[#This Row],[Text]]</f>
        <v>0</v>
      </c>
    </row>
    <row r="287" spans="1:18" x14ac:dyDescent="0.3">
      <c r="A287">
        <f>VLOOKUP(ancestry_jul_2014[[#This Row],[Locationid]], [1]LibPAS_data!$A$2:$E$600, 5, FALSE)</f>
        <v>4</v>
      </c>
      <c r="B287" s="24" t="e">
        <f>VLOOKUP(ancestry_jul_2014[[#This Row],[Locationid]],[1]LibPAS_data!$A$2:$D$270,4,FALSE)</f>
        <v>#N/A</v>
      </c>
      <c r="C287" s="14" t="str">
        <f>TEXT(E287,"yyyy")&amp;"-"&amp;"Q"&amp;LOOKUP(MONTH(E287),{1,4,7,10},{1,2,3,4})</f>
        <v>2014-Q4</v>
      </c>
      <c r="D287" s="37">
        <f t="shared" si="12"/>
        <v>2015</v>
      </c>
      <c r="E287" s="1">
        <v>41944</v>
      </c>
      <c r="F287" s="1" t="str">
        <f t="shared" si="13"/>
        <v>2014</v>
      </c>
      <c r="G287" s="1" t="str">
        <f>TEXT(ancestry_jul_2014[[#This Row],[Date]]," MMM")</f>
        <v xml:space="preserve"> Nov</v>
      </c>
      <c r="H287">
        <v>10330756</v>
      </c>
      <c r="I287" t="str">
        <f>VLOOKUP(K287, [1]LibPAS_data!$A$1:$C$600,3,FALSE)</f>
        <v>Apache</v>
      </c>
      <c r="J287" t="str">
        <f>VLOOKUP(K287,[1]LibPAS_data!$A$1:$C$600,2,FALSE)</f>
        <v>Greer Memorial Library</v>
      </c>
      <c r="K287" t="s">
        <v>33</v>
      </c>
      <c r="L287" t="s">
        <v>1</v>
      </c>
      <c r="M287">
        <v>0</v>
      </c>
      <c r="N287">
        <v>0</v>
      </c>
      <c r="O287">
        <v>0</v>
      </c>
      <c r="P287">
        <v>0</v>
      </c>
      <c r="Q287">
        <v>0</v>
      </c>
      <c r="R287">
        <f>ancestry_jul_2014[[#This Row],[Citation Image]]+ancestry_jul_2014[[#This Row],[Text]]</f>
        <v>0</v>
      </c>
    </row>
    <row r="288" spans="1:18" x14ac:dyDescent="0.3">
      <c r="A288">
        <f>VLOOKUP(ancestry_jul_2014[[#This Row],[Locationid]], [1]LibPAS_data!$A$2:$E$600, 5, FALSE)</f>
        <v>10</v>
      </c>
      <c r="B288" s="24">
        <f>VLOOKUP(ancestry_jul_2014[[#This Row],[Locationid]],[1]LibPAS_data!$A$2:$D$270,4,FALSE)</f>
        <v>1518</v>
      </c>
      <c r="C288" s="14" t="str">
        <f>TEXT(E288,"yyyy")&amp;"-"&amp;"Q"&amp;LOOKUP(MONTH(E288),{1,4,7,10},{1,2,3,4})</f>
        <v>2014-Q4</v>
      </c>
      <c r="D288" s="37">
        <f t="shared" si="12"/>
        <v>2015</v>
      </c>
      <c r="E288" s="1">
        <v>41944</v>
      </c>
      <c r="F288" s="1" t="str">
        <f t="shared" si="13"/>
        <v>2014</v>
      </c>
      <c r="G288" s="1" t="str">
        <f>TEXT(ancestry_jul_2014[[#This Row],[Date]]," MMM")</f>
        <v xml:space="preserve"> Nov</v>
      </c>
      <c r="H288">
        <v>10370288</v>
      </c>
      <c r="I288" t="str">
        <f>VLOOKUP(K288, [1]LibPAS_data!$A$1:$C$600,3,FALSE)</f>
        <v>Gila</v>
      </c>
      <c r="J288" t="str">
        <f>VLOOKUP(K288,[1]LibPAS_data!$A$1:$C$600,2,FALSE)</f>
        <v>Hayden Public</v>
      </c>
      <c r="K288" t="s">
        <v>34</v>
      </c>
      <c r="L288" t="s">
        <v>1</v>
      </c>
      <c r="M288">
        <v>0</v>
      </c>
      <c r="N288">
        <v>0</v>
      </c>
      <c r="O288">
        <v>0</v>
      </c>
      <c r="P288">
        <v>0</v>
      </c>
      <c r="Q288">
        <v>0</v>
      </c>
      <c r="R288">
        <f>ancestry_jul_2014[[#This Row],[Citation Image]]+ancestry_jul_2014[[#This Row],[Text]]</f>
        <v>0</v>
      </c>
    </row>
    <row r="289" spans="1:18" x14ac:dyDescent="0.3">
      <c r="A289">
        <f>VLOOKUP(ancestry_jul_2014[[#This Row],[Locationid]], [1]LibPAS_data!$A$2:$E$600, 5, FALSE)</f>
        <v>6</v>
      </c>
      <c r="B289" s="24">
        <f>VLOOKUP(ancestry_jul_2014[[#This Row],[Locationid]],[1]LibPAS_data!$A$2:$D$270,4,FALSE)</f>
        <v>2991</v>
      </c>
      <c r="C289" s="14" t="str">
        <f>TEXT(E289,"yyyy")&amp;"-"&amp;"Q"&amp;LOOKUP(MONTH(E289),{1,4,7,10},{1,2,3,4})</f>
        <v>2014-Q4</v>
      </c>
      <c r="D289" s="37">
        <f t="shared" si="12"/>
        <v>2015</v>
      </c>
      <c r="E289" s="1">
        <v>41944</v>
      </c>
      <c r="F289" s="1" t="str">
        <f t="shared" si="13"/>
        <v>2014</v>
      </c>
      <c r="G289" s="1" t="str">
        <f>TEXT(ancestry_jul_2014[[#This Row],[Date]]," MMM")</f>
        <v xml:space="preserve"> Nov</v>
      </c>
      <c r="H289">
        <v>10370292</v>
      </c>
      <c r="I289" t="str">
        <f>VLOOKUP(K289, [1]LibPAS_data!$A$1:$C$600,3,FALSE)</f>
        <v>Gila</v>
      </c>
      <c r="J289" t="str">
        <f>VLOOKUP(K289,[1]LibPAS_data!$A$1:$C$600,2,FALSE)</f>
        <v>Isabelle Hunt Memorial Public Library</v>
      </c>
      <c r="K289" t="s">
        <v>35</v>
      </c>
      <c r="L289" t="s">
        <v>1</v>
      </c>
      <c r="M289">
        <v>0</v>
      </c>
      <c r="N289">
        <v>0</v>
      </c>
      <c r="O289">
        <v>0</v>
      </c>
      <c r="P289">
        <v>0</v>
      </c>
      <c r="Q289">
        <v>0</v>
      </c>
      <c r="R289">
        <f>ancestry_jul_2014[[#This Row],[Citation Image]]+ancestry_jul_2014[[#This Row],[Text]]</f>
        <v>0</v>
      </c>
    </row>
    <row r="290" spans="1:18" x14ac:dyDescent="0.3">
      <c r="A290">
        <f>VLOOKUP(ancestry_jul_2014[[#This Row],[Locationid]], [1]LibPAS_data!$A$2:$E$600, 5, FALSE)</f>
        <v>5</v>
      </c>
      <c r="B290" s="24">
        <f>VLOOKUP(ancestry_jul_2014[[#This Row],[Locationid]],[1]LibPAS_data!$A$2:$D$270,4,FALSE)</f>
        <v>663</v>
      </c>
      <c r="C290" s="14" t="str">
        <f>TEXT(E290,"yyyy")&amp;"-"&amp;"Q"&amp;LOOKUP(MONTH(E290),{1,4,7,10},{1,2,3,4})</f>
        <v>2014-Q4</v>
      </c>
      <c r="D290" s="37">
        <f t="shared" si="12"/>
        <v>2015</v>
      </c>
      <c r="E290" s="1">
        <v>41944</v>
      </c>
      <c r="F290" s="1" t="str">
        <f t="shared" si="13"/>
        <v>2014</v>
      </c>
      <c r="G290" s="1" t="str">
        <f>TEXT(ancestry_jul_2014[[#This Row],[Date]]," MMM")</f>
        <v xml:space="preserve"> Nov</v>
      </c>
      <c r="H290">
        <v>10261867</v>
      </c>
      <c r="I290" t="str">
        <f>VLOOKUP(K290, [1]LibPAS_data!$A$1:$C$600,3,FALSE)</f>
        <v>Yavapai</v>
      </c>
      <c r="J290" t="str">
        <f>VLOOKUP(K290,[1]LibPAS_data!$A$1:$C$600,2,FALSE)</f>
        <v>Jerome Public</v>
      </c>
      <c r="K290" t="s">
        <v>36</v>
      </c>
      <c r="L290" t="s">
        <v>1</v>
      </c>
      <c r="M290">
        <v>0</v>
      </c>
      <c r="N290">
        <v>0</v>
      </c>
      <c r="O290">
        <v>0</v>
      </c>
      <c r="P290">
        <v>0</v>
      </c>
      <c r="Q290">
        <v>0</v>
      </c>
      <c r="R290">
        <f>ancestry_jul_2014[[#This Row],[Citation Image]]+ancestry_jul_2014[[#This Row],[Text]]</f>
        <v>0</v>
      </c>
    </row>
    <row r="291" spans="1:18" x14ac:dyDescent="0.3">
      <c r="A291">
        <f>VLOOKUP(ancestry_jul_2014[[#This Row],[Locationid]], [1]LibPAS_data!$A$2:$E$600, 5, FALSE)</f>
        <v>20</v>
      </c>
      <c r="B291" s="24">
        <f>VLOOKUP(ancestry_jul_2014[[#This Row],[Locationid]],[1]LibPAS_data!$A$2:$D$270,4,FALSE)</f>
        <v>33183</v>
      </c>
      <c r="C291" s="14" t="str">
        <f>TEXT(E291,"yyyy")&amp;"-"&amp;"Q"&amp;LOOKUP(MONTH(E291),{1,4,7,10},{1,2,3,4})</f>
        <v>2014-Q4</v>
      </c>
      <c r="D291" s="37">
        <f t="shared" si="12"/>
        <v>2015</v>
      </c>
      <c r="E291" s="1">
        <v>41944</v>
      </c>
      <c r="F291" s="1" t="str">
        <f t="shared" ref="F291:F322" si="14">TEXT(E291, "yyyy")</f>
        <v>2014</v>
      </c>
      <c r="G291" s="1" t="str">
        <f>TEXT(ancestry_jul_2014[[#This Row],[Date]]," MMM")</f>
        <v xml:space="preserve"> Nov</v>
      </c>
      <c r="H291">
        <v>10253838</v>
      </c>
      <c r="I291" t="str">
        <f>VLOOKUP(K291, [1]LibPAS_data!$A$1:$C$600,3,FALSE)</f>
        <v>Pinal</v>
      </c>
      <c r="J291" t="str">
        <f>VLOOKUP(K291,[1]LibPAS_data!$A$1:$C$600,2,FALSE)</f>
        <v>Maricopa Community Library</v>
      </c>
      <c r="K291" t="s">
        <v>37</v>
      </c>
      <c r="L291" t="s">
        <v>1</v>
      </c>
      <c r="M291">
        <v>243</v>
      </c>
      <c r="N291">
        <v>243</v>
      </c>
      <c r="O291">
        <v>3</v>
      </c>
      <c r="P291">
        <v>27</v>
      </c>
      <c r="Q291">
        <v>111</v>
      </c>
      <c r="R291">
        <v>138</v>
      </c>
    </row>
    <row r="292" spans="1:18" x14ac:dyDescent="0.3">
      <c r="A292">
        <f>VLOOKUP(ancestry_jul_2014[[#This Row],[Locationid]], [1]LibPAS_data!$A$2:$E$600, 5, FALSE)</f>
        <v>396</v>
      </c>
      <c r="B292" s="24">
        <f>VLOOKUP(ancestry_jul_2014[[#This Row],[Locationid]],[1]LibPAS_data!$A$2:$D$270,4,FALSE)</f>
        <v>145358</v>
      </c>
      <c r="C292" s="14" t="str">
        <f>TEXT(E292,"yyyy")&amp;"-"&amp;"Q"&amp;LOOKUP(MONTH(E292),{1,4,7,10},{1,2,3,4})</f>
        <v>2014-Q4</v>
      </c>
      <c r="D292" s="37">
        <f t="shared" si="12"/>
        <v>2015</v>
      </c>
      <c r="E292" s="1">
        <v>41944</v>
      </c>
      <c r="F292" s="1" t="str">
        <f t="shared" si="14"/>
        <v>2014</v>
      </c>
      <c r="G292" s="1" t="str">
        <f>TEXT(ancestry_jul_2014[[#This Row],[Date]]," MMM")</f>
        <v xml:space="preserve"> Nov</v>
      </c>
      <c r="H292">
        <v>10245100</v>
      </c>
      <c r="I292" t="str">
        <f>VLOOKUP(K292, [1]LibPAS_data!$A$1:$C$600,3,FALSE)</f>
        <v>Maricopa</v>
      </c>
      <c r="J292" t="str">
        <f>VLOOKUP(K292,[1]LibPAS_data!$A$1:$C$600,2,FALSE)</f>
        <v>Maricopa County Library District</v>
      </c>
      <c r="K292" s="3" t="s">
        <v>39</v>
      </c>
      <c r="L292" t="s">
        <v>1</v>
      </c>
      <c r="M292">
        <v>11387</v>
      </c>
      <c r="N292">
        <v>11387</v>
      </c>
      <c r="O292">
        <v>191</v>
      </c>
      <c r="P292">
        <v>1686</v>
      </c>
      <c r="Q292">
        <v>4304</v>
      </c>
      <c r="R292">
        <f>ancestry_jul_2014[[#This Row],[Citation Image]]+ancestry_jul_2014[[#This Row],[Text]]</f>
        <v>5990</v>
      </c>
    </row>
    <row r="293" spans="1:18" x14ac:dyDescent="0.3">
      <c r="A293">
        <f>VLOOKUP(ancestry_jul_2014[[#This Row],[Locationid]], [1]LibPAS_data!$A$2:$E$600, 5, FALSE)</f>
        <v>8</v>
      </c>
      <c r="B293" s="24" t="e">
        <f>VLOOKUP(ancestry_jul_2014[[#This Row],[Locationid]],[1]LibPAS_data!$A$2:$D$270,4,FALSE)</f>
        <v>#N/A</v>
      </c>
      <c r="C293" s="14" t="str">
        <f>TEXT(E293,"yyyy")&amp;"-"&amp;"Q"&amp;LOOKUP(MONTH(E293),{1,4,7,10},{1,2,3,4})</f>
        <v>2014-Q4</v>
      </c>
      <c r="D293" s="37">
        <f t="shared" si="12"/>
        <v>2015</v>
      </c>
      <c r="E293" s="1">
        <v>41944</v>
      </c>
      <c r="F293" s="1" t="str">
        <f t="shared" si="14"/>
        <v>2014</v>
      </c>
      <c r="G293" s="1" t="str">
        <f>TEXT(ancestry_jul_2014[[#This Row],[Date]]," MMM")</f>
        <v xml:space="preserve"> Nov</v>
      </c>
      <c r="H293">
        <v>10264120</v>
      </c>
      <c r="I293" t="str">
        <f>VLOOKUP(K293, [1]LibPAS_data!$A$1:$C$600,3,FALSE)</f>
        <v>Yavapai</v>
      </c>
      <c r="J293" t="str">
        <f>VLOOKUP(K293,[1]LibPAS_data!$A$1:$C$600,2,FALSE)</f>
        <v>Mayer Public Library</v>
      </c>
      <c r="K293" t="s">
        <v>38</v>
      </c>
      <c r="L293" t="s">
        <v>1</v>
      </c>
      <c r="M293">
        <v>0</v>
      </c>
      <c r="N293">
        <v>0</v>
      </c>
      <c r="O293">
        <v>0</v>
      </c>
      <c r="P293">
        <v>0</v>
      </c>
      <c r="Q293">
        <v>0</v>
      </c>
      <c r="R293">
        <f>ancestry_jul_2014[[#This Row],[Citation Image]]+ancestry_jul_2014[[#This Row],[Text]]</f>
        <v>0</v>
      </c>
    </row>
    <row r="294" spans="1:18" x14ac:dyDescent="0.3">
      <c r="A294">
        <f>VLOOKUP(ancestry_jul_2014[[#This Row],[Locationid]], [1]LibPAS_data!$A$2:$E$600, 5, FALSE)</f>
        <v>147</v>
      </c>
      <c r="B294" s="24">
        <f>VLOOKUP(ancestry_jul_2014[[#This Row],[Locationid]],[1]LibPAS_data!$A$2:$D$270,4,FALSE)</f>
        <v>147983</v>
      </c>
      <c r="C294" s="14" t="str">
        <f>TEXT(E294,"yyyy")&amp;"-"&amp;"Q"&amp;LOOKUP(MONTH(E294),{1,4,7,10},{1,2,3,4})</f>
        <v>2014-Q4</v>
      </c>
      <c r="D294" s="37">
        <f t="shared" si="12"/>
        <v>2015</v>
      </c>
      <c r="E294" s="1">
        <v>41944</v>
      </c>
      <c r="F294" s="1" t="str">
        <f t="shared" si="14"/>
        <v>2014</v>
      </c>
      <c r="G294" s="1" t="str">
        <f>TEXT(ancestry_jul_2014[[#This Row],[Date]]," MMM")</f>
        <v xml:space="preserve"> Nov</v>
      </c>
      <c r="H294">
        <v>10243706</v>
      </c>
      <c r="I294" t="str">
        <f>VLOOKUP(K294, [1]LibPAS_data!$A$1:$C$600,3,FALSE)</f>
        <v>Maricopa</v>
      </c>
      <c r="J294" t="str">
        <f>VLOOKUP(K294,[1]LibPAS_data!$A$1:$C$600,2,FALSE)</f>
        <v>Mesa Public Library</v>
      </c>
      <c r="K294" s="3" t="s">
        <v>40</v>
      </c>
      <c r="L294" t="s">
        <v>1</v>
      </c>
      <c r="M294">
        <v>2467</v>
      </c>
      <c r="N294">
        <v>2467</v>
      </c>
      <c r="O294">
        <v>39</v>
      </c>
      <c r="P294">
        <v>91</v>
      </c>
      <c r="Q294">
        <v>1022</v>
      </c>
      <c r="R294">
        <f>ancestry_jul_2014[[#This Row],[Citation Image]]+ancestry_jul_2014[[#This Row],[Text]]</f>
        <v>1113</v>
      </c>
    </row>
    <row r="295" spans="1:18" x14ac:dyDescent="0.3">
      <c r="A295">
        <f>VLOOKUP(ancestry_jul_2014[[#This Row],[Locationid]], [1]LibPAS_data!$A$2:$E$600, 5, FALSE)</f>
        <v>239</v>
      </c>
      <c r="B295" s="24">
        <f>VLOOKUP(ancestry_jul_2014[[#This Row],[Locationid]],[1]LibPAS_data!$A$2:$D$270,4,FALSE)</f>
        <v>87143</v>
      </c>
      <c r="C295" s="14" t="str">
        <f>TEXT(E295,"yyyy")&amp;"-"&amp;"Q"&amp;LOOKUP(MONTH(E295),{1,4,7,10},{1,2,3,4})</f>
        <v>2014-Q4</v>
      </c>
      <c r="D295" s="37">
        <f t="shared" si="12"/>
        <v>2015</v>
      </c>
      <c r="E295" s="1">
        <v>41944</v>
      </c>
      <c r="F295" s="1" t="str">
        <f t="shared" si="14"/>
        <v>2014</v>
      </c>
      <c r="G295" s="1" t="str">
        <f>TEXT(ancestry_jul_2014[[#This Row],[Date]]," MMM")</f>
        <v xml:space="preserve"> Nov</v>
      </c>
      <c r="H295">
        <v>10244441</v>
      </c>
      <c r="I295" t="str">
        <f>VLOOKUP(K295, [1]LibPAS_data!$A$1:$C$600,3,FALSE)</f>
        <v>Mohave</v>
      </c>
      <c r="J295" t="str">
        <f>VLOOKUP(K295,[1]LibPAS_data!$A$1:$C$600,2,FALSE)</f>
        <v>Mohave County Library District</v>
      </c>
      <c r="K295" t="s">
        <v>41</v>
      </c>
      <c r="L295" t="s">
        <v>1</v>
      </c>
      <c r="M295">
        <v>2389</v>
      </c>
      <c r="N295">
        <v>2389</v>
      </c>
      <c r="O295">
        <v>55</v>
      </c>
      <c r="P295">
        <v>106</v>
      </c>
      <c r="Q295">
        <v>1284</v>
      </c>
      <c r="R295">
        <f>ancestry_jul_2014[[#This Row],[Citation Image]]+ancestry_jul_2014[[#This Row],[Text]]</f>
        <v>1390</v>
      </c>
    </row>
    <row r="296" spans="1:18" x14ac:dyDescent="0.3">
      <c r="A296">
        <f>VLOOKUP(ancestry_jul_2014[[#This Row],[Locationid]], [1]LibPAS_data!$A$2:$E$600, 5, FALSE)</f>
        <v>45</v>
      </c>
      <c r="B296" s="24">
        <f>VLOOKUP(ancestry_jul_2014[[#This Row],[Locationid]],[1]LibPAS_data!$A$2:$D$270,4,FALSE)</f>
        <v>2461</v>
      </c>
      <c r="C296" s="14" t="str">
        <f>TEXT(E296,"yyyy")&amp;"-"&amp;"Q"&amp;LOOKUP(MONTH(E296),{1,4,7,10},{1,2,3,4})</f>
        <v>2014-Q4</v>
      </c>
      <c r="D296" s="37">
        <f t="shared" si="12"/>
        <v>2015</v>
      </c>
      <c r="E296" s="1">
        <v>41944</v>
      </c>
      <c r="F296" s="1" t="str">
        <f t="shared" si="14"/>
        <v>2014</v>
      </c>
      <c r="G296" s="1" t="str">
        <f>TEXT(ancestry_jul_2014[[#This Row],[Date]]," MMM")</f>
        <v xml:space="preserve"> Nov</v>
      </c>
      <c r="H296">
        <v>10244442</v>
      </c>
      <c r="I296" t="str">
        <f>VLOOKUP(K296, [1]LibPAS_data!$A$1:$C$600,3,FALSE)</f>
        <v>Navajo</v>
      </c>
      <c r="J296" t="str">
        <f>VLOOKUP(K296,[1]LibPAS_data!$A$1:$C$600,2,FALSE)</f>
        <v>Navajo County Library District</v>
      </c>
      <c r="K296" t="s">
        <v>42</v>
      </c>
      <c r="L296" t="s">
        <v>1</v>
      </c>
      <c r="M296">
        <v>726</v>
      </c>
      <c r="N296">
        <v>726</v>
      </c>
      <c r="O296">
        <v>22</v>
      </c>
      <c r="P296">
        <v>56</v>
      </c>
      <c r="Q296">
        <v>221</v>
      </c>
      <c r="R296">
        <f>ancestry_jul_2014[[#This Row],[Citation Image]]+ancestry_jul_2014[[#This Row],[Text]]</f>
        <v>277</v>
      </c>
    </row>
    <row r="297" spans="1:18" x14ac:dyDescent="0.3">
      <c r="A297">
        <f>VLOOKUP(ancestry_jul_2014[[#This Row],[Locationid]], [1]LibPAS_data!$A$2:$E$600, 5, FALSE)</f>
        <v>9</v>
      </c>
      <c r="B297" s="24" t="e">
        <f>VLOOKUP(ancestry_jul_2014[[#This Row],[Locationid]],[1]LibPAS_data!$A$2:$D$270,4,FALSE)</f>
        <v>#N/A</v>
      </c>
      <c r="C297" s="14" t="str">
        <f>TEXT(E297,"yyyy")&amp;"-"&amp;"Q"&amp;LOOKUP(MONTH(E297),{1,4,7,10},{1,2,3,4})</f>
        <v>2014-Q4</v>
      </c>
      <c r="D297" s="37">
        <f t="shared" si="12"/>
        <v>2015</v>
      </c>
      <c r="E297" s="1">
        <v>41944</v>
      </c>
      <c r="F297" s="1" t="str">
        <f t="shared" si="14"/>
        <v>2014</v>
      </c>
      <c r="G297" s="1" t="str">
        <f>TEXT(ancestry_jul_2014[[#This Row],[Date]]," MMM")</f>
        <v xml:space="preserve"> Nov</v>
      </c>
      <c r="H297">
        <v>10253840</v>
      </c>
      <c r="I297" t="str">
        <f>VLOOKUP(K297, [1]LibPAS_data!$A$1:$C$600,3,FALSE)</f>
        <v>Pinal</v>
      </c>
      <c r="J297" t="str">
        <f>VLOOKUP(K297,[1]LibPAS_data!$A$1:$C$600,2,FALSE)</f>
        <v>Oracle Public Library</v>
      </c>
      <c r="K297" t="s">
        <v>44</v>
      </c>
      <c r="L297" t="s">
        <v>1</v>
      </c>
      <c r="M297">
        <v>0</v>
      </c>
      <c r="N297">
        <v>0</v>
      </c>
      <c r="O297">
        <v>0</v>
      </c>
      <c r="P297">
        <v>0</v>
      </c>
      <c r="Q297">
        <v>0</v>
      </c>
      <c r="R297">
        <f>ancestry_jul_2014[[#This Row],[Citation Image]]+ancestry_jul_2014[[#This Row],[Text]]</f>
        <v>0</v>
      </c>
    </row>
    <row r="298" spans="1:18" x14ac:dyDescent="0.3">
      <c r="A298">
        <f>VLOOKUP(ancestry_jul_2014[[#This Row],[Locationid]], [1]LibPAS_data!$A$2:$E$600, 5, FALSE)</f>
        <v>20</v>
      </c>
      <c r="B298" s="24">
        <f>VLOOKUP(ancestry_jul_2014[[#This Row],[Locationid]],[1]LibPAS_data!$A$2:$D$270,4,FALSE)</f>
        <v>10834</v>
      </c>
      <c r="C298" s="14" t="str">
        <f>TEXT(E298,"yyyy")&amp;"-"&amp;"Q"&amp;LOOKUP(MONTH(E298),{1,4,7,10},{1,2,3,4})</f>
        <v>2014-Q4</v>
      </c>
      <c r="D298" s="37">
        <f t="shared" si="12"/>
        <v>2015</v>
      </c>
      <c r="E298" s="1">
        <v>41944</v>
      </c>
      <c r="F298" s="1" t="str">
        <f t="shared" si="14"/>
        <v>2014</v>
      </c>
      <c r="G298" s="1" t="str">
        <f>TEXT(ancestry_jul_2014[[#This Row],[Date]]," MMM")</f>
        <v xml:space="preserve"> Nov</v>
      </c>
      <c r="H298">
        <v>10370482</v>
      </c>
      <c r="I298" t="str">
        <f>VLOOKUP(K298, [1]LibPAS_data!$A$1:$C$600,3,FALSE)</f>
        <v>La Paz</v>
      </c>
      <c r="J298" t="str">
        <f>VLOOKUP(K298,[1]LibPAS_data!$A$1:$C$600,2,FALSE)</f>
        <v>Parker Public Library</v>
      </c>
      <c r="K298" t="s">
        <v>45</v>
      </c>
      <c r="L298" t="s">
        <v>1</v>
      </c>
      <c r="M298">
        <v>0</v>
      </c>
      <c r="N298">
        <v>0</v>
      </c>
      <c r="O298">
        <v>0</v>
      </c>
      <c r="P298">
        <v>0</v>
      </c>
      <c r="Q298">
        <v>0</v>
      </c>
      <c r="R298">
        <f>ancestry_jul_2014[[#This Row],[Citation Image]]+ancestry_jul_2014[[#This Row],[Text]]</f>
        <v>0</v>
      </c>
    </row>
    <row r="299" spans="1:18" x14ac:dyDescent="0.3">
      <c r="A299">
        <f>VLOOKUP(ancestry_jul_2014[[#This Row],[Locationid]], [1]LibPAS_data!$A$2:$E$600, 5, FALSE)</f>
        <v>11</v>
      </c>
      <c r="B299" s="24">
        <f>VLOOKUP(ancestry_jul_2014[[#This Row],[Locationid]],[1]LibPAS_data!$A$2:$D$270,4,FALSE)</f>
        <v>811</v>
      </c>
      <c r="C299" s="14" t="str">
        <f>TEXT(E299,"yyyy")&amp;"-"&amp;"Q"&amp;LOOKUP(MONTH(E299),{1,4,7,10},{1,2,3,4})</f>
        <v>2014-Q4</v>
      </c>
      <c r="D299" s="37">
        <f t="shared" si="12"/>
        <v>2015</v>
      </c>
      <c r="E299" s="1">
        <v>41944</v>
      </c>
      <c r="F299" s="1" t="str">
        <f t="shared" si="14"/>
        <v>2014</v>
      </c>
      <c r="G299" s="1" t="str">
        <f>TEXT(ancestry_jul_2014[[#This Row],[Date]]," MMM")</f>
        <v xml:space="preserve"> Nov</v>
      </c>
      <c r="H299">
        <v>10370483</v>
      </c>
      <c r="I299" t="str">
        <f>VLOOKUP(K299, [1]LibPAS_data!$A$1:$C$600,3,FALSE)</f>
        <v>Santa Cruz</v>
      </c>
      <c r="J299" t="str">
        <f>VLOOKUP(K299,[1]LibPAS_data!$A$1:$C$600,2,FALSE)</f>
        <v>Patagonia Public Library</v>
      </c>
      <c r="K299" s="2" t="s">
        <v>46</v>
      </c>
      <c r="L299" t="s">
        <v>1</v>
      </c>
      <c r="M299">
        <v>0</v>
      </c>
      <c r="N299">
        <v>0</v>
      </c>
      <c r="O299">
        <v>0</v>
      </c>
      <c r="P299">
        <v>0</v>
      </c>
      <c r="Q299">
        <v>0</v>
      </c>
      <c r="R299">
        <f>ancestry_jul_2014[[#This Row],[Citation Image]]+ancestry_jul_2014[[#This Row],[Text]]</f>
        <v>0</v>
      </c>
    </row>
    <row r="300" spans="1:18" x14ac:dyDescent="0.3">
      <c r="A300">
        <f>VLOOKUP(ancestry_jul_2014[[#This Row],[Locationid]], [1]LibPAS_data!$A$2:$E$600, 5, FALSE)</f>
        <v>14</v>
      </c>
      <c r="B300" s="24">
        <f>VLOOKUP(ancestry_jul_2014[[#This Row],[Locationid]],[1]LibPAS_data!$A$2:$D$270,4,FALSE)</f>
        <v>13597</v>
      </c>
      <c r="C300" s="14" t="str">
        <f>TEXT(E300,"yyyy")&amp;"-"&amp;"Q"&amp;LOOKUP(MONTH(E300),{1,4,7,10},{1,2,3,4})</f>
        <v>2014-Q4</v>
      </c>
      <c r="D300" s="37">
        <f t="shared" si="12"/>
        <v>2015</v>
      </c>
      <c r="E300" s="1">
        <v>41944</v>
      </c>
      <c r="F300" s="1" t="str">
        <f t="shared" si="14"/>
        <v>2014</v>
      </c>
      <c r="G300" s="1" t="str">
        <f>TEXT(ancestry_jul_2014[[#This Row],[Date]]," MMM")</f>
        <v xml:space="preserve"> Nov</v>
      </c>
      <c r="H300">
        <v>10370484</v>
      </c>
      <c r="I300" t="str">
        <f>VLOOKUP(K300, [1]LibPAS_data!$A$1:$C$600,3,FALSE)</f>
        <v>Gila</v>
      </c>
      <c r="J300" t="str">
        <f>VLOOKUP(K300,[1]LibPAS_data!$A$1:$C$600,2,FALSE)</f>
        <v>Payson Public Library</v>
      </c>
      <c r="K300" t="s">
        <v>47</v>
      </c>
      <c r="L300" t="s">
        <v>1</v>
      </c>
      <c r="M300">
        <v>377</v>
      </c>
      <c r="N300">
        <v>377</v>
      </c>
      <c r="O300">
        <v>15</v>
      </c>
      <c r="P300">
        <v>15</v>
      </c>
      <c r="Q300">
        <v>101</v>
      </c>
      <c r="R300">
        <f>ancestry_jul_2014[[#This Row],[Citation Image]]+ancestry_jul_2014[[#This Row],[Text]]</f>
        <v>116</v>
      </c>
    </row>
    <row r="301" spans="1:18" x14ac:dyDescent="0.3">
      <c r="A301">
        <f>VLOOKUP(ancestry_jul_2014[[#This Row],[Locationid]], [1]LibPAS_data!$A$2:$E$600, 5, FALSE)</f>
        <v>38</v>
      </c>
      <c r="B301" s="24">
        <f>VLOOKUP(ancestry_jul_2014[[#This Row],[Locationid]],[1]LibPAS_data!$A$2:$D$270,4,FALSE)</f>
        <v>109952</v>
      </c>
      <c r="C301" s="14" t="str">
        <f>TEXT(E301,"yyyy")&amp;"-"&amp;"Q"&amp;LOOKUP(MONTH(E301),{1,4,7,10},{1,2,3,4})</f>
        <v>2014-Q4</v>
      </c>
      <c r="D301" s="37">
        <f t="shared" si="12"/>
        <v>2015</v>
      </c>
      <c r="E301" s="1">
        <v>41944</v>
      </c>
      <c r="F301" s="1" t="str">
        <f t="shared" si="14"/>
        <v>2014</v>
      </c>
      <c r="G301" s="1" t="str">
        <f>TEXT(ancestry_jul_2014[[#This Row],[Date]]," MMM")</f>
        <v xml:space="preserve"> Nov</v>
      </c>
      <c r="H301">
        <v>10244449</v>
      </c>
      <c r="I301" t="str">
        <f>VLOOKUP(K301, [1]LibPAS_data!$A$1:$C$600,3,FALSE)</f>
        <v>Maricopa</v>
      </c>
      <c r="J301" t="str">
        <f>VLOOKUP(K301,[1]LibPAS_data!$A$1:$C$600,2,FALSE)</f>
        <v>Peoria Public Library</v>
      </c>
      <c r="K301" s="3" t="s">
        <v>48</v>
      </c>
      <c r="L301" t="s">
        <v>1</v>
      </c>
      <c r="M301">
        <v>1916</v>
      </c>
      <c r="N301">
        <v>1916</v>
      </c>
      <c r="O301">
        <v>31</v>
      </c>
      <c r="P301">
        <v>110</v>
      </c>
      <c r="Q301">
        <v>604</v>
      </c>
      <c r="R301">
        <f>ancestry_jul_2014[[#This Row],[Citation Image]]+ancestry_jul_2014[[#This Row],[Text]]</f>
        <v>714</v>
      </c>
    </row>
    <row r="302" spans="1:18" x14ac:dyDescent="0.3">
      <c r="A302" t="e">
        <f>VLOOKUP(ancestry_jul_2014[[#This Row],[Locationid]], [1]LibPAS_data!$A$2:$E$600, 5, FALSE)</f>
        <v>#VALUE!</v>
      </c>
      <c r="B302" s="24">
        <f>VLOOKUP(ancestry_jul_2014[[#This Row],[Locationid]],[1]LibPAS_data!$A$2:$D$270,4,FALSE)</f>
        <v>943450</v>
      </c>
      <c r="C302" s="14" t="str">
        <f>TEXT(E302,"yyyy")&amp;"-"&amp;"Q"&amp;LOOKUP(MONTH(E302),{1,4,7,10},{1,2,3,4})</f>
        <v>2014-Q4</v>
      </c>
      <c r="D302" s="37">
        <f t="shared" si="12"/>
        <v>2015</v>
      </c>
      <c r="E302" s="1">
        <v>41944</v>
      </c>
      <c r="F302" s="1" t="str">
        <f t="shared" si="14"/>
        <v>2014</v>
      </c>
      <c r="G302" s="1" t="str">
        <f>TEXT(ancestry_jul_2014[[#This Row],[Date]]," MMM")</f>
        <v xml:space="preserve"> Nov</v>
      </c>
      <c r="H302">
        <v>10244822</v>
      </c>
      <c r="I302" t="str">
        <f>VLOOKUP(K302, [1]LibPAS_data!$A$1:$C$600,3,FALSE)</f>
        <v>Maricopa</v>
      </c>
      <c r="J302" t="str">
        <f>VLOOKUP(K302,[1]LibPAS_data!$A$1:$C$600,2,FALSE)</f>
        <v>Phoenix Public Library</v>
      </c>
      <c r="K302" s="2" t="s">
        <v>78</v>
      </c>
      <c r="L302" t="s">
        <v>1</v>
      </c>
      <c r="M302">
        <v>4230</v>
      </c>
      <c r="N302">
        <v>4230</v>
      </c>
      <c r="O302">
        <v>112</v>
      </c>
      <c r="P302">
        <v>599</v>
      </c>
      <c r="Q302">
        <v>1951</v>
      </c>
      <c r="R302">
        <f>ancestry_jul_2014[[#This Row],[Citation Image]]+ancestry_jul_2014[[#This Row],[Text]]</f>
        <v>2550</v>
      </c>
    </row>
    <row r="303" spans="1:18" x14ac:dyDescent="0.3">
      <c r="A303">
        <f>VLOOKUP(ancestry_jul_2014[[#This Row],[Locationid]], [1]LibPAS_data!$A$2:$E$600, 5, FALSE)</f>
        <v>622</v>
      </c>
      <c r="B303" s="24">
        <f>VLOOKUP(ancestry_jul_2014[[#This Row],[Locationid]],[1]LibPAS_data!$A$2:$D$270,4,FALSE)</f>
        <v>405419</v>
      </c>
      <c r="C303" s="14" t="str">
        <f>TEXT(E303,"yyyy")&amp;"-"&amp;"Q"&amp;LOOKUP(MONTH(E303),{1,4,7,10},{1,2,3,4})</f>
        <v>2014-Q4</v>
      </c>
      <c r="D303" s="37">
        <f t="shared" si="12"/>
        <v>2015</v>
      </c>
      <c r="E303" s="1">
        <v>41944</v>
      </c>
      <c r="F303" s="1" t="str">
        <f t="shared" si="14"/>
        <v>2014</v>
      </c>
      <c r="G303" s="1" t="str">
        <f>TEXT(ancestry_jul_2014[[#This Row],[Date]]," MMM")</f>
        <v xml:space="preserve"> Nov</v>
      </c>
      <c r="H303">
        <v>10244975</v>
      </c>
      <c r="I303" t="str">
        <f>VLOOKUP(K303, [1]LibPAS_data!$A$1:$C$600,3,FALSE)</f>
        <v>Pima</v>
      </c>
      <c r="J303" t="str">
        <f>VLOOKUP(K303,[1]LibPAS_data!$A$1:$C$600,2,FALSE)</f>
        <v>Pima County Public Library</v>
      </c>
      <c r="K303" t="s">
        <v>49</v>
      </c>
      <c r="L303" t="s">
        <v>1</v>
      </c>
      <c r="M303">
        <v>7659</v>
      </c>
      <c r="N303">
        <v>7659</v>
      </c>
      <c r="O303">
        <v>188</v>
      </c>
      <c r="P303">
        <v>872</v>
      </c>
      <c r="Q303">
        <v>3262</v>
      </c>
      <c r="R303">
        <f>ancestry_jul_2014[[#This Row],[Citation Image]]+ancestry_jul_2014[[#This Row],[Text]]</f>
        <v>4134</v>
      </c>
    </row>
    <row r="304" spans="1:18" x14ac:dyDescent="0.3">
      <c r="A304">
        <f>VLOOKUP(ancestry_jul_2014[[#This Row],[Locationid]], [1]LibPAS_data!$A$2:$E$600, 5, FALSE)</f>
        <v>4</v>
      </c>
      <c r="B304" s="24">
        <f>VLOOKUP(ancestry_jul_2014[[#This Row],[Locationid]],[1]LibPAS_data!$A$2:$D$270,4,FALSE)</f>
        <v>8901</v>
      </c>
      <c r="C304" s="14" t="str">
        <f>TEXT(E304,"yyyy")&amp;"-"&amp;"Q"&amp;LOOKUP(MONTH(E304),{1,4,7,10},{1,2,3,4})</f>
        <v>2014-Q4</v>
      </c>
      <c r="D304" s="37">
        <f t="shared" si="12"/>
        <v>2015</v>
      </c>
      <c r="E304" s="1">
        <v>41944</v>
      </c>
      <c r="F304" s="1" t="str">
        <f t="shared" si="14"/>
        <v>2014</v>
      </c>
      <c r="G304" s="1" t="str">
        <f>TEXT(ancestry_jul_2014[[#This Row],[Date]]," MMM")</f>
        <v xml:space="preserve"> Nov</v>
      </c>
      <c r="H304">
        <v>10246234</v>
      </c>
      <c r="I304" t="str">
        <f>VLOOKUP(K304, [1]LibPAS_data!$A$1:$C$600,3,FALSE)</f>
        <v>Pinal</v>
      </c>
      <c r="J304" t="str">
        <f>VLOOKUP(K304,[1]LibPAS_data!$A$1:$C$600,2,FALSE)</f>
        <v>Pinal County Library District</v>
      </c>
      <c r="K304" s="3" t="s">
        <v>50</v>
      </c>
      <c r="L304" t="s">
        <v>1</v>
      </c>
      <c r="M304">
        <v>1271</v>
      </c>
      <c r="N304">
        <v>1271</v>
      </c>
      <c r="O304">
        <v>28</v>
      </c>
      <c r="P304">
        <v>65</v>
      </c>
      <c r="Q304">
        <v>420</v>
      </c>
      <c r="R304">
        <f>ancestry_jul_2014[[#This Row],[Citation Image]]+ancestry_jul_2014[[#This Row],[Text]]</f>
        <v>485</v>
      </c>
    </row>
    <row r="305" spans="1:18" x14ac:dyDescent="0.3">
      <c r="A305">
        <f>VLOOKUP(ancestry_jul_2014[[#This Row],[Locationid]], [1]LibPAS_data!$A$2:$E$600, 5, FALSE)</f>
        <v>54</v>
      </c>
      <c r="B305" s="24">
        <f>VLOOKUP(ancestry_jul_2014[[#This Row],[Locationid]],[1]LibPAS_data!$A$2:$D$270,4,FALSE)</f>
        <v>29416</v>
      </c>
      <c r="C305" s="14" t="str">
        <f>TEXT(E305,"yyyy")&amp;"-"&amp;"Q"&amp;LOOKUP(MONTH(E305),{1,4,7,10},{1,2,3,4})</f>
        <v>2014-Q4</v>
      </c>
      <c r="D305" s="37">
        <f t="shared" si="12"/>
        <v>2015</v>
      </c>
      <c r="E305" s="1">
        <v>41944</v>
      </c>
      <c r="F305" s="1" t="str">
        <f t="shared" si="14"/>
        <v>2014</v>
      </c>
      <c r="G305" s="1" t="str">
        <f>TEXT(ancestry_jul_2014[[#This Row],[Date]]," MMM")</f>
        <v xml:space="preserve"> Nov</v>
      </c>
      <c r="H305">
        <v>10264121</v>
      </c>
      <c r="I305" t="str">
        <f>VLOOKUP(K305, [1]LibPAS_data!$A$1:$C$600,3,FALSE)</f>
        <v>Yavapai</v>
      </c>
      <c r="J305" t="str">
        <f>VLOOKUP(K305,[1]LibPAS_data!$A$1:$C$600,2,FALSE)</f>
        <v>Prescott Public Library</v>
      </c>
      <c r="K305" s="2" t="s">
        <v>51</v>
      </c>
      <c r="L305" t="s">
        <v>1</v>
      </c>
      <c r="M305">
        <v>659</v>
      </c>
      <c r="N305">
        <v>659</v>
      </c>
      <c r="O305">
        <v>14</v>
      </c>
      <c r="P305">
        <v>45</v>
      </c>
      <c r="Q305">
        <v>247</v>
      </c>
      <c r="R305">
        <f>ancestry_jul_2014[[#This Row],[Citation Image]]+ancestry_jul_2014[[#This Row],[Text]]</f>
        <v>292</v>
      </c>
    </row>
    <row r="306" spans="1:18" x14ac:dyDescent="0.3">
      <c r="A306">
        <f>VLOOKUP(ancestry_jul_2014[[#This Row],[Locationid]], [1]LibPAS_data!$A$2:$E$600, 5, FALSE)</f>
        <v>59</v>
      </c>
      <c r="B306" s="24">
        <f>VLOOKUP(ancestry_jul_2014[[#This Row],[Locationid]],[1]LibPAS_data!$A$2:$D$270,4,FALSE)</f>
        <v>22616</v>
      </c>
      <c r="C306" s="14" t="str">
        <f>TEXT(E306,"yyyy")&amp;"-"&amp;"Q"&amp;LOOKUP(MONTH(E306),{1,4,7,10},{1,2,3,4})</f>
        <v>2014-Q4</v>
      </c>
      <c r="D306" s="37">
        <f t="shared" si="12"/>
        <v>2015</v>
      </c>
      <c r="E306" s="1">
        <v>41944</v>
      </c>
      <c r="F306" s="1" t="str">
        <f t="shared" si="14"/>
        <v>2014</v>
      </c>
      <c r="G306" s="1" t="str">
        <f>TEXT(ancestry_jul_2014[[#This Row],[Date]]," MMM")</f>
        <v xml:space="preserve"> Nov</v>
      </c>
      <c r="H306">
        <v>10264185</v>
      </c>
      <c r="I306" t="str">
        <f>VLOOKUP(K306, [1]LibPAS_data!$A$1:$C$600,3,FALSE)</f>
        <v>Yavapai</v>
      </c>
      <c r="J306" t="str">
        <f>VLOOKUP(K306,[1]LibPAS_data!$A$1:$C$600,2,FALSE)</f>
        <v>Prescott Valley Public Library</v>
      </c>
      <c r="K306" t="s">
        <v>52</v>
      </c>
      <c r="L306" t="s">
        <v>1</v>
      </c>
      <c r="M306">
        <v>859</v>
      </c>
      <c r="N306">
        <v>859</v>
      </c>
      <c r="O306">
        <v>7</v>
      </c>
      <c r="P306">
        <v>303</v>
      </c>
      <c r="Q306">
        <v>283</v>
      </c>
      <c r="R306">
        <f>ancestry_jul_2014[[#This Row],[Citation Image]]+ancestry_jul_2014[[#This Row],[Text]]</f>
        <v>586</v>
      </c>
    </row>
    <row r="307" spans="1:18" x14ac:dyDescent="0.3">
      <c r="A307">
        <f>VLOOKUP(ancestry_jul_2014[[#This Row],[Locationid]], [1]LibPAS_data!$A$2:$E$600, 5, FALSE)</f>
        <v>40</v>
      </c>
      <c r="B307" s="24" t="e">
        <f>VLOOKUP(ancestry_jul_2014[[#This Row],[Locationid]],[1]LibPAS_data!$A$2:$D$270,4,FALSE)</f>
        <v>#N/A</v>
      </c>
      <c r="C307" s="14" t="str">
        <f>TEXT(E307,"yyyy")&amp;"-"&amp;"Q"&amp;LOOKUP(MONTH(E307),{1,4,7,10},{1,2,3,4})</f>
        <v>2014-Q4</v>
      </c>
      <c r="D307" s="37">
        <f t="shared" si="12"/>
        <v>2015</v>
      </c>
      <c r="E307" s="1">
        <v>41944</v>
      </c>
      <c r="F307" s="1" t="str">
        <f t="shared" si="14"/>
        <v>2014</v>
      </c>
      <c r="G307" s="1" t="str">
        <f>TEXT(ancestry_jul_2014[[#This Row],[Date]]," MMM")</f>
        <v xml:space="preserve"> Nov</v>
      </c>
      <c r="H307">
        <v>10330757</v>
      </c>
      <c r="I307" t="str">
        <f>VLOOKUP(K307, [1]LibPAS_data!$A$1:$C$600,3,FALSE)</f>
        <v>Apache</v>
      </c>
      <c r="J307" t="str">
        <f>VLOOKUP(K307,[1]LibPAS_data!$A$1:$C$600,2,FALSE)</f>
        <v>Round Valley Public Library</v>
      </c>
      <c r="K307" t="s">
        <v>53</v>
      </c>
      <c r="L307" t="s">
        <v>1</v>
      </c>
      <c r="M307">
        <v>293</v>
      </c>
      <c r="N307">
        <v>293</v>
      </c>
      <c r="O307">
        <v>12</v>
      </c>
      <c r="P307">
        <v>7</v>
      </c>
      <c r="Q307">
        <v>75</v>
      </c>
      <c r="R307">
        <f>ancestry_jul_2014[[#This Row],[Citation Image]]+ancestry_jul_2014[[#This Row],[Text]]</f>
        <v>82</v>
      </c>
    </row>
    <row r="308" spans="1:18" x14ac:dyDescent="0.3">
      <c r="A308">
        <f>VLOOKUP(ancestry_jul_2014[[#This Row],[Locationid]], [1]LibPAS_data!$A$2:$E$600, 5, FALSE)</f>
        <v>17</v>
      </c>
      <c r="B308" s="24">
        <f>VLOOKUP(ancestry_jul_2014[[#This Row],[Locationid]],[1]LibPAS_data!$A$2:$D$270,4,FALSE)</f>
        <v>11980</v>
      </c>
      <c r="C308" s="14" t="str">
        <f>TEXT(E308,"yyyy")&amp;"-"&amp;"Q"&amp;LOOKUP(MONTH(E308),{1,4,7,10},{1,2,3,4})</f>
        <v>2014-Q4</v>
      </c>
      <c r="D308" s="37">
        <f t="shared" si="12"/>
        <v>2015</v>
      </c>
      <c r="E308" s="1">
        <v>41944</v>
      </c>
      <c r="F308" s="1" t="str">
        <f t="shared" si="14"/>
        <v>2014</v>
      </c>
      <c r="G308" s="1" t="str">
        <f>TEXT(ancestry_jul_2014[[#This Row],[Date]]," MMM")</f>
        <v xml:space="preserve"> Nov</v>
      </c>
      <c r="H308">
        <v>10370489</v>
      </c>
      <c r="I308" t="str">
        <f>VLOOKUP(K308, [1]LibPAS_data!$A$1:$C$600,3,FALSE)</f>
        <v>Graham</v>
      </c>
      <c r="J308" t="str">
        <f>VLOOKUP(K308,[1]LibPAS_data!$A$1:$C$600,2,FALSE)</f>
        <v>Safford City - Graham County Library</v>
      </c>
      <c r="K308" t="s">
        <v>54</v>
      </c>
      <c r="L308" t="s">
        <v>1</v>
      </c>
      <c r="M308">
        <v>2</v>
      </c>
      <c r="N308">
        <v>2</v>
      </c>
      <c r="O308">
        <v>1</v>
      </c>
      <c r="P308">
        <v>0</v>
      </c>
      <c r="Q308">
        <v>1</v>
      </c>
      <c r="R308">
        <f>ancestry_jul_2014[[#This Row],[Citation Image]]+ancestry_jul_2014[[#This Row],[Text]]</f>
        <v>1</v>
      </c>
    </row>
    <row r="309" spans="1:18" x14ac:dyDescent="0.3">
      <c r="A309">
        <f>VLOOKUP(ancestry_jul_2014[[#This Row],[Locationid]], [1]LibPAS_data!$A$2:$E$600, 5, FALSE)</f>
        <v>23</v>
      </c>
      <c r="B309" s="24" t="e">
        <f>VLOOKUP(ancestry_jul_2014[[#This Row],[Locationid]],[1]LibPAS_data!$A$2:$D$270,4,FALSE)</f>
        <v>#N/A</v>
      </c>
      <c r="C309" s="14" t="str">
        <f>TEXT(E309,"yyyy")&amp;"-"&amp;"Q"&amp;LOOKUP(MONTH(E309),{1,4,7,10},{1,2,3,4})</f>
        <v>2014-Q4</v>
      </c>
      <c r="D309" s="37">
        <f t="shared" si="12"/>
        <v>2015</v>
      </c>
      <c r="E309" s="1">
        <v>41944</v>
      </c>
      <c r="F309" s="1" t="str">
        <f t="shared" si="14"/>
        <v>2014</v>
      </c>
      <c r="G309" s="1" t="str">
        <f>TEXT(ancestry_jul_2014[[#This Row],[Date]]," MMM")</f>
        <v xml:space="preserve"> Nov</v>
      </c>
      <c r="H309">
        <v>10253842</v>
      </c>
      <c r="I309" t="str">
        <f>VLOOKUP(K309, [1]LibPAS_data!$A$1:$C$600,3,FALSE)</f>
        <v>Pinal</v>
      </c>
      <c r="J309" t="str">
        <f>VLOOKUP(K309,[1]LibPAS_data!$A$1:$C$600,2,FALSE)</f>
        <v>San Manuel Public Library</v>
      </c>
      <c r="K309" s="2" t="s">
        <v>55</v>
      </c>
      <c r="L309" t="s">
        <v>1</v>
      </c>
      <c r="M309">
        <v>0</v>
      </c>
      <c r="N309">
        <v>0</v>
      </c>
      <c r="O309">
        <v>0</v>
      </c>
      <c r="P309">
        <v>0</v>
      </c>
      <c r="Q309">
        <v>0</v>
      </c>
      <c r="R309">
        <f>ancestry_jul_2014[[#This Row],[Citation Image]]+ancestry_jul_2014[[#This Row],[Text]]</f>
        <v>0</v>
      </c>
    </row>
    <row r="310" spans="1:18" x14ac:dyDescent="0.3">
      <c r="A310">
        <f>VLOOKUP(ancestry_jul_2014[[#This Row],[Locationid]], [1]LibPAS_data!$A$2:$E$600, 5, FALSE)</f>
        <v>17</v>
      </c>
      <c r="B310" s="24" t="e">
        <f>VLOOKUP(ancestry_jul_2014[[#This Row],[Locationid]],[1]LibPAS_data!$A$2:$D$270,4,FALSE)</f>
        <v>#N/A</v>
      </c>
      <c r="C310" s="14" t="str">
        <f>TEXT(E310,"yyyy")&amp;"-"&amp;"Q"&amp;LOOKUP(MONTH(E310),{1,4,7,10},{1,2,3,4})</f>
        <v>2014-Q4</v>
      </c>
      <c r="D310" s="37">
        <f t="shared" si="12"/>
        <v>2015</v>
      </c>
      <c r="E310" s="1">
        <v>41944</v>
      </c>
      <c r="F310" s="1" t="str">
        <f t="shared" si="14"/>
        <v>2014</v>
      </c>
      <c r="G310" s="1" t="str">
        <f>TEXT(ancestry_jul_2014[[#This Row],[Date]]," MMM")</f>
        <v xml:space="preserve"> Nov</v>
      </c>
      <c r="H310">
        <v>10330758</v>
      </c>
      <c r="I310" t="str">
        <f>VLOOKUP(K310, [1]LibPAS_data!$A$1:$C$600,3,FALSE)</f>
        <v>Apache</v>
      </c>
      <c r="J310" t="str">
        <f>VLOOKUP(K310,[1]LibPAS_data!$A$1:$C$600,2,FALSE)</f>
        <v>Sanders Public Library</v>
      </c>
      <c r="K310" t="s">
        <v>56</v>
      </c>
      <c r="L310" t="s">
        <v>1</v>
      </c>
      <c r="M310">
        <v>0</v>
      </c>
      <c r="N310">
        <v>0</v>
      </c>
      <c r="O310">
        <v>0</v>
      </c>
      <c r="P310">
        <v>0</v>
      </c>
      <c r="Q310">
        <v>0</v>
      </c>
      <c r="R310">
        <f>ancestry_jul_2014[[#This Row],[Citation Image]]+ancestry_jul_2014[[#This Row],[Text]]</f>
        <v>0</v>
      </c>
    </row>
    <row r="311" spans="1:18" x14ac:dyDescent="0.3">
      <c r="A311">
        <f>VLOOKUP(ancestry_jul_2014[[#This Row],[Locationid]], [1]LibPAS_data!$A$2:$E$600, 5, FALSE)</f>
        <v>38</v>
      </c>
      <c r="B311" s="24">
        <f>VLOOKUP(ancestry_jul_2014[[#This Row],[Locationid]],[1]LibPAS_data!$A$2:$D$270,4,FALSE)</f>
        <v>23601</v>
      </c>
      <c r="C311" s="14" t="str">
        <f>TEXT(E311,"yyyy")&amp;"-"&amp;"Q"&amp;LOOKUP(MONTH(E311),{1,4,7,10},{1,2,3,4})</f>
        <v>2014-Q4</v>
      </c>
      <c r="D311" s="37">
        <f t="shared" si="12"/>
        <v>2015</v>
      </c>
      <c r="E311" s="1">
        <v>41944</v>
      </c>
      <c r="F311" s="1" t="str">
        <f t="shared" si="14"/>
        <v>2014</v>
      </c>
      <c r="G311" s="1" t="str">
        <f>TEXT(ancestry_jul_2014[[#This Row],[Date]]," MMM")</f>
        <v xml:space="preserve"> Nov</v>
      </c>
      <c r="H311">
        <v>10370172</v>
      </c>
      <c r="I311" t="str">
        <f>VLOOKUP(K311, [1]LibPAS_data!$A$1:$C$600,3,FALSE)</f>
        <v>Santa Cruz</v>
      </c>
      <c r="J311" t="str">
        <f>VLOOKUP(K311,[1]LibPAS_data!$A$1:$C$600,2,FALSE)</f>
        <v>Nogales/Santa Cruz County Public Library</v>
      </c>
      <c r="K311" t="s">
        <v>43</v>
      </c>
      <c r="L311" t="s">
        <v>1</v>
      </c>
      <c r="M311">
        <v>0</v>
      </c>
      <c r="N311">
        <v>0</v>
      </c>
      <c r="O311">
        <v>0</v>
      </c>
      <c r="P311">
        <v>0</v>
      </c>
      <c r="Q311">
        <v>0</v>
      </c>
      <c r="R311">
        <f>ancestry_jul_2014[[#This Row],[Citation Image]]+ancestry_jul_2014[[#This Row],[Text]]</f>
        <v>0</v>
      </c>
    </row>
    <row r="312" spans="1:18" x14ac:dyDescent="0.3">
      <c r="A312">
        <f>VLOOKUP(ancestry_jul_2014[[#This Row],[Locationid]], [1]LibPAS_data!$A$2:$E$600, 5, FALSE)</f>
        <v>87</v>
      </c>
      <c r="B312" s="24">
        <f>VLOOKUP(ancestry_jul_2014[[#This Row],[Locationid]],[1]LibPAS_data!$A$2:$D$270,4,FALSE)</f>
        <v>174482</v>
      </c>
      <c r="C312" s="14" t="str">
        <f>TEXT(E312,"yyyy")&amp;"-"&amp;"Q"&amp;LOOKUP(MONTH(E312),{1,4,7,10},{1,2,3,4})</f>
        <v>2014-Q4</v>
      </c>
      <c r="D312" s="37">
        <f t="shared" si="12"/>
        <v>2015</v>
      </c>
      <c r="E312" s="1">
        <v>41944</v>
      </c>
      <c r="F312" s="1" t="str">
        <f t="shared" si="14"/>
        <v>2014</v>
      </c>
      <c r="G312" s="1" t="str">
        <f>TEXT(ancestry_jul_2014[[#This Row],[Date]]," MMM")</f>
        <v xml:space="preserve"> Nov</v>
      </c>
      <c r="H312">
        <v>10245915</v>
      </c>
      <c r="I312" t="str">
        <f>VLOOKUP(K312, [1]LibPAS_data!$A$1:$C$600,3,FALSE)</f>
        <v>Maricopa</v>
      </c>
      <c r="J312" t="str">
        <f>VLOOKUP(K312,[1]LibPAS_data!$A$1:$C$600,2,FALSE)</f>
        <v>Scottsdale Public Library</v>
      </c>
      <c r="K312" s="3" t="s">
        <v>57</v>
      </c>
      <c r="L312" t="s">
        <v>1</v>
      </c>
      <c r="M312">
        <v>2933</v>
      </c>
      <c r="N312">
        <v>2933</v>
      </c>
      <c r="O312">
        <v>56</v>
      </c>
      <c r="P312">
        <v>335</v>
      </c>
      <c r="Q312">
        <v>1055</v>
      </c>
      <c r="R312">
        <f>ancestry_jul_2014[[#This Row],[Citation Image]]+ancestry_jul_2014[[#This Row],[Text]]</f>
        <v>1390</v>
      </c>
    </row>
    <row r="313" spans="1:18" x14ac:dyDescent="0.3">
      <c r="A313">
        <f>VLOOKUP(ancestry_jul_2014[[#This Row],[Locationid]], [1]LibPAS_data!$A$2:$E$600, 5, FALSE)</f>
        <v>32</v>
      </c>
      <c r="B313" s="24">
        <f>VLOOKUP(ancestry_jul_2014[[#This Row],[Locationid]],[1]LibPAS_data!$A$2:$D$270,4,FALSE)</f>
        <v>11000</v>
      </c>
      <c r="C313" s="14" t="str">
        <f>TEXT(E313,"yyyy")&amp;"-"&amp;"Q"&amp;LOOKUP(MONTH(E313),{1,4,7,10},{1,2,3,4})</f>
        <v>2014-Q4</v>
      </c>
      <c r="D313" s="37">
        <f t="shared" si="12"/>
        <v>2015</v>
      </c>
      <c r="E313" s="1">
        <v>41944</v>
      </c>
      <c r="F313" s="1" t="str">
        <f t="shared" si="14"/>
        <v>2014</v>
      </c>
      <c r="G313" s="1" t="str">
        <f>TEXT(ancestry_jul_2014[[#This Row],[Date]]," MMM")</f>
        <v xml:space="preserve"> Nov</v>
      </c>
      <c r="H313">
        <v>10264186</v>
      </c>
      <c r="I313" t="str">
        <f>VLOOKUP(K313, [1]LibPAS_data!$A$1:$C$600,3,FALSE)</f>
        <v>Yavapai</v>
      </c>
      <c r="J313" t="str">
        <f>VLOOKUP(K313,[1]LibPAS_data!$A$1:$C$600,2,FALSE)</f>
        <v>Sedona Public Library</v>
      </c>
      <c r="K313" t="s">
        <v>58</v>
      </c>
      <c r="L313" t="s">
        <v>1</v>
      </c>
      <c r="M313">
        <v>18</v>
      </c>
      <c r="N313">
        <v>18</v>
      </c>
      <c r="O313">
        <v>1</v>
      </c>
      <c r="P313">
        <v>1</v>
      </c>
      <c r="Q313">
        <v>4</v>
      </c>
      <c r="R313">
        <f>ancestry_jul_2014[[#This Row],[Citation Image]]+ancestry_jul_2014[[#This Row],[Text]]</f>
        <v>5</v>
      </c>
    </row>
    <row r="314" spans="1:18" x14ac:dyDescent="0.3">
      <c r="A314">
        <f>VLOOKUP(ancestry_jul_2014[[#This Row],[Locationid]], [1]LibPAS_data!$A$2:$E$600, 5, FALSE)</f>
        <v>5</v>
      </c>
      <c r="B314" s="24" t="e">
        <f>VLOOKUP(ancestry_jul_2014[[#This Row],[Locationid]],[1]LibPAS_data!$A$2:$D$270,4,FALSE)</f>
        <v>#N/A</v>
      </c>
      <c r="C314" s="14" t="str">
        <f>TEXT(E314,"yyyy")&amp;"-"&amp;"Q"&amp;LOOKUP(MONTH(E314),{1,4,7,10},{1,2,3,4})</f>
        <v>2014-Q4</v>
      </c>
      <c r="D314" s="37">
        <f t="shared" si="12"/>
        <v>2015</v>
      </c>
      <c r="E314" s="1">
        <v>41944</v>
      </c>
      <c r="F314" s="1" t="str">
        <f t="shared" si="14"/>
        <v>2014</v>
      </c>
      <c r="G314" s="1" t="str">
        <f>TEXT(ancestry_jul_2014[[#This Row],[Date]]," MMM")</f>
        <v xml:space="preserve"> Nov</v>
      </c>
      <c r="H314">
        <v>10264187</v>
      </c>
      <c r="I314" t="str">
        <f>VLOOKUP(K314, [1]LibPAS_data!$A$1:$C$600,3,FALSE)</f>
        <v>Yavapai</v>
      </c>
      <c r="J314" t="str">
        <f>VLOOKUP(K314,[1]LibPAS_data!$A$1:$C$600,2,FALSE)</f>
        <v>Seligman Public Library</v>
      </c>
      <c r="K314" t="s">
        <v>59</v>
      </c>
      <c r="L314" t="s">
        <v>1</v>
      </c>
      <c r="M314">
        <v>160</v>
      </c>
      <c r="N314">
        <v>160</v>
      </c>
      <c r="O314">
        <v>1</v>
      </c>
      <c r="P314">
        <v>1</v>
      </c>
      <c r="Q314">
        <v>106</v>
      </c>
      <c r="R314">
        <f>ancestry_jul_2014[[#This Row],[Citation Image]]+ancestry_jul_2014[[#This Row],[Text]]</f>
        <v>107</v>
      </c>
    </row>
    <row r="315" spans="1:18" x14ac:dyDescent="0.3">
      <c r="A315">
        <f>VLOOKUP(ancestry_jul_2014[[#This Row],[Locationid]], [1]LibPAS_data!$A$2:$E$600, 5, FALSE)</f>
        <v>28</v>
      </c>
      <c r="B315" s="24">
        <f>VLOOKUP(ancestry_jul_2014[[#This Row],[Locationid]],[1]LibPAS_data!$A$2:$D$270,4,FALSE)</f>
        <v>32811</v>
      </c>
      <c r="C315" s="14" t="str">
        <f>TEXT(E315,"yyyy")&amp;"-"&amp;"Q"&amp;LOOKUP(MONTH(E315),{1,4,7,10},{1,2,3,4})</f>
        <v>2014-Q4</v>
      </c>
      <c r="D315" s="37">
        <f t="shared" si="12"/>
        <v>2015</v>
      </c>
      <c r="E315" s="1">
        <v>41944</v>
      </c>
      <c r="F315" s="1" t="str">
        <f t="shared" si="14"/>
        <v>2014</v>
      </c>
      <c r="G315" s="1" t="str">
        <f>TEXT(ancestry_jul_2014[[#This Row],[Date]]," MMM")</f>
        <v xml:space="preserve"> Nov</v>
      </c>
      <c r="H315">
        <v>10254528</v>
      </c>
      <c r="I315" t="str">
        <f>VLOOKUP(K315, [1]LibPAS_data!$A$1:$C$600,3,FALSE)</f>
        <v>Cochise</v>
      </c>
      <c r="J315" t="str">
        <f>VLOOKUP(K315,[1]LibPAS_data!$A$1:$C$600,2,FALSE)</f>
        <v>Sierra Vista Public Library</v>
      </c>
      <c r="K315" t="s">
        <v>60</v>
      </c>
      <c r="L315" t="s">
        <v>1</v>
      </c>
      <c r="M315">
        <v>243</v>
      </c>
      <c r="N315">
        <v>243</v>
      </c>
      <c r="O315">
        <v>8</v>
      </c>
      <c r="P315">
        <v>27</v>
      </c>
      <c r="Q315">
        <v>84</v>
      </c>
      <c r="R315">
        <f>ancestry_jul_2014[[#This Row],[Citation Image]]+ancestry_jul_2014[[#This Row],[Text]]</f>
        <v>111</v>
      </c>
    </row>
    <row r="316" spans="1:18" x14ac:dyDescent="0.3">
      <c r="A316">
        <f>VLOOKUP(ancestry_jul_2014[[#This Row],[Locationid]], [1]LibPAS_data!$A$2:$E$600, 5, FALSE)</f>
        <v>142</v>
      </c>
      <c r="B316" s="24">
        <f>VLOOKUP(ancestry_jul_2014[[#This Row],[Locationid]],[1]LibPAS_data!$A$2:$D$270,4,FALSE)</f>
        <v>140708</v>
      </c>
      <c r="C316" s="14" t="str">
        <f>TEXT(E316,"yyyy")&amp;"-"&amp;"Q"&amp;LOOKUP(MONTH(E316),{1,4,7,10},{1,2,3,4})</f>
        <v>2014-Q4</v>
      </c>
      <c r="D316" s="37">
        <f t="shared" si="12"/>
        <v>2015</v>
      </c>
      <c r="E316" s="1">
        <v>41944</v>
      </c>
      <c r="F316" s="1" t="str">
        <f t="shared" si="14"/>
        <v>2014</v>
      </c>
      <c r="G316" s="1" t="str">
        <f>TEXT(ancestry_jul_2014[[#This Row],[Date]]," MMM")</f>
        <v xml:space="preserve"> Nov</v>
      </c>
      <c r="H316">
        <v>10246788</v>
      </c>
      <c r="I316" t="str">
        <f>VLOOKUP(K316, [1]LibPAS_data!$A$1:$C$600,3,FALSE)</f>
        <v>Maricopa</v>
      </c>
      <c r="J316" t="str">
        <f>VLOOKUP(K316,[1]LibPAS_data!$A$1:$C$600,2,FALSE)</f>
        <v>Tempe Public Library</v>
      </c>
      <c r="K316" s="2" t="s">
        <v>79</v>
      </c>
      <c r="L316" t="s">
        <v>1</v>
      </c>
      <c r="M316">
        <v>876</v>
      </c>
      <c r="N316">
        <v>876</v>
      </c>
      <c r="O316">
        <v>19</v>
      </c>
      <c r="P316">
        <v>187</v>
      </c>
      <c r="Q316">
        <v>174</v>
      </c>
      <c r="R316">
        <f>ancestry_jul_2014[[#This Row],[Citation Image]]+ancestry_jul_2014[[#This Row],[Text]]</f>
        <v>361</v>
      </c>
    </row>
    <row r="317" spans="1:18" x14ac:dyDescent="0.3">
      <c r="A317">
        <f>VLOOKUP(ancestry_jul_2014[[#This Row],[Locationid]], [1]LibPAS_data!$A$2:$E$600, 5, FALSE)</f>
        <v>12</v>
      </c>
      <c r="B317" s="24">
        <f>VLOOKUP(ancestry_jul_2014[[#This Row],[Locationid]],[1]LibPAS_data!$A$2:$D$270,4,FALSE)</f>
        <v>4415</v>
      </c>
      <c r="C317" s="14" t="str">
        <f>TEXT(E317,"yyyy")&amp;"-"&amp;"Q"&amp;LOOKUP(MONTH(E317),{1,4,7,10},{1,2,3,4})</f>
        <v>2014-Q4</v>
      </c>
      <c r="D317" s="37">
        <f t="shared" si="12"/>
        <v>2015</v>
      </c>
      <c r="E317" s="1">
        <v>41944</v>
      </c>
      <c r="F317" s="1" t="str">
        <f t="shared" si="14"/>
        <v>2014</v>
      </c>
      <c r="G317" s="1" t="str">
        <f>TEXT(ancestry_jul_2014[[#This Row],[Date]]," MMM")</f>
        <v xml:space="preserve"> Nov</v>
      </c>
      <c r="H317">
        <v>10265067</v>
      </c>
      <c r="I317" t="str">
        <f>VLOOKUP(K317, [1]LibPAS_data!$A$1:$C$600,3,FALSE)</f>
        <v>Maricopa</v>
      </c>
      <c r="J317" t="str">
        <f>VLOOKUP(K317,[1]LibPAS_data!$A$1:$C$600,2,FALSE)</f>
        <v>Tolleson Public Library</v>
      </c>
      <c r="K317" s="3" t="s">
        <v>61</v>
      </c>
      <c r="L317" t="s">
        <v>1</v>
      </c>
      <c r="M317">
        <v>61</v>
      </c>
      <c r="N317">
        <v>61</v>
      </c>
      <c r="O317">
        <v>4</v>
      </c>
      <c r="P317">
        <v>8</v>
      </c>
      <c r="Q317">
        <v>14</v>
      </c>
      <c r="R317">
        <f>ancestry_jul_2014[[#This Row],[Citation Image]]+ancestry_jul_2014[[#This Row],[Text]]</f>
        <v>22</v>
      </c>
    </row>
    <row r="318" spans="1:18" x14ac:dyDescent="0.3">
      <c r="A318">
        <f>VLOOKUP(ancestry_jul_2014[[#This Row],[Locationid]], [1]LibPAS_data!$A$2:$E$600, 5, FALSE)</f>
        <v>8</v>
      </c>
      <c r="B318" s="24">
        <f>VLOOKUP(ancestry_jul_2014[[#This Row],[Locationid]],[1]LibPAS_data!$A$2:$D$270,4,FALSE)</f>
        <v>2341</v>
      </c>
      <c r="C318" s="14" t="str">
        <f>TEXT(E318,"yyyy")&amp;"-"&amp;"Q"&amp;LOOKUP(MONTH(E318),{1,4,7,10},{1,2,3,4})</f>
        <v>2014-Q4</v>
      </c>
      <c r="D318" s="37">
        <f t="shared" si="12"/>
        <v>2015</v>
      </c>
      <c r="E318" s="1">
        <v>41944</v>
      </c>
      <c r="F318" s="1" t="str">
        <f t="shared" si="14"/>
        <v>2014</v>
      </c>
      <c r="G318" s="1" t="str">
        <f>TEXT(ancestry_jul_2014[[#This Row],[Date]]," MMM")</f>
        <v xml:space="preserve"> Nov</v>
      </c>
      <c r="H318">
        <v>10370497</v>
      </c>
      <c r="I318" t="str">
        <f>VLOOKUP(K318, [1]LibPAS_data!$A$1:$C$600,3,FALSE)</f>
        <v>Gila</v>
      </c>
      <c r="J318" t="str">
        <f>VLOOKUP(K318,[1]LibPAS_data!$A$1:$C$600,2,FALSE)</f>
        <v>Tonto Basin Public</v>
      </c>
      <c r="K318" t="s">
        <v>62</v>
      </c>
      <c r="L318" t="s">
        <v>1</v>
      </c>
      <c r="M318">
        <v>0</v>
      </c>
      <c r="N318">
        <v>0</v>
      </c>
      <c r="O318">
        <v>0</v>
      </c>
      <c r="P318">
        <v>0</v>
      </c>
      <c r="Q318">
        <v>0</v>
      </c>
      <c r="R318">
        <f>ancestry_jul_2014[[#This Row],[Citation Image]]+ancestry_jul_2014[[#This Row],[Text]]</f>
        <v>0</v>
      </c>
    </row>
    <row r="319" spans="1:18" x14ac:dyDescent="0.3">
      <c r="A319">
        <f>VLOOKUP(ancestry_jul_2014[[#This Row],[Locationid]], [1]LibPAS_data!$A$2:$E$600, 5, FALSE)</f>
        <v>8</v>
      </c>
      <c r="B319" s="24" t="e">
        <f>VLOOKUP(ancestry_jul_2014[[#This Row],[Locationid]],[1]LibPAS_data!$A$2:$D$270,4,FALSE)</f>
        <v>#N/A</v>
      </c>
      <c r="C319" s="14" t="str">
        <f>TEXT(E319,"yyyy")&amp;"-"&amp;"Q"&amp;LOOKUP(MONTH(E319),{1,4,7,10},{1,2,3,4})</f>
        <v>2014-Q4</v>
      </c>
      <c r="D319" s="37">
        <f t="shared" si="12"/>
        <v>2015</v>
      </c>
      <c r="E319" s="1">
        <v>41944</v>
      </c>
      <c r="F319" s="1" t="str">
        <f t="shared" si="14"/>
        <v>2014</v>
      </c>
      <c r="G319" s="1" t="str">
        <f>TEXT(ancestry_jul_2014[[#This Row],[Date]]," MMM")</f>
        <v xml:space="preserve"> Nov</v>
      </c>
      <c r="H319">
        <v>10330760</v>
      </c>
      <c r="I319" t="str">
        <f>VLOOKUP(K319, [1]LibPAS_data!$A$1:$C$600,3,FALSE)</f>
        <v>Apache</v>
      </c>
      <c r="J319" t="str">
        <f>VLOOKUP(K319,[1]LibPAS_data!$A$1:$C$600,2,FALSE)</f>
        <v>Vernon Public Library</v>
      </c>
      <c r="K319" t="s">
        <v>63</v>
      </c>
      <c r="L319" t="s">
        <v>1</v>
      </c>
      <c r="M319">
        <v>34</v>
      </c>
      <c r="N319">
        <v>34</v>
      </c>
      <c r="O319">
        <v>2</v>
      </c>
      <c r="P319">
        <v>0</v>
      </c>
      <c r="Q319">
        <v>17</v>
      </c>
      <c r="R319">
        <f>ancestry_jul_2014[[#This Row],[Citation Image]]+ancestry_jul_2014[[#This Row],[Text]]</f>
        <v>17</v>
      </c>
    </row>
    <row r="320" spans="1:18" x14ac:dyDescent="0.3">
      <c r="A320">
        <f>VLOOKUP(ancestry_jul_2014[[#This Row],[Locationid]], [1]LibPAS_data!$A$2:$E$600, 5, FALSE)</f>
        <v>7</v>
      </c>
      <c r="B320" s="24" t="e">
        <f>VLOOKUP(ancestry_jul_2014[[#This Row],[Locationid]],[1]LibPAS_data!$A$2:$D$270,4,FALSE)</f>
        <v>#N/A</v>
      </c>
      <c r="C320" s="14" t="str">
        <f>TEXT(E320,"yyyy")&amp;"-"&amp;"Q"&amp;LOOKUP(MONTH(E320),{1,4,7,10},{1,2,3,4})</f>
        <v>2014-Q4</v>
      </c>
      <c r="D320" s="37">
        <f t="shared" si="12"/>
        <v>2015</v>
      </c>
      <c r="E320" s="1">
        <v>41944</v>
      </c>
      <c r="F320" s="1" t="str">
        <f t="shared" si="14"/>
        <v>2014</v>
      </c>
      <c r="G320" s="1" t="str">
        <f>TEXT(ancestry_jul_2014[[#This Row],[Date]]," MMM")</f>
        <v xml:space="preserve"> Nov</v>
      </c>
      <c r="H320">
        <v>10264189</v>
      </c>
      <c r="I320" t="str">
        <f>VLOOKUP(K320, [1]LibPAS_data!$A$1:$C$600,3,FALSE)</f>
        <v>Yavapai</v>
      </c>
      <c r="J320" t="str">
        <f>VLOOKUP(K320,[1]LibPAS_data!$A$1:$C$600,2,FALSE)</f>
        <v>Yarnell Public Library</v>
      </c>
      <c r="K320" t="s">
        <v>64</v>
      </c>
      <c r="L320" t="s">
        <v>1</v>
      </c>
      <c r="M320">
        <v>0</v>
      </c>
      <c r="N320">
        <v>0</v>
      </c>
      <c r="O320">
        <v>0</v>
      </c>
      <c r="P320">
        <v>0</v>
      </c>
      <c r="Q320">
        <v>0</v>
      </c>
      <c r="R320">
        <f>ancestry_jul_2014[[#This Row],[Citation Image]]+ancestry_jul_2014[[#This Row],[Text]]</f>
        <v>0</v>
      </c>
    </row>
    <row r="321" spans="1:18" x14ac:dyDescent="0.3">
      <c r="A321">
        <f>VLOOKUP(ancestry_jul_2014[[#This Row],[Locationid]], [1]LibPAS_data!$A$2:$E$600, 5, FALSE)</f>
        <v>91</v>
      </c>
      <c r="B321" s="24">
        <f>VLOOKUP(ancestry_jul_2014[[#This Row],[Locationid]],[1]LibPAS_data!$A$2:$D$270,4,FALSE)</f>
        <v>9301</v>
      </c>
      <c r="C321" s="14" t="str">
        <f>TEXT(E321,"yyyy")&amp;"-"&amp;"Q"&amp;LOOKUP(MONTH(E321),{1,4,7,10},{1,2,3,4})</f>
        <v>2014-Q4</v>
      </c>
      <c r="D321" s="37">
        <f t="shared" si="12"/>
        <v>2015</v>
      </c>
      <c r="E321" s="1">
        <v>41944</v>
      </c>
      <c r="F321" s="1" t="str">
        <f t="shared" si="14"/>
        <v>2014</v>
      </c>
      <c r="G321" s="1" t="str">
        <f>TEXT(ancestry_jul_2014[[#This Row],[Date]]," MMM")</f>
        <v xml:space="preserve"> Nov</v>
      </c>
      <c r="H321">
        <v>10264105</v>
      </c>
      <c r="I321" t="str">
        <f>VLOOKUP(K321, [1]LibPAS_data!$A$1:$C$600,3,FALSE)</f>
        <v>Yavapai</v>
      </c>
      <c r="J321" t="str">
        <f>VLOOKUP(K321,[1]LibPAS_data!$A$1:$C$600,2,FALSE)</f>
        <v>Yavapai County Library District</v>
      </c>
      <c r="K321" s="3" t="s">
        <v>65</v>
      </c>
      <c r="L321" t="s">
        <v>1</v>
      </c>
      <c r="M321">
        <v>0</v>
      </c>
      <c r="N321">
        <v>0</v>
      </c>
      <c r="O321">
        <v>0</v>
      </c>
      <c r="P321">
        <v>0</v>
      </c>
      <c r="Q321">
        <v>0</v>
      </c>
      <c r="R321">
        <f>ancestry_jul_2014[[#This Row],[Citation Image]]+ancestry_jul_2014[[#This Row],[Text]]</f>
        <v>0</v>
      </c>
    </row>
    <row r="322" spans="1:18" x14ac:dyDescent="0.3">
      <c r="A322">
        <f>VLOOKUP(ancestry_jul_2014[[#This Row],[Locationid]], [1]LibPAS_data!$A$2:$E$600, 5, FALSE)</f>
        <v>434</v>
      </c>
      <c r="B322" s="24">
        <f>VLOOKUP(ancestry_jul_2014[[#This Row],[Locationid]],[1]LibPAS_data!$A$2:$D$270,4,FALSE)</f>
        <v>111752</v>
      </c>
      <c r="C322" s="14" t="str">
        <f>TEXT(E322,"yyyy")&amp;"-"&amp;"Q"&amp;LOOKUP(MONTH(E322),{1,4,7,10},{1,2,3,4})</f>
        <v>2014-Q4</v>
      </c>
      <c r="D322" s="37">
        <f t="shared" si="12"/>
        <v>2015</v>
      </c>
      <c r="E322" s="1">
        <v>41944</v>
      </c>
      <c r="F322" s="1" t="str">
        <f t="shared" si="14"/>
        <v>2014</v>
      </c>
      <c r="G322" s="1" t="str">
        <f>TEXT(ancestry_jul_2014[[#This Row],[Date]]," MMM")</f>
        <v xml:space="preserve"> Nov</v>
      </c>
      <c r="H322">
        <v>10245885</v>
      </c>
      <c r="I322" t="str">
        <f>VLOOKUP(K322, [1]LibPAS_data!$A$1:$C$600,3,FALSE)</f>
        <v>Yuma</v>
      </c>
      <c r="J322" t="str">
        <f>VLOOKUP(K322,[1]LibPAS_data!$A$1:$C$600,2,FALSE)</f>
        <v>Yuma County Library District</v>
      </c>
      <c r="K322" s="3" t="s">
        <v>66</v>
      </c>
      <c r="L322" t="s">
        <v>1</v>
      </c>
      <c r="M322">
        <v>1109</v>
      </c>
      <c r="N322">
        <v>1109</v>
      </c>
      <c r="O322">
        <v>38</v>
      </c>
      <c r="P322">
        <v>295</v>
      </c>
      <c r="Q322">
        <v>548</v>
      </c>
      <c r="R322">
        <f>ancestry_jul_2014[[#This Row],[Citation Image]]+ancestry_jul_2014[[#This Row],[Text]]</f>
        <v>843</v>
      </c>
    </row>
    <row r="323" spans="1:18" x14ac:dyDescent="0.3">
      <c r="A323" t="str">
        <f>VLOOKUP(ancestry_jul_2014[[#This Row],[Locationid]], [1]LibPAS_data!$A$2:$E$600, 5, FALSE)</f>
        <v>N/A</v>
      </c>
      <c r="B323" s="24">
        <f>VLOOKUP(ancestry_jul_2014[[#This Row],[Locationid]],[1]LibPAS_data!$A$2:$D$270,4,FALSE)</f>
        <v>1188</v>
      </c>
      <c r="C323" s="14" t="str">
        <f>TEXT(E323,"yyyy")&amp;"-"&amp;"Q"&amp;LOOKUP(MONTH(E323),{1,4,7,10},{1,2,3,4})</f>
        <v>2014-Q4</v>
      </c>
      <c r="D323" s="37">
        <f t="shared" ref="D323:D386" si="15">YEAR(DATE(YEAR(E323),MONTH(E323)+6,1))</f>
        <v>2015</v>
      </c>
      <c r="E323" s="1">
        <v>41974</v>
      </c>
      <c r="F323" s="1" t="str">
        <f t="shared" ref="F323:F354" si="16">TEXT(E323, "yyyy")</f>
        <v>2014</v>
      </c>
      <c r="G323" s="1" t="str">
        <f>TEXT(ancestry_jul_2014[[#This Row],[Date]]," MMM")</f>
        <v xml:space="preserve"> Dec</v>
      </c>
      <c r="H323">
        <v>10327472</v>
      </c>
      <c r="I323" t="str">
        <f>VLOOKUP(K323, [1]LibPAS_data!$A$1:$C$600,3,FALSE)</f>
        <v>Pinal</v>
      </c>
      <c r="J323" t="str">
        <f>VLOOKUP(K323,[1]LibPAS_data!$A$1:$C$600,2,FALSE)</f>
        <v>Ak-Chin Indian Community Library</v>
      </c>
      <c r="K323" t="s">
        <v>6</v>
      </c>
      <c r="L323" t="s">
        <v>1</v>
      </c>
      <c r="M323">
        <v>0</v>
      </c>
      <c r="N323">
        <v>0</v>
      </c>
      <c r="O323">
        <v>0</v>
      </c>
      <c r="P323">
        <v>0</v>
      </c>
      <c r="Q323">
        <v>0</v>
      </c>
      <c r="R323">
        <f>ancestry_jul_2014[[#This Row],[Citation Image]]+ancestry_jul_2014[[#This Row],[Text]]</f>
        <v>0</v>
      </c>
    </row>
    <row r="324" spans="1:18" x14ac:dyDescent="0.3">
      <c r="A324">
        <f>VLOOKUP(ancestry_jul_2014[[#This Row],[Locationid]], [1]LibPAS_data!$A$2:$E$600, 5, FALSE)</f>
        <v>19</v>
      </c>
      <c r="B324" s="24" t="e">
        <f>VLOOKUP(ancestry_jul_2014[[#This Row],[Locationid]],[1]LibPAS_data!$A$2:$D$270,4,FALSE)</f>
        <v>#N/A</v>
      </c>
      <c r="C324" s="14" t="str">
        <f>TEXT(E324,"yyyy")&amp;"-"&amp;"Q"&amp;LOOKUP(MONTH(E324),{1,4,7,10},{1,2,3,4})</f>
        <v>2014-Q4</v>
      </c>
      <c r="D324" s="37">
        <f t="shared" si="15"/>
        <v>2015</v>
      </c>
      <c r="E324" s="1">
        <v>41974</v>
      </c>
      <c r="F324" s="1" t="str">
        <f t="shared" si="16"/>
        <v>2014</v>
      </c>
      <c r="G324" s="1" t="str">
        <f>TEXT(ancestry_jul_2014[[#This Row],[Date]]," MMM")</f>
        <v xml:space="preserve"> Dec</v>
      </c>
      <c r="H324">
        <v>10330461</v>
      </c>
      <c r="I324" t="str">
        <f>VLOOKUP(K324, [1]LibPAS_data!$A$1:$C$600,3,FALSE)</f>
        <v>Apache</v>
      </c>
      <c r="J324" t="str">
        <f>VLOOKUP(K324,[1]LibPAS_data!$A$1:$C$600,2,FALSE)</f>
        <v>Alpine Public Library</v>
      </c>
      <c r="K324" s="2" t="s">
        <v>7</v>
      </c>
      <c r="L324" t="s">
        <v>1</v>
      </c>
      <c r="M324">
        <v>0</v>
      </c>
      <c r="N324">
        <v>0</v>
      </c>
      <c r="O324">
        <v>0</v>
      </c>
      <c r="P324">
        <v>0</v>
      </c>
      <c r="Q324">
        <v>0</v>
      </c>
      <c r="R324">
        <f>ancestry_jul_2014[[#This Row],[Citation Image]]+ancestry_jul_2014[[#This Row],[Text]]</f>
        <v>0</v>
      </c>
    </row>
    <row r="325" spans="1:18" x14ac:dyDescent="0.3">
      <c r="A325">
        <f>VLOOKUP(ancestry_jul_2014[[#This Row],[Locationid]], [1]LibPAS_data!$A$2:$E$600, 5, FALSE)</f>
        <v>111</v>
      </c>
      <c r="B325" s="24">
        <f>VLOOKUP(ancestry_jul_2014[[#This Row],[Locationid]],[1]LibPAS_data!$A$2:$D$270,4,FALSE)</f>
        <v>63208</v>
      </c>
      <c r="C325" s="14" t="str">
        <f>TEXT(E325,"yyyy")&amp;"-"&amp;"Q"&amp;LOOKUP(MONTH(E325),{1,4,7,10},{1,2,3,4})</f>
        <v>2014-Q4</v>
      </c>
      <c r="D325" s="37">
        <f t="shared" si="15"/>
        <v>2015</v>
      </c>
      <c r="E325" s="1">
        <v>41974</v>
      </c>
      <c r="F325" s="1" t="str">
        <f t="shared" si="16"/>
        <v>2014</v>
      </c>
      <c r="G325" s="1" t="str">
        <f>TEXT(ancestry_jul_2014[[#This Row],[Date]]," MMM")</f>
        <v xml:space="preserve"> Dec</v>
      </c>
      <c r="H325">
        <v>10244406</v>
      </c>
      <c r="I325" t="str">
        <f>VLOOKUP(K325, [1]LibPAS_data!$A$1:$C$600,3,FALSE)</f>
        <v>Pinal</v>
      </c>
      <c r="J325" t="str">
        <f>VLOOKUP(K325,[1]LibPAS_data!$A$1:$C$600,2,FALSE)</f>
        <v>Apache Junction Public Library</v>
      </c>
      <c r="K325" t="s">
        <v>8</v>
      </c>
      <c r="L325" t="s">
        <v>1</v>
      </c>
      <c r="M325">
        <v>1274</v>
      </c>
      <c r="N325">
        <v>1274</v>
      </c>
      <c r="O325">
        <v>17</v>
      </c>
      <c r="P325">
        <v>315</v>
      </c>
      <c r="Q325">
        <v>420</v>
      </c>
      <c r="R325">
        <f>ancestry_jul_2014[[#This Row],[Citation Image]]+ancestry_jul_2014[[#This Row],[Text]]</f>
        <v>735</v>
      </c>
    </row>
    <row r="326" spans="1:18" x14ac:dyDescent="0.3">
      <c r="A326">
        <f>VLOOKUP(ancestry_jul_2014[[#This Row],[Locationid]], [1]LibPAS_data!$A$2:$E$600, 5, FALSE)</f>
        <v>10</v>
      </c>
      <c r="B326" s="24" t="e">
        <f>VLOOKUP(ancestry_jul_2014[[#This Row],[Locationid]],[1]LibPAS_data!$A$2:$D$270,4,FALSE)</f>
        <v>#N/A</v>
      </c>
      <c r="C326" s="14" t="str">
        <f>TEXT(E326,"yyyy")&amp;"-"&amp;"Q"&amp;LOOKUP(MONTH(E326),{1,4,7,10},{1,2,3,4})</f>
        <v>2014-Q4</v>
      </c>
      <c r="D326" s="37">
        <f t="shared" si="15"/>
        <v>2015</v>
      </c>
      <c r="E326" s="1">
        <v>41974</v>
      </c>
      <c r="F326" s="1" t="str">
        <f t="shared" si="16"/>
        <v>2014</v>
      </c>
      <c r="G326" s="1" t="str">
        <f>TEXT(ancestry_jul_2014[[#This Row],[Date]]," MMM")</f>
        <v xml:space="preserve"> Dec</v>
      </c>
      <c r="H326">
        <v>10253825</v>
      </c>
      <c r="I326" t="str">
        <f>VLOOKUP(K326, [1]LibPAS_data!$A$1:$C$600,3,FALSE)</f>
        <v>Pinal</v>
      </c>
      <c r="J326" t="str">
        <f>VLOOKUP(K326,[1]LibPAS_data!$A$1:$C$600,2,FALSE)</f>
        <v>Arizona City Community Library</v>
      </c>
      <c r="K326" t="s">
        <v>9</v>
      </c>
      <c r="L326" t="s">
        <v>1</v>
      </c>
      <c r="M326">
        <v>0</v>
      </c>
      <c r="N326">
        <v>0</v>
      </c>
      <c r="O326">
        <v>0</v>
      </c>
      <c r="P326">
        <v>0</v>
      </c>
      <c r="Q326">
        <v>0</v>
      </c>
      <c r="R326">
        <f>ancestry_jul_2014[[#This Row],[Citation Image]]+ancestry_jul_2014[[#This Row],[Text]]</f>
        <v>0</v>
      </c>
    </row>
    <row r="327" spans="1:18" x14ac:dyDescent="0.3">
      <c r="A327">
        <f>VLOOKUP(ancestry_jul_2014[[#This Row],[Locationid]], [1]LibPAS_data!$A$2:$E$600, 5, FALSE)</f>
        <v>0</v>
      </c>
      <c r="B327" s="24" t="e">
        <f>VLOOKUP(ancestry_jul_2014[[#This Row],[Locationid]],[1]LibPAS_data!$A$2:$D$270,4,FALSE)</f>
        <v>#N/A</v>
      </c>
      <c r="C327" s="14" t="str">
        <f>TEXT(E327,"yyyy")&amp;"-"&amp;"Q"&amp;LOOKUP(MONTH(E327),{1,4,7,10},{1,2,3,4})</f>
        <v>2014-Q4</v>
      </c>
      <c r="D327" s="37">
        <f t="shared" si="15"/>
        <v>2015</v>
      </c>
      <c r="E327" s="1">
        <v>41974</v>
      </c>
      <c r="F327" s="1" t="str">
        <f t="shared" si="16"/>
        <v>2014</v>
      </c>
      <c r="G327" s="1" t="str">
        <f>TEXT(ancestry_jul_2014[[#This Row],[Date]]," MMM")</f>
        <v xml:space="preserve"> Dec</v>
      </c>
      <c r="H327">
        <v>10253861</v>
      </c>
      <c r="I327" t="str">
        <f>VLOOKUP(K327, [1]LibPAS_data!$A$1:$C$600,3,FALSE)</f>
        <v>State</v>
      </c>
      <c r="J327" t="str">
        <f>VLOOKUP(K327,[1]LibPAS_data!$A$1:$C$600,2,FALSE)</f>
        <v>Arizona State Library-Law Library</v>
      </c>
      <c r="K327" t="s">
        <v>10</v>
      </c>
      <c r="L327" t="s">
        <v>1</v>
      </c>
      <c r="M327">
        <v>31510</v>
      </c>
      <c r="N327">
        <v>31510</v>
      </c>
      <c r="O327">
        <v>894</v>
      </c>
      <c r="P327">
        <v>10550</v>
      </c>
      <c r="Q327">
        <v>11421</v>
      </c>
      <c r="R327">
        <f>ancestry_jul_2014[[#This Row],[Citation Image]]+ancestry_jul_2014[[#This Row],[Text]]</f>
        <v>21971</v>
      </c>
    </row>
    <row r="328" spans="1:18" x14ac:dyDescent="0.3">
      <c r="A328">
        <f>VLOOKUP(ancestry_jul_2014[[#This Row],[Locationid]], [1]LibPAS_data!$A$2:$E$600, 5, FALSE)</f>
        <v>10</v>
      </c>
      <c r="B328" s="24" t="e">
        <f>VLOOKUP(ancestry_jul_2014[[#This Row],[Locationid]],[1]LibPAS_data!$A$2:$D$270,4,FALSE)</f>
        <v>#N/A</v>
      </c>
      <c r="C328" s="14" t="str">
        <f>TEXT(E328,"yyyy")&amp;"-"&amp;"Q"&amp;LOOKUP(MONTH(E328),{1,4,7,10},{1,2,3,4})</f>
        <v>2014-Q4</v>
      </c>
      <c r="D328" s="37">
        <f t="shared" si="15"/>
        <v>2015</v>
      </c>
      <c r="E328" s="1">
        <v>41974</v>
      </c>
      <c r="F328" s="1" t="str">
        <f t="shared" si="16"/>
        <v>2014</v>
      </c>
      <c r="G328" s="1" t="str">
        <f>TEXT(ancestry_jul_2014[[#This Row],[Date]]," MMM")</f>
        <v xml:space="preserve"> Dec</v>
      </c>
      <c r="H328">
        <v>10264106</v>
      </c>
      <c r="I328" t="str">
        <f>VLOOKUP(K328, [1]LibPAS_data!$A$1:$C$600,3,FALSE)</f>
        <v>Yavapai</v>
      </c>
      <c r="J328" t="str">
        <f>VLOOKUP(K328,[1]LibPAS_data!$A$1:$C$600,2,FALSE)</f>
        <v>Ash Fork Public Library</v>
      </c>
      <c r="K328" t="s">
        <v>11</v>
      </c>
      <c r="L328" t="s">
        <v>1</v>
      </c>
      <c r="M328">
        <v>0</v>
      </c>
      <c r="N328">
        <v>0</v>
      </c>
      <c r="O328">
        <v>0</v>
      </c>
      <c r="P328">
        <v>0</v>
      </c>
      <c r="Q328">
        <v>0</v>
      </c>
      <c r="R328">
        <f>ancestry_jul_2014[[#This Row],[Citation Image]]+ancestry_jul_2014[[#This Row],[Text]]</f>
        <v>0</v>
      </c>
    </row>
    <row r="329" spans="1:18" x14ac:dyDescent="0.3">
      <c r="A329">
        <f>VLOOKUP(ancestry_jul_2014[[#This Row],[Locationid]], [1]LibPAS_data!$A$2:$E$600, 5, FALSE)</f>
        <v>80</v>
      </c>
      <c r="B329" s="24">
        <f>VLOOKUP(ancestry_jul_2014[[#This Row],[Locationid]],[1]LibPAS_data!$A$2:$D$270,4,FALSE)</f>
        <v>22669</v>
      </c>
      <c r="C329" s="14" t="str">
        <f>TEXT(E329,"yyyy")&amp;"-"&amp;"Q"&amp;LOOKUP(MONTH(E329),{1,4,7,10},{1,2,3,4})</f>
        <v>2014-Q4</v>
      </c>
      <c r="D329" s="37">
        <f t="shared" si="15"/>
        <v>2015</v>
      </c>
      <c r="E329" s="1">
        <v>41974</v>
      </c>
      <c r="F329" s="1" t="str">
        <f t="shared" si="16"/>
        <v>2014</v>
      </c>
      <c r="G329" s="1" t="str">
        <f>TEXT(ancestry_jul_2014[[#This Row],[Date]]," MMM")</f>
        <v xml:space="preserve"> Dec</v>
      </c>
      <c r="H329">
        <v>10265065</v>
      </c>
      <c r="I329" t="str">
        <f>VLOOKUP(K329, [1]LibPAS_data!$A$1:$C$600,3,FALSE)</f>
        <v>Maricopa</v>
      </c>
      <c r="J329" t="str">
        <f>VLOOKUP(K329,[1]LibPAS_data!$A$1:$C$600,2,FALSE)</f>
        <v>Avondale Public Library</v>
      </c>
      <c r="K329" s="4" t="s">
        <v>12</v>
      </c>
      <c r="L329" t="s">
        <v>1</v>
      </c>
      <c r="M329">
        <v>69</v>
      </c>
      <c r="N329">
        <v>69</v>
      </c>
      <c r="O329">
        <v>6</v>
      </c>
      <c r="P329">
        <v>81</v>
      </c>
      <c r="Q329">
        <v>35</v>
      </c>
      <c r="R329">
        <f>ancestry_jul_2014[[#This Row],[Citation Image]]+ancestry_jul_2014[[#This Row],[Text]]</f>
        <v>116</v>
      </c>
    </row>
    <row r="330" spans="1:18" x14ac:dyDescent="0.3">
      <c r="A330">
        <f>VLOOKUP(ancestry_jul_2014[[#This Row],[Locationid]], [1]LibPAS_data!$A$2:$E$600, 5, FALSE)</f>
        <v>12</v>
      </c>
      <c r="B330" s="24" t="e">
        <f>VLOOKUP(ancestry_jul_2014[[#This Row],[Locationid]],[1]LibPAS_data!$A$2:$D$270,4,FALSE)</f>
        <v>#N/A</v>
      </c>
      <c r="C330" s="14" t="str">
        <f>TEXT(E330,"yyyy")&amp;"-"&amp;"Q"&amp;LOOKUP(MONTH(E330),{1,4,7,10},{1,2,3,4})</f>
        <v>2014-Q4</v>
      </c>
      <c r="D330" s="37">
        <f t="shared" si="15"/>
        <v>2015</v>
      </c>
      <c r="E330" s="1">
        <v>41974</v>
      </c>
      <c r="F330" s="1" t="str">
        <f t="shared" si="16"/>
        <v>2014</v>
      </c>
      <c r="G330" s="1" t="str">
        <f>TEXT(ancestry_jul_2014[[#This Row],[Date]]," MMM")</f>
        <v xml:space="preserve"> Dec</v>
      </c>
      <c r="H330">
        <v>10264108</v>
      </c>
      <c r="I330" t="str">
        <f>VLOOKUP(K330, [1]LibPAS_data!$A$1:$C$600,3,FALSE)</f>
        <v>Yavapai</v>
      </c>
      <c r="J330" t="str">
        <f>VLOOKUP(K330,[1]LibPAS_data!$A$1:$C$600,2,FALSE)</f>
        <v>Black Canyon City Community Library</v>
      </c>
      <c r="K330" t="s">
        <v>13</v>
      </c>
      <c r="L330" t="s">
        <v>1</v>
      </c>
      <c r="M330">
        <v>9</v>
      </c>
      <c r="N330">
        <v>9</v>
      </c>
      <c r="O330">
        <v>1</v>
      </c>
      <c r="P330">
        <v>1</v>
      </c>
      <c r="Q330">
        <v>1</v>
      </c>
      <c r="R330">
        <f>ancestry_jul_2014[[#This Row],[Citation Image]]+ancestry_jul_2014[[#This Row],[Text]]</f>
        <v>2</v>
      </c>
    </row>
    <row r="331" spans="1:18" x14ac:dyDescent="0.3">
      <c r="A331">
        <f>VLOOKUP(ancestry_jul_2014[[#This Row],[Locationid]], [1]LibPAS_data!$A$2:$E$600, 5, FALSE)</f>
        <v>16</v>
      </c>
      <c r="B331" s="24" t="e">
        <f>VLOOKUP(ancestry_jul_2014[[#This Row],[Locationid]],[1]LibPAS_data!$A$2:$D$270,4,FALSE)</f>
        <v>#N/A</v>
      </c>
      <c r="C331" s="14" t="str">
        <f>TEXT(E331,"yyyy")&amp;"-"&amp;"Q"&amp;LOOKUP(MONTH(E331),{1,4,7,10},{1,2,3,4})</f>
        <v>2014-Q4</v>
      </c>
      <c r="D331" s="37">
        <f t="shared" si="15"/>
        <v>2015</v>
      </c>
      <c r="E331" s="1">
        <v>41974</v>
      </c>
      <c r="F331" s="1" t="str">
        <f t="shared" si="16"/>
        <v>2014</v>
      </c>
      <c r="G331" s="1" t="str">
        <f>TEXT(ancestry_jul_2014[[#This Row],[Date]]," MMM")</f>
        <v xml:space="preserve"> Dec</v>
      </c>
      <c r="H331">
        <v>10254563</v>
      </c>
      <c r="I331" t="str">
        <f>VLOOKUP(K331, [1]LibPAS_data!$A$1:$C$600,3,FALSE)</f>
        <v>La Paz</v>
      </c>
      <c r="J331" t="str">
        <f>VLOOKUP(K331,[1]LibPAS_data!$A$1:$C$600,2,FALSE)</f>
        <v>Bouse Public Library</v>
      </c>
      <c r="K331" t="s">
        <v>14</v>
      </c>
      <c r="L331" t="s">
        <v>1</v>
      </c>
      <c r="M331">
        <v>0</v>
      </c>
      <c r="N331">
        <v>0</v>
      </c>
      <c r="O331">
        <v>0</v>
      </c>
      <c r="P331">
        <v>0</v>
      </c>
      <c r="Q331">
        <v>0</v>
      </c>
      <c r="R331">
        <f>ancestry_jul_2014[[#This Row],[Citation Image]]+ancestry_jul_2014[[#This Row],[Text]]</f>
        <v>0</v>
      </c>
    </row>
    <row r="332" spans="1:18" x14ac:dyDescent="0.3">
      <c r="A332">
        <f>VLOOKUP(ancestry_jul_2014[[#This Row],[Locationid]], [1]LibPAS_data!$A$2:$E$600, 5, FALSE)</f>
        <v>21</v>
      </c>
      <c r="B332" s="24" t="str">
        <f>VLOOKUP(ancestry_jul_2014[[#This Row],[Locationid]],[1]LibPAS_data!$A$2:$D$270,4,FALSE)</f>
        <v>N/A</v>
      </c>
      <c r="C332" s="14" t="str">
        <f>TEXT(E332,"yyyy")&amp;"-"&amp;"Q"&amp;LOOKUP(MONTH(E332),{1,4,7,10},{1,2,3,4})</f>
        <v>2014-Q4</v>
      </c>
      <c r="D332" s="37">
        <f t="shared" si="15"/>
        <v>2015</v>
      </c>
      <c r="E332" s="1">
        <v>41974</v>
      </c>
      <c r="F332" s="1" t="str">
        <f t="shared" si="16"/>
        <v>2014</v>
      </c>
      <c r="G332" s="1" t="str">
        <f>TEXT(ancestry_jul_2014[[#This Row],[Date]]," MMM")</f>
        <v xml:space="preserve"> Dec</v>
      </c>
      <c r="H332">
        <v>10249852</v>
      </c>
      <c r="I332" t="str">
        <f>VLOOKUP(K332, [1]LibPAS_data!$A$1:$C$600,3,FALSE)</f>
        <v>Maricopa</v>
      </c>
      <c r="J332" t="str">
        <f>VLOOKUP(K332,[1]LibPAS_data!$A$1:$C$600,2,FALSE)</f>
        <v>Buckeye Public Library</v>
      </c>
      <c r="K332" s="3" t="s">
        <v>15</v>
      </c>
      <c r="L332" t="s">
        <v>1</v>
      </c>
      <c r="M332">
        <v>14</v>
      </c>
      <c r="N332">
        <v>14</v>
      </c>
      <c r="O332">
        <v>2</v>
      </c>
      <c r="P332">
        <v>6</v>
      </c>
      <c r="Q332">
        <v>0</v>
      </c>
      <c r="R332">
        <f>ancestry_jul_2014[[#This Row],[Citation Image]]+ancestry_jul_2014[[#This Row],[Text]]</f>
        <v>6</v>
      </c>
    </row>
    <row r="333" spans="1:18" x14ac:dyDescent="0.3">
      <c r="A333">
        <f>VLOOKUP(ancestry_jul_2014[[#This Row],[Locationid]], [1]LibPAS_data!$A$2:$E$600, 5, FALSE)</f>
        <v>14</v>
      </c>
      <c r="B333" s="24">
        <f>VLOOKUP(ancestry_jul_2014[[#This Row],[Locationid]],[1]LibPAS_data!$A$2:$D$270,4,FALSE)</f>
        <v>3311</v>
      </c>
      <c r="C333" s="14" t="str">
        <f>TEXT(E333,"yyyy")&amp;"-"&amp;"Q"&amp;LOOKUP(MONTH(E333),{1,4,7,10},{1,2,3,4})</f>
        <v>2014-Q4</v>
      </c>
      <c r="D333" s="37">
        <f t="shared" si="15"/>
        <v>2015</v>
      </c>
      <c r="E333" s="1">
        <v>41974</v>
      </c>
      <c r="F333" s="1" t="str">
        <f t="shared" si="16"/>
        <v>2014</v>
      </c>
      <c r="G333" s="1" t="str">
        <f>TEXT(ancestry_jul_2014[[#This Row],[Date]]," MMM")</f>
        <v xml:space="preserve"> Dec</v>
      </c>
      <c r="H333">
        <v>10264109</v>
      </c>
      <c r="I333" t="str">
        <f>VLOOKUP(K333, [1]LibPAS_data!$A$1:$C$600,3,FALSE)</f>
        <v>Yavapai</v>
      </c>
      <c r="J333" t="str">
        <f>VLOOKUP(K333,[1]LibPAS_data!$A$1:$C$600,2,FALSE)</f>
        <v>Camp Verde Community Library</v>
      </c>
      <c r="K333" t="s">
        <v>16</v>
      </c>
      <c r="L333" t="s">
        <v>1</v>
      </c>
      <c r="M333">
        <v>10</v>
      </c>
      <c r="N333">
        <v>10</v>
      </c>
      <c r="O333">
        <v>1</v>
      </c>
      <c r="P333">
        <v>1</v>
      </c>
      <c r="Q333">
        <v>1</v>
      </c>
      <c r="R333">
        <f>ancestry_jul_2014[[#This Row],[Citation Image]]+ancestry_jul_2014[[#This Row],[Text]]</f>
        <v>2</v>
      </c>
    </row>
    <row r="334" spans="1:18" x14ac:dyDescent="0.3">
      <c r="A334">
        <f>VLOOKUP(ancestry_jul_2014[[#This Row],[Locationid]], [1]LibPAS_data!$A$2:$E$600, 5, FALSE)</f>
        <v>34</v>
      </c>
      <c r="B334" s="24">
        <f>VLOOKUP(ancestry_jul_2014[[#This Row],[Locationid]],[1]LibPAS_data!$A$2:$D$270,4,FALSE)</f>
        <v>48762</v>
      </c>
      <c r="C334" s="14" t="str">
        <f>TEXT(E334,"yyyy")&amp;"-"&amp;"Q"&amp;LOOKUP(MONTH(E334),{1,4,7,10},{1,2,3,4})</f>
        <v>2014-Q4</v>
      </c>
      <c r="D334" s="37">
        <f t="shared" si="15"/>
        <v>2015</v>
      </c>
      <c r="E334" s="1">
        <v>41974</v>
      </c>
      <c r="F334" s="1" t="str">
        <f t="shared" si="16"/>
        <v>2014</v>
      </c>
      <c r="G334" s="1" t="str">
        <f>TEXT(ancestry_jul_2014[[#This Row],[Date]]," MMM")</f>
        <v xml:space="preserve"> Dec</v>
      </c>
      <c r="H334">
        <v>10246505</v>
      </c>
      <c r="I334" t="str">
        <f>VLOOKUP(K334, [1]LibPAS_data!$A$1:$C$600,3,FALSE)</f>
        <v>Pinal</v>
      </c>
      <c r="J334" t="str">
        <f>VLOOKUP(K334,[1]LibPAS_data!$A$1:$C$600,2,FALSE)</f>
        <v>Casa Grande Public Library</v>
      </c>
      <c r="K334" s="5" t="s">
        <v>17</v>
      </c>
      <c r="L334" t="s">
        <v>1</v>
      </c>
      <c r="M334">
        <v>0</v>
      </c>
      <c r="N334">
        <v>0</v>
      </c>
      <c r="O334">
        <v>0</v>
      </c>
      <c r="P334">
        <v>0</v>
      </c>
      <c r="Q334">
        <v>0</v>
      </c>
      <c r="R334">
        <f>ancestry_jul_2014[[#This Row],[Citation Image]]+ancestry_jul_2014[[#This Row],[Text]]</f>
        <v>0</v>
      </c>
    </row>
    <row r="335" spans="1:18" x14ac:dyDescent="0.3">
      <c r="A335">
        <f>VLOOKUP(ancestry_jul_2014[[#This Row],[Locationid]], [1]LibPAS_data!$A$2:$E$600, 5, FALSE)</f>
        <v>109</v>
      </c>
      <c r="B335" s="24">
        <f>VLOOKUP(ancestry_jul_2014[[#This Row],[Locationid]],[1]LibPAS_data!$A$2:$D$270,4,FALSE)</f>
        <v>309229</v>
      </c>
      <c r="C335" s="14" t="str">
        <f>TEXT(E335,"yyyy")&amp;"-"&amp;"Q"&amp;LOOKUP(MONTH(E335),{1,4,7,10},{1,2,3,4})</f>
        <v>2014-Q4</v>
      </c>
      <c r="D335" s="37">
        <f t="shared" si="15"/>
        <v>2015</v>
      </c>
      <c r="E335" s="1">
        <v>41974</v>
      </c>
      <c r="F335" s="1" t="str">
        <f t="shared" si="16"/>
        <v>2014</v>
      </c>
      <c r="G335" s="1" t="str">
        <f>TEXT(ancestry_jul_2014[[#This Row],[Date]]," MMM")</f>
        <v xml:space="preserve"> Dec</v>
      </c>
      <c r="H335">
        <v>10244426</v>
      </c>
      <c r="I335" t="str">
        <f>VLOOKUP(K335, [1]LibPAS_data!$A$1:$C$600,3,FALSE)</f>
        <v>Maricopa</v>
      </c>
      <c r="J335" t="str">
        <f>VLOOKUP(K335,[1]LibPAS_data!$A$1:$C$600,2,FALSE)</f>
        <v xml:space="preserve">Chandler Public Library </v>
      </c>
      <c r="K335" s="5" t="s">
        <v>18</v>
      </c>
      <c r="L335" t="s">
        <v>1</v>
      </c>
      <c r="M335">
        <v>789</v>
      </c>
      <c r="N335">
        <v>789</v>
      </c>
      <c r="O335">
        <v>21</v>
      </c>
      <c r="P335">
        <v>115</v>
      </c>
      <c r="Q335">
        <v>317</v>
      </c>
      <c r="R335">
        <f>ancestry_jul_2014[[#This Row],[Citation Image]]+ancestry_jul_2014[[#This Row],[Text]]</f>
        <v>432</v>
      </c>
    </row>
    <row r="336" spans="1:18" x14ac:dyDescent="0.3">
      <c r="A336">
        <f>VLOOKUP(ancestry_jul_2014[[#This Row],[Locationid]], [1]LibPAS_data!$A$2:$E$600, 5, FALSE)</f>
        <v>6</v>
      </c>
      <c r="B336" s="24">
        <f>VLOOKUP(ancestry_jul_2014[[#This Row],[Locationid]],[1]LibPAS_data!$A$2:$D$270,4,FALSE)</f>
        <v>503</v>
      </c>
      <c r="C336" s="14" t="str">
        <f>TEXT(E336,"yyyy")&amp;"-"&amp;"Q"&amp;LOOKUP(MONTH(E336),{1,4,7,10},{1,2,3,4})</f>
        <v>2014-Q4</v>
      </c>
      <c r="D336" s="37">
        <f t="shared" si="15"/>
        <v>2015</v>
      </c>
      <c r="E336" s="1">
        <v>41974</v>
      </c>
      <c r="F336" s="1" t="str">
        <f t="shared" si="16"/>
        <v>2014</v>
      </c>
      <c r="G336" s="1" t="str">
        <f>TEXT(ancestry_jul_2014[[#This Row],[Date]]," MMM")</f>
        <v xml:space="preserve"> Dec</v>
      </c>
      <c r="H336">
        <v>10370177</v>
      </c>
      <c r="I336" t="str">
        <f>VLOOKUP(K336, [1]LibPAS_data!$A$1:$C$600,3,FALSE)</f>
        <v>Greenlee</v>
      </c>
      <c r="J336" t="str">
        <f>VLOOKUP(K336,[1]LibPAS_data!$A$1:$C$600,2,FALSE)</f>
        <v>Clifton Public Library</v>
      </c>
      <c r="K336" s="5" t="s">
        <v>19</v>
      </c>
      <c r="L336" t="s">
        <v>1</v>
      </c>
      <c r="M336">
        <v>0</v>
      </c>
      <c r="N336">
        <v>0</v>
      </c>
      <c r="O336">
        <v>0</v>
      </c>
      <c r="P336">
        <v>0</v>
      </c>
      <c r="Q336">
        <v>0</v>
      </c>
      <c r="R336">
        <f>ancestry_jul_2014[[#This Row],[Citation Image]]+ancestry_jul_2014[[#This Row],[Text]]</f>
        <v>0</v>
      </c>
    </row>
    <row r="337" spans="1:18" x14ac:dyDescent="0.3">
      <c r="A337">
        <f>VLOOKUP(ancestry_jul_2014[[#This Row],[Locationid]], [1]LibPAS_data!$A$2:$E$600, 5, FALSE)</f>
        <v>25</v>
      </c>
      <c r="B337" s="24">
        <f>VLOOKUP(ancestry_jul_2014[[#This Row],[Locationid]],[1]LibPAS_data!$A$2:$D$270,4,FALSE)</f>
        <v>1469</v>
      </c>
      <c r="C337" s="14" t="str">
        <f>TEXT(E337,"yyyy")&amp;"-"&amp;"Q"&amp;LOOKUP(MONTH(E337),{1,4,7,10},{1,2,3,4})</f>
        <v>2014-Q4</v>
      </c>
      <c r="D337" s="37">
        <f t="shared" si="15"/>
        <v>2015</v>
      </c>
      <c r="E337" s="1">
        <v>41974</v>
      </c>
      <c r="F337" s="1" t="str">
        <f t="shared" si="16"/>
        <v>2014</v>
      </c>
      <c r="G337" s="1" t="str">
        <f>TEXT(ancestry_jul_2014[[#This Row],[Date]]," MMM")</f>
        <v xml:space="preserve"> Dec</v>
      </c>
      <c r="H337">
        <v>10266253</v>
      </c>
      <c r="I337" t="str">
        <f>VLOOKUP(K337, [1]LibPAS_data!$A$1:$C$600,3,FALSE)</f>
        <v>Cochise</v>
      </c>
      <c r="J337" t="str">
        <f>VLOOKUP(K337,[1]LibPAS_data!$A$1:$C$600,2,FALSE)</f>
        <v>Cochise County Library District</v>
      </c>
      <c r="K337" s="5" t="s">
        <v>20</v>
      </c>
      <c r="L337" t="s">
        <v>1</v>
      </c>
      <c r="M337">
        <v>288</v>
      </c>
      <c r="N337">
        <v>288</v>
      </c>
      <c r="O337">
        <v>12</v>
      </c>
      <c r="P337">
        <v>13</v>
      </c>
      <c r="Q337">
        <v>128</v>
      </c>
      <c r="R337">
        <f>ancestry_jul_2014[[#This Row],[Citation Image]]+ancestry_jul_2014[[#This Row],[Text]]</f>
        <v>141</v>
      </c>
    </row>
    <row r="338" spans="1:18" x14ac:dyDescent="0.3">
      <c r="A338">
        <f>VLOOKUP(ancestry_jul_2014[[#This Row],[Locationid]], [1]LibPAS_data!$A$2:$E$600, 5, FALSE)</f>
        <v>12</v>
      </c>
      <c r="B338" s="24" t="e">
        <f>VLOOKUP(ancestry_jul_2014[[#This Row],[Locationid]],[1]LibPAS_data!$A$2:$D$270,4,FALSE)</f>
        <v>#N/A</v>
      </c>
      <c r="C338" s="14" t="str">
        <f>TEXT(E338,"yyyy")&amp;"-"&amp;"Q"&amp;LOOKUP(MONTH(E338),{1,4,7,10},{1,2,3,4})</f>
        <v>2014-Q4</v>
      </c>
      <c r="D338" s="37">
        <f t="shared" si="15"/>
        <v>2015</v>
      </c>
      <c r="E338" s="1">
        <v>41974</v>
      </c>
      <c r="F338" s="1" t="str">
        <f t="shared" si="16"/>
        <v>2014</v>
      </c>
      <c r="G338" s="1" t="str">
        <f>TEXT(ancestry_jul_2014[[#This Row],[Date]]," MMM")</f>
        <v xml:space="preserve"> Dec</v>
      </c>
      <c r="H338">
        <v>10330462</v>
      </c>
      <c r="I338" t="str">
        <f>VLOOKUP(K338, [1]LibPAS_data!$A$1:$C$600,3,FALSE)</f>
        <v>Apache</v>
      </c>
      <c r="J338" t="str">
        <f>VLOOKUP(K338,[1]LibPAS_data!$A$1:$C$600,2,FALSE)</f>
        <v>Concho Public Library</v>
      </c>
      <c r="K338" t="s">
        <v>21</v>
      </c>
      <c r="L338" t="s">
        <v>1</v>
      </c>
      <c r="M338">
        <v>0</v>
      </c>
      <c r="N338">
        <v>0</v>
      </c>
      <c r="O338">
        <v>0</v>
      </c>
      <c r="P338">
        <v>0</v>
      </c>
      <c r="Q338">
        <v>0</v>
      </c>
      <c r="R338">
        <f>ancestry_jul_2014[[#This Row],[Citation Image]]+ancestry_jul_2014[[#This Row],[Text]]</f>
        <v>0</v>
      </c>
    </row>
    <row r="339" spans="1:18" x14ac:dyDescent="0.3">
      <c r="A339">
        <f>VLOOKUP(ancestry_jul_2014[[#This Row],[Locationid]], [1]LibPAS_data!$A$2:$E$600, 5, FALSE)</f>
        <v>8</v>
      </c>
      <c r="B339" s="24" t="e">
        <f>VLOOKUP(ancestry_jul_2014[[#This Row],[Locationid]],[1]LibPAS_data!$A$2:$D$270,4,FALSE)</f>
        <v>#N/A</v>
      </c>
      <c r="C339" s="14" t="str">
        <f>TEXT(E339,"yyyy")&amp;"-"&amp;"Q"&amp;LOOKUP(MONTH(E339),{1,4,7,10},{1,2,3,4})</f>
        <v>2014-Q4</v>
      </c>
      <c r="D339" s="37">
        <f t="shared" si="15"/>
        <v>2015</v>
      </c>
      <c r="E339" s="1">
        <v>41974</v>
      </c>
      <c r="F339" s="1" t="str">
        <f t="shared" si="16"/>
        <v>2014</v>
      </c>
      <c r="G339" s="1" t="str">
        <f>TEXT(ancestry_jul_2014[[#This Row],[Date]]," MMM")</f>
        <v xml:space="preserve"> Dec</v>
      </c>
      <c r="H339">
        <v>10264112</v>
      </c>
      <c r="I339" t="str">
        <f>VLOOKUP(K339, [1]LibPAS_data!$A$1:$C$600,3,FALSE)</f>
        <v>Yavapai</v>
      </c>
      <c r="J339" t="str">
        <f>VLOOKUP(K339,[1]LibPAS_data!$A$1:$C$600,2,FALSE)</f>
        <v>Congress Public Library</v>
      </c>
      <c r="K339" t="s">
        <v>22</v>
      </c>
      <c r="L339" t="s">
        <v>1</v>
      </c>
      <c r="M339">
        <v>2</v>
      </c>
      <c r="N339">
        <v>2</v>
      </c>
      <c r="O339">
        <v>1</v>
      </c>
      <c r="P339">
        <v>0</v>
      </c>
      <c r="Q339">
        <v>0</v>
      </c>
      <c r="R339">
        <f>ancestry_jul_2014[[#This Row],[Citation Image]]+ancestry_jul_2014[[#This Row],[Text]]</f>
        <v>0</v>
      </c>
    </row>
    <row r="340" spans="1:18" x14ac:dyDescent="0.3">
      <c r="A340">
        <f>VLOOKUP(ancestry_jul_2014[[#This Row],[Locationid]], [1]LibPAS_data!$A$2:$E$600, 5, FALSE)</f>
        <v>27</v>
      </c>
      <c r="B340" s="24">
        <f>VLOOKUP(ancestry_jul_2014[[#This Row],[Locationid]],[1]LibPAS_data!$A$2:$D$270,4,FALSE)</f>
        <v>9676</v>
      </c>
      <c r="C340" s="14" t="str">
        <f>TEXT(E340,"yyyy")&amp;"-"&amp;"Q"&amp;LOOKUP(MONTH(E340),{1,4,7,10},{1,2,3,4})</f>
        <v>2014-Q4</v>
      </c>
      <c r="D340" s="37">
        <f t="shared" si="15"/>
        <v>2015</v>
      </c>
      <c r="E340" s="1">
        <v>41974</v>
      </c>
      <c r="F340" s="1" t="str">
        <f t="shared" si="16"/>
        <v>2014</v>
      </c>
      <c r="G340" s="1" t="str">
        <f>TEXT(ancestry_jul_2014[[#This Row],[Date]]," MMM")</f>
        <v xml:space="preserve"> Dec</v>
      </c>
      <c r="H340">
        <v>10253826</v>
      </c>
      <c r="I340" t="str">
        <f>VLOOKUP(K340, [1]LibPAS_data!$A$1:$C$600,3,FALSE)</f>
        <v>Pinal</v>
      </c>
      <c r="J340" t="str">
        <f>VLOOKUP(K340,[1]LibPAS_data!$A$1:$C$600,2,FALSE)</f>
        <v>Coolidge Public Library</v>
      </c>
      <c r="K340" t="s">
        <v>23</v>
      </c>
      <c r="L340" t="s">
        <v>1</v>
      </c>
      <c r="M340">
        <v>243</v>
      </c>
      <c r="N340">
        <v>243</v>
      </c>
      <c r="O340">
        <v>9</v>
      </c>
      <c r="P340">
        <v>15</v>
      </c>
      <c r="Q340">
        <v>561</v>
      </c>
      <c r="R340">
        <f>ancestry_jul_2014[[#This Row],[Citation Image]]+ancestry_jul_2014[[#This Row],[Text]]</f>
        <v>576</v>
      </c>
    </row>
    <row r="341" spans="1:18" x14ac:dyDescent="0.3">
      <c r="A341">
        <f>VLOOKUP(ancestry_jul_2014[[#This Row],[Locationid]], [1]LibPAS_data!$A$2:$E$600, 5, FALSE)</f>
        <v>23</v>
      </c>
      <c r="B341" s="24">
        <f>VLOOKUP(ancestry_jul_2014[[#This Row],[Locationid]],[1]LibPAS_data!$A$2:$D$270,4,FALSE)</f>
        <v>12610</v>
      </c>
      <c r="C341" s="14" t="str">
        <f>TEXT(E341,"yyyy")&amp;"-"&amp;"Q"&amp;LOOKUP(MONTH(E341),{1,4,7,10},{1,2,3,4})</f>
        <v>2014-Q4</v>
      </c>
      <c r="D341" s="37">
        <f t="shared" si="15"/>
        <v>2015</v>
      </c>
      <c r="E341" s="1">
        <v>41974</v>
      </c>
      <c r="F341" s="1" t="str">
        <f t="shared" si="16"/>
        <v>2014</v>
      </c>
      <c r="G341" s="1" t="str">
        <f>TEXT(ancestry_jul_2014[[#This Row],[Date]]," MMM")</f>
        <v xml:space="preserve"> Dec</v>
      </c>
      <c r="H341">
        <v>10264116</v>
      </c>
      <c r="I341" t="str">
        <f>VLOOKUP(K341, [1]LibPAS_data!$A$1:$C$600,3,FALSE)</f>
        <v>Yavapai</v>
      </c>
      <c r="J341" t="str">
        <f>VLOOKUP(K341,[1]LibPAS_data!$A$1:$C$600,2,FALSE)</f>
        <v>Cottonwood Public Library</v>
      </c>
      <c r="K341" t="s">
        <v>24</v>
      </c>
      <c r="L341" t="s">
        <v>1</v>
      </c>
      <c r="M341">
        <v>19</v>
      </c>
      <c r="N341">
        <v>19</v>
      </c>
      <c r="O341">
        <v>3</v>
      </c>
      <c r="P341">
        <v>4</v>
      </c>
      <c r="Q341">
        <v>0</v>
      </c>
      <c r="R341">
        <f>ancestry_jul_2014[[#This Row],[Citation Image]]+ancestry_jul_2014[[#This Row],[Text]]</f>
        <v>4</v>
      </c>
    </row>
    <row r="342" spans="1:18" x14ac:dyDescent="0.3">
      <c r="A342">
        <f>VLOOKUP(ancestry_jul_2014[[#This Row],[Locationid]], [1]LibPAS_data!$A$2:$E$600, 5, FALSE)</f>
        <v>2</v>
      </c>
      <c r="B342" s="24" t="e">
        <f>VLOOKUP(ancestry_jul_2014[[#This Row],[Locationid]],[1]LibPAS_data!$A$2:$D$270,4,FALSE)</f>
        <v>#N/A</v>
      </c>
      <c r="C342" s="14" t="str">
        <f>TEXT(E342,"yyyy")&amp;"-"&amp;"Q"&amp;LOOKUP(MONTH(E342),{1,4,7,10},{1,2,3,4})</f>
        <v>2014-Q4</v>
      </c>
      <c r="D342" s="37">
        <f t="shared" si="15"/>
        <v>2015</v>
      </c>
      <c r="E342" s="1">
        <v>41974</v>
      </c>
      <c r="F342" s="1" t="str">
        <f t="shared" si="16"/>
        <v>2014</v>
      </c>
      <c r="G342" s="1" t="str">
        <f>TEXT(ancestry_jul_2014[[#This Row],[Date]]," MMM")</f>
        <v xml:space="preserve"> Dec</v>
      </c>
      <c r="H342">
        <v>10264117</v>
      </c>
      <c r="I342" t="str">
        <f>VLOOKUP(K342, [1]LibPAS_data!$A$1:$C$600,3,FALSE)</f>
        <v>Yavapai</v>
      </c>
      <c r="J342" t="str">
        <f>VLOOKUP(K342,[1]LibPAS_data!$A$1:$C$600,2,FALSE)</f>
        <v>Crown King Public Library</v>
      </c>
      <c r="K342" t="s">
        <v>25</v>
      </c>
      <c r="L342" t="s">
        <v>1</v>
      </c>
      <c r="M342">
        <v>0</v>
      </c>
      <c r="N342">
        <v>0</v>
      </c>
      <c r="O342">
        <v>0</v>
      </c>
      <c r="P342">
        <v>0</v>
      </c>
      <c r="Q342">
        <v>0</v>
      </c>
      <c r="R342">
        <f>ancestry_jul_2014[[#This Row],[Citation Image]]+ancestry_jul_2014[[#This Row],[Text]]</f>
        <v>0</v>
      </c>
    </row>
    <row r="343" spans="1:18" x14ac:dyDescent="0.3">
      <c r="A343">
        <f>VLOOKUP(ancestry_jul_2014[[#This Row],[Locationid]], [1]LibPAS_data!$A$2:$E$600, 5, FALSE)</f>
        <v>23</v>
      </c>
      <c r="B343" s="24">
        <f>VLOOKUP(ancestry_jul_2014[[#This Row],[Locationid]],[1]LibPAS_data!$A$2:$D$270,4,FALSE)</f>
        <v>7004</v>
      </c>
      <c r="C343" s="14" t="str">
        <f>TEXT(E343,"yyyy")&amp;"-"&amp;"Q"&amp;LOOKUP(MONTH(E343),{1,4,7,10},{1,2,3,4})</f>
        <v>2014-Q4</v>
      </c>
      <c r="D343" s="37">
        <f t="shared" si="15"/>
        <v>2015</v>
      </c>
      <c r="E343" s="1">
        <v>41974</v>
      </c>
      <c r="F343" s="1" t="str">
        <f t="shared" si="16"/>
        <v>2014</v>
      </c>
      <c r="G343" s="1" t="str">
        <f>TEXT(ancestry_jul_2014[[#This Row],[Date]]," MMM")</f>
        <v xml:space="preserve"> Dec</v>
      </c>
      <c r="H343">
        <v>10265068</v>
      </c>
      <c r="I343" t="str">
        <f>VLOOKUP(K343, [1]LibPAS_data!$A$1:$C$600,3,FALSE)</f>
        <v>Maricopa</v>
      </c>
      <c r="J343" t="str">
        <f>VLOOKUP(K343,[1]LibPAS_data!$A$1:$C$600,2,FALSE)</f>
        <v>Desert Foothills Branch Library</v>
      </c>
      <c r="K343" s="3" t="s">
        <v>77</v>
      </c>
      <c r="L343" t="s">
        <v>1</v>
      </c>
      <c r="M343">
        <v>50</v>
      </c>
      <c r="N343">
        <v>50</v>
      </c>
      <c r="O343">
        <v>1</v>
      </c>
      <c r="P343">
        <v>27</v>
      </c>
      <c r="Q343">
        <v>20</v>
      </c>
      <c r="R343">
        <f>ancestry_jul_2014[[#This Row],[Citation Image]]+ancestry_jul_2014[[#This Row],[Text]]</f>
        <v>47</v>
      </c>
    </row>
    <row r="344" spans="1:18" x14ac:dyDescent="0.3">
      <c r="A344">
        <f>VLOOKUP(ancestry_jul_2014[[#This Row],[Locationid]], [1]LibPAS_data!$A$2:$E$600, 5, FALSE)</f>
        <v>5</v>
      </c>
      <c r="B344" s="24">
        <f>VLOOKUP(ancestry_jul_2014[[#This Row],[Locationid]],[1]LibPAS_data!$A$2:$D$270,4,FALSE)</f>
        <v>1264</v>
      </c>
      <c r="C344" s="14" t="str">
        <f>TEXT(E344,"yyyy")&amp;"-"&amp;"Q"&amp;LOOKUP(MONTH(E344),{1,4,7,10},{1,2,3,4})</f>
        <v>2014-Q4</v>
      </c>
      <c r="D344" s="37">
        <f t="shared" si="15"/>
        <v>2015</v>
      </c>
      <c r="E344" s="1">
        <v>41974</v>
      </c>
      <c r="F344" s="1" t="str">
        <f t="shared" si="16"/>
        <v>2014</v>
      </c>
      <c r="G344" s="1" t="str">
        <f>TEXT(ancestry_jul_2014[[#This Row],[Date]]," MMM")</f>
        <v xml:space="preserve"> Dec</v>
      </c>
      <c r="H344">
        <v>10370282</v>
      </c>
      <c r="I344" t="str">
        <f>VLOOKUP(K344, [1]LibPAS_data!$A$1:$C$600,3,FALSE)</f>
        <v>Greenlee</v>
      </c>
      <c r="J344" t="str">
        <f>VLOOKUP(K344,[1]LibPAS_data!$A$1:$C$600,2,FALSE)</f>
        <v>Duncan Public Library</v>
      </c>
      <c r="K344" t="s">
        <v>26</v>
      </c>
      <c r="L344" t="s">
        <v>1</v>
      </c>
      <c r="M344">
        <v>0</v>
      </c>
      <c r="N344">
        <v>0</v>
      </c>
      <c r="O344">
        <v>0</v>
      </c>
      <c r="P344">
        <v>0</v>
      </c>
      <c r="Q344">
        <v>0</v>
      </c>
      <c r="R344">
        <f>ancestry_jul_2014[[#This Row],[Citation Image]]+ancestry_jul_2014[[#This Row],[Text]]</f>
        <v>0</v>
      </c>
    </row>
    <row r="345" spans="1:18" x14ac:dyDescent="0.3">
      <c r="A345">
        <f>VLOOKUP(ancestry_jul_2014[[#This Row],[Locationid]], [1]LibPAS_data!$A$2:$E$600, 5, FALSE)</f>
        <v>20</v>
      </c>
      <c r="B345" s="24">
        <f>VLOOKUP(ancestry_jul_2014[[#This Row],[Locationid]],[1]LibPAS_data!$A$2:$D$270,4,FALSE)</f>
        <v>3457</v>
      </c>
      <c r="C345" s="14" t="str">
        <f>TEXT(E345,"yyyy")&amp;"-"&amp;"Q"&amp;LOOKUP(MONTH(E345),{1,4,7,10},{1,2,3,4})</f>
        <v>2014-Q4</v>
      </c>
      <c r="D345" s="37">
        <f t="shared" si="15"/>
        <v>2015</v>
      </c>
      <c r="E345" s="1">
        <v>41974</v>
      </c>
      <c r="F345" s="1" t="str">
        <f t="shared" si="16"/>
        <v>2014</v>
      </c>
      <c r="G345" s="1" t="str">
        <f>TEXT(ancestry_jul_2014[[#This Row],[Date]]," MMM")</f>
        <v xml:space="preserve"> Dec</v>
      </c>
      <c r="H345">
        <v>10253829</v>
      </c>
      <c r="I345" t="str">
        <f>VLOOKUP(K345, [1]LibPAS_data!$A$1:$C$600,3,FALSE)</f>
        <v>Pinal</v>
      </c>
      <c r="J345" t="str">
        <f>VLOOKUP(K345,[1]LibPAS_data!$A$1:$C$600,2,FALSE)</f>
        <v>Eloy Santa Cruz Library</v>
      </c>
      <c r="K345" t="s">
        <v>27</v>
      </c>
      <c r="L345" t="s">
        <v>1</v>
      </c>
      <c r="M345">
        <v>5</v>
      </c>
      <c r="N345">
        <v>5</v>
      </c>
      <c r="O345">
        <v>1</v>
      </c>
      <c r="P345">
        <v>1</v>
      </c>
      <c r="Q345">
        <v>0</v>
      </c>
      <c r="R345">
        <f>ancestry_jul_2014[[#This Row],[Citation Image]]+ancestry_jul_2014[[#This Row],[Text]]</f>
        <v>1</v>
      </c>
    </row>
    <row r="346" spans="1:18" x14ac:dyDescent="0.3">
      <c r="A346">
        <f>VLOOKUP(ancestry_jul_2014[[#This Row],[Locationid]], [1]LibPAS_data!$A$2:$E$600, 5, FALSE)</f>
        <v>78</v>
      </c>
      <c r="B346" s="24">
        <f>VLOOKUP(ancestry_jul_2014[[#This Row],[Locationid]],[1]LibPAS_data!$A$2:$D$270,4,FALSE)</f>
        <v>72247</v>
      </c>
      <c r="C346" s="14" t="str">
        <f>TEXT(E346,"yyyy")&amp;"-"&amp;"Q"&amp;LOOKUP(MONTH(E346),{1,4,7,10},{1,2,3,4})</f>
        <v>2014-Q4</v>
      </c>
      <c r="D346" s="37">
        <f t="shared" si="15"/>
        <v>2015</v>
      </c>
      <c r="E346" s="1">
        <v>41974</v>
      </c>
      <c r="F346" s="1" t="str">
        <f t="shared" si="16"/>
        <v>2014</v>
      </c>
      <c r="G346" s="1" t="str">
        <f>TEXT(ancestry_jul_2014[[#This Row],[Date]]," MMM")</f>
        <v xml:space="preserve"> Dec</v>
      </c>
      <c r="H346">
        <v>10244431</v>
      </c>
      <c r="I346" t="str">
        <f>VLOOKUP(K346, [1]LibPAS_data!$A$1:$C$600,3,FALSE)</f>
        <v>Coconino</v>
      </c>
      <c r="J346" t="str">
        <f>VLOOKUP(K346,[1]LibPAS_data!$A$1:$C$600,2,FALSE)</f>
        <v>Flagstaff City-Coconino County Public Library</v>
      </c>
      <c r="K346" t="s">
        <v>28</v>
      </c>
      <c r="L346" t="s">
        <v>1</v>
      </c>
      <c r="M346">
        <v>339</v>
      </c>
      <c r="N346">
        <v>339</v>
      </c>
      <c r="O346">
        <v>24</v>
      </c>
      <c r="P346">
        <v>49</v>
      </c>
      <c r="Q346">
        <v>75</v>
      </c>
      <c r="R346">
        <f>ancestry_jul_2014[[#This Row],[Citation Image]]+ancestry_jul_2014[[#This Row],[Text]]</f>
        <v>124</v>
      </c>
    </row>
    <row r="347" spans="1:18" x14ac:dyDescent="0.3">
      <c r="A347">
        <f>VLOOKUP(ancestry_jul_2014[[#This Row],[Locationid]], [1]LibPAS_data!$A$2:$E$600, 5, FALSE)</f>
        <v>51</v>
      </c>
      <c r="B347" s="24">
        <f>VLOOKUP(ancestry_jul_2014[[#This Row],[Locationid]],[1]LibPAS_data!$A$2:$D$270,4,FALSE)</f>
        <v>12585</v>
      </c>
      <c r="C347" s="14" t="str">
        <f>TEXT(E347,"yyyy")&amp;"-"&amp;"Q"&amp;LOOKUP(MONTH(E347),{1,4,7,10},{1,2,3,4})</f>
        <v>2014-Q4</v>
      </c>
      <c r="D347" s="37">
        <f t="shared" si="15"/>
        <v>2015</v>
      </c>
      <c r="E347" s="1">
        <v>41974</v>
      </c>
      <c r="F347" s="1" t="str">
        <f t="shared" si="16"/>
        <v>2014</v>
      </c>
      <c r="G347" s="1" t="str">
        <f>TEXT(ancestry_jul_2014[[#This Row],[Date]]," MMM")</f>
        <v xml:space="preserve"> Dec</v>
      </c>
      <c r="H347">
        <v>10253831</v>
      </c>
      <c r="I347" t="str">
        <f>VLOOKUP(K347, [1]LibPAS_data!$A$1:$C$600,3,FALSE)</f>
        <v>Pinal</v>
      </c>
      <c r="J347" t="str">
        <f>VLOOKUP(K347,[1]LibPAS_data!$A$1:$C$600,2,FALSE)</f>
        <v>Florence Community Library</v>
      </c>
      <c r="K347" t="s">
        <v>29</v>
      </c>
      <c r="L347" t="s">
        <v>1</v>
      </c>
      <c r="M347">
        <v>0</v>
      </c>
      <c r="N347">
        <v>0</v>
      </c>
      <c r="O347">
        <v>0</v>
      </c>
      <c r="P347">
        <v>0</v>
      </c>
      <c r="Q347">
        <v>0</v>
      </c>
      <c r="R347">
        <f>ancestry_jul_2014[[#This Row],[Citation Image]]+ancestry_jul_2014[[#This Row],[Text]]</f>
        <v>0</v>
      </c>
    </row>
    <row r="348" spans="1:18" x14ac:dyDescent="0.3">
      <c r="A348">
        <f>VLOOKUP(ancestry_jul_2014[[#This Row],[Locationid]], [1]LibPAS_data!$A$2:$E$600, 5, FALSE)</f>
        <v>0</v>
      </c>
      <c r="B348" s="24">
        <f>VLOOKUP(ancestry_jul_2014[[#This Row],[Locationid]],[1]LibPAS_data!$A$2:$D$270,4,FALSE)</f>
        <v>72</v>
      </c>
      <c r="C348" s="14" t="str">
        <f>TEXT(E348,"yyyy")&amp;"-"&amp;"Q"&amp;LOOKUP(MONTH(E348),{1,4,7,10},{1,2,3,4})</f>
        <v>2014-Q4</v>
      </c>
      <c r="D348" s="37">
        <f t="shared" si="15"/>
        <v>2015</v>
      </c>
      <c r="E348" s="1">
        <v>41974</v>
      </c>
      <c r="F348" s="1" t="str">
        <f t="shared" si="16"/>
        <v>2014</v>
      </c>
      <c r="G348" s="1" t="str">
        <f>TEXT(ancestry_jul_2014[[#This Row],[Date]]," MMM")</f>
        <v xml:space="preserve"> Dec</v>
      </c>
      <c r="H348">
        <v>10244433</v>
      </c>
      <c r="I348" t="str">
        <f>VLOOKUP(K348, [1]LibPAS_data!$A$1:$C$600,3,FALSE)</f>
        <v>Gila</v>
      </c>
      <c r="J348" t="str">
        <f>VLOOKUP(K348,[1]LibPAS_data!$A$1:$C$600,2,FALSE)</f>
        <v>Gila County Library District</v>
      </c>
      <c r="K348" s="2" t="s">
        <v>30</v>
      </c>
      <c r="L348" t="s">
        <v>1</v>
      </c>
      <c r="M348">
        <v>0</v>
      </c>
      <c r="N348">
        <v>0</v>
      </c>
      <c r="O348">
        <v>0</v>
      </c>
      <c r="P348">
        <v>0</v>
      </c>
      <c r="Q348">
        <v>0</v>
      </c>
      <c r="R348">
        <f>ancestry_jul_2014[[#This Row],[Citation Image]]+ancestry_jul_2014[[#This Row],[Text]]</f>
        <v>0</v>
      </c>
    </row>
    <row r="349" spans="1:18" x14ac:dyDescent="0.3">
      <c r="A349">
        <f>VLOOKUP(ancestry_jul_2014[[#This Row],[Locationid]], [1]LibPAS_data!$A$2:$E$600, 5, FALSE)</f>
        <v>83</v>
      </c>
      <c r="B349" s="24">
        <f>VLOOKUP(ancestry_jul_2014[[#This Row],[Locationid]],[1]LibPAS_data!$A$2:$D$270,4,FALSE)</f>
        <v>102303</v>
      </c>
      <c r="C349" s="14" t="str">
        <f>TEXT(E349,"yyyy")&amp;"-"&amp;"Q"&amp;LOOKUP(MONTH(E349),{1,4,7,10},{1,2,3,4})</f>
        <v>2014-Q4</v>
      </c>
      <c r="D349" s="37">
        <f t="shared" si="15"/>
        <v>2015</v>
      </c>
      <c r="E349" s="1">
        <v>41974</v>
      </c>
      <c r="F349" s="1" t="str">
        <f t="shared" si="16"/>
        <v>2014</v>
      </c>
      <c r="G349" s="1" t="str">
        <f>TEXT(ancestry_jul_2014[[#This Row],[Date]]," MMM")</f>
        <v xml:space="preserve"> Dec</v>
      </c>
      <c r="H349">
        <v>10241024</v>
      </c>
      <c r="I349" t="str">
        <f>VLOOKUP(K349, [1]LibPAS_data!$A$1:$C$600,3,FALSE)</f>
        <v>Maricopa</v>
      </c>
      <c r="J349" t="str">
        <f>VLOOKUP(K349,[1]LibPAS_data!$A$1:$C$600,2,FALSE)</f>
        <v xml:space="preserve">Glendale Public Library </v>
      </c>
      <c r="K349" s="3" t="s">
        <v>31</v>
      </c>
      <c r="L349" t="s">
        <v>1</v>
      </c>
      <c r="M349">
        <v>3062</v>
      </c>
      <c r="N349">
        <v>3062</v>
      </c>
      <c r="O349">
        <v>47</v>
      </c>
      <c r="P349">
        <v>2241</v>
      </c>
      <c r="Q349">
        <v>665</v>
      </c>
      <c r="R349">
        <f>ancestry_jul_2014[[#This Row],[Citation Image]]+ancestry_jul_2014[[#This Row],[Text]]</f>
        <v>2906</v>
      </c>
    </row>
    <row r="350" spans="1:18" x14ac:dyDescent="0.3">
      <c r="A350">
        <f>VLOOKUP(ancestry_jul_2014[[#This Row],[Locationid]], [1]LibPAS_data!$A$2:$E$600, 5, FALSE)</f>
        <v>10</v>
      </c>
      <c r="B350" s="24">
        <f>VLOOKUP(ancestry_jul_2014[[#This Row],[Locationid]],[1]LibPAS_data!$A$2:$D$270,4,FALSE)</f>
        <v>8295</v>
      </c>
      <c r="C350" s="14" t="str">
        <f>TEXT(E350,"yyyy")&amp;"-"&amp;"Q"&amp;LOOKUP(MONTH(E350),{1,4,7,10},{1,2,3,4})</f>
        <v>2014-Q4</v>
      </c>
      <c r="D350" s="37">
        <f t="shared" si="15"/>
        <v>2015</v>
      </c>
      <c r="E350" s="1">
        <v>41974</v>
      </c>
      <c r="F350" s="1" t="str">
        <f t="shared" si="16"/>
        <v>2014</v>
      </c>
      <c r="G350" s="1" t="str">
        <f>TEXT(ancestry_jul_2014[[#This Row],[Date]]," MMM")</f>
        <v xml:space="preserve"> Dec</v>
      </c>
      <c r="H350">
        <v>10370285</v>
      </c>
      <c r="I350" t="str">
        <f>VLOOKUP(K350, [1]LibPAS_data!$A$1:$C$600,3,FALSE)</f>
        <v>Gila</v>
      </c>
      <c r="J350" t="str">
        <f>VLOOKUP(K350,[1]LibPAS_data!$A$1:$C$600,2,FALSE)</f>
        <v>Globe Public Library</v>
      </c>
      <c r="K350" t="s">
        <v>32</v>
      </c>
      <c r="L350" t="s">
        <v>1</v>
      </c>
      <c r="M350">
        <v>0</v>
      </c>
      <c r="N350">
        <v>0</v>
      </c>
      <c r="O350">
        <v>0</v>
      </c>
      <c r="P350">
        <v>0</v>
      </c>
      <c r="Q350">
        <v>0</v>
      </c>
      <c r="R350">
        <f>ancestry_jul_2014[[#This Row],[Citation Image]]+ancestry_jul_2014[[#This Row],[Text]]</f>
        <v>0</v>
      </c>
    </row>
    <row r="351" spans="1:18" x14ac:dyDescent="0.3">
      <c r="A351">
        <f>VLOOKUP(ancestry_jul_2014[[#This Row],[Locationid]], [1]LibPAS_data!$A$2:$E$600, 5, FALSE)</f>
        <v>4</v>
      </c>
      <c r="B351" s="24" t="e">
        <f>VLOOKUP(ancestry_jul_2014[[#This Row],[Locationid]],[1]LibPAS_data!$A$2:$D$270,4,FALSE)</f>
        <v>#N/A</v>
      </c>
      <c r="C351" s="14" t="str">
        <f>TEXT(E351,"yyyy")&amp;"-"&amp;"Q"&amp;LOOKUP(MONTH(E351),{1,4,7,10},{1,2,3,4})</f>
        <v>2014-Q4</v>
      </c>
      <c r="D351" s="37">
        <f t="shared" si="15"/>
        <v>2015</v>
      </c>
      <c r="E351" s="1">
        <v>41974</v>
      </c>
      <c r="F351" s="1" t="str">
        <f t="shared" si="16"/>
        <v>2014</v>
      </c>
      <c r="G351" s="1" t="str">
        <f>TEXT(ancestry_jul_2014[[#This Row],[Date]]," MMM")</f>
        <v xml:space="preserve"> Dec</v>
      </c>
      <c r="H351">
        <v>10330756</v>
      </c>
      <c r="I351" t="str">
        <f>VLOOKUP(K351, [1]LibPAS_data!$A$1:$C$600,3,FALSE)</f>
        <v>Apache</v>
      </c>
      <c r="J351" t="str">
        <f>VLOOKUP(K351,[1]LibPAS_data!$A$1:$C$600,2,FALSE)</f>
        <v>Greer Memorial Library</v>
      </c>
      <c r="K351" t="s">
        <v>33</v>
      </c>
      <c r="L351" t="s">
        <v>1</v>
      </c>
      <c r="M351">
        <v>0</v>
      </c>
      <c r="N351">
        <v>0</v>
      </c>
      <c r="O351">
        <v>0</v>
      </c>
      <c r="P351">
        <v>0</v>
      </c>
      <c r="Q351">
        <v>0</v>
      </c>
      <c r="R351">
        <f>ancestry_jul_2014[[#This Row],[Citation Image]]+ancestry_jul_2014[[#This Row],[Text]]</f>
        <v>0</v>
      </c>
    </row>
    <row r="352" spans="1:18" x14ac:dyDescent="0.3">
      <c r="A352">
        <f>VLOOKUP(ancestry_jul_2014[[#This Row],[Locationid]], [1]LibPAS_data!$A$2:$E$600, 5, FALSE)</f>
        <v>10</v>
      </c>
      <c r="B352" s="24">
        <f>VLOOKUP(ancestry_jul_2014[[#This Row],[Locationid]],[1]LibPAS_data!$A$2:$D$270,4,FALSE)</f>
        <v>1518</v>
      </c>
      <c r="C352" s="14" t="str">
        <f>TEXT(E352,"yyyy")&amp;"-"&amp;"Q"&amp;LOOKUP(MONTH(E352),{1,4,7,10},{1,2,3,4})</f>
        <v>2014-Q4</v>
      </c>
      <c r="D352" s="37">
        <f t="shared" si="15"/>
        <v>2015</v>
      </c>
      <c r="E352" s="1">
        <v>41974</v>
      </c>
      <c r="F352" s="1" t="str">
        <f t="shared" si="16"/>
        <v>2014</v>
      </c>
      <c r="G352" s="1" t="str">
        <f>TEXT(ancestry_jul_2014[[#This Row],[Date]]," MMM")</f>
        <v xml:space="preserve"> Dec</v>
      </c>
      <c r="H352">
        <v>10370288</v>
      </c>
      <c r="I352" t="str">
        <f>VLOOKUP(K352, [1]LibPAS_data!$A$1:$C$600,3,FALSE)</f>
        <v>Gila</v>
      </c>
      <c r="J352" t="str">
        <f>VLOOKUP(K352,[1]LibPAS_data!$A$1:$C$600,2,FALSE)</f>
        <v>Hayden Public</v>
      </c>
      <c r="K352" t="s">
        <v>34</v>
      </c>
      <c r="L352" t="s">
        <v>1</v>
      </c>
      <c r="M352">
        <v>0</v>
      </c>
      <c r="N352">
        <v>0</v>
      </c>
      <c r="O352">
        <v>0</v>
      </c>
      <c r="P352">
        <v>0</v>
      </c>
      <c r="Q352">
        <v>0</v>
      </c>
      <c r="R352">
        <f>ancestry_jul_2014[[#This Row],[Citation Image]]+ancestry_jul_2014[[#This Row],[Text]]</f>
        <v>0</v>
      </c>
    </row>
    <row r="353" spans="1:18" x14ac:dyDescent="0.3">
      <c r="A353">
        <f>VLOOKUP(ancestry_jul_2014[[#This Row],[Locationid]], [1]LibPAS_data!$A$2:$E$600, 5, FALSE)</f>
        <v>6</v>
      </c>
      <c r="B353" s="24">
        <f>VLOOKUP(ancestry_jul_2014[[#This Row],[Locationid]],[1]LibPAS_data!$A$2:$D$270,4,FALSE)</f>
        <v>2991</v>
      </c>
      <c r="C353" s="14" t="str">
        <f>TEXT(E353,"yyyy")&amp;"-"&amp;"Q"&amp;LOOKUP(MONTH(E353),{1,4,7,10},{1,2,3,4})</f>
        <v>2014-Q4</v>
      </c>
      <c r="D353" s="37">
        <f t="shared" si="15"/>
        <v>2015</v>
      </c>
      <c r="E353" s="1">
        <v>41974</v>
      </c>
      <c r="F353" s="1" t="str">
        <f t="shared" si="16"/>
        <v>2014</v>
      </c>
      <c r="G353" s="1" t="str">
        <f>TEXT(ancestry_jul_2014[[#This Row],[Date]]," MMM")</f>
        <v xml:space="preserve"> Dec</v>
      </c>
      <c r="H353">
        <v>10370292</v>
      </c>
      <c r="I353" t="str">
        <f>VLOOKUP(K353, [1]LibPAS_data!$A$1:$C$600,3,FALSE)</f>
        <v>Gila</v>
      </c>
      <c r="J353" t="str">
        <f>VLOOKUP(K353,[1]LibPAS_data!$A$1:$C$600,2,FALSE)</f>
        <v>Isabelle Hunt Memorial Public Library</v>
      </c>
      <c r="K353" t="s">
        <v>35</v>
      </c>
      <c r="L353" t="s">
        <v>1</v>
      </c>
      <c r="M353">
        <v>0</v>
      </c>
      <c r="N353">
        <v>0</v>
      </c>
      <c r="O353">
        <v>0</v>
      </c>
      <c r="P353">
        <v>0</v>
      </c>
      <c r="Q353">
        <v>0</v>
      </c>
      <c r="R353">
        <f>ancestry_jul_2014[[#This Row],[Citation Image]]+ancestry_jul_2014[[#This Row],[Text]]</f>
        <v>0</v>
      </c>
    </row>
    <row r="354" spans="1:18" x14ac:dyDescent="0.3">
      <c r="A354">
        <f>VLOOKUP(ancestry_jul_2014[[#This Row],[Locationid]], [1]LibPAS_data!$A$2:$E$600, 5, FALSE)</f>
        <v>5</v>
      </c>
      <c r="B354" s="24">
        <f>VLOOKUP(ancestry_jul_2014[[#This Row],[Locationid]],[1]LibPAS_data!$A$2:$D$270,4,FALSE)</f>
        <v>663</v>
      </c>
      <c r="C354" s="14" t="str">
        <f>TEXT(E354,"yyyy")&amp;"-"&amp;"Q"&amp;LOOKUP(MONTH(E354),{1,4,7,10},{1,2,3,4})</f>
        <v>2014-Q4</v>
      </c>
      <c r="D354" s="37">
        <f t="shared" si="15"/>
        <v>2015</v>
      </c>
      <c r="E354" s="1">
        <v>41974</v>
      </c>
      <c r="F354" s="1" t="str">
        <f t="shared" si="16"/>
        <v>2014</v>
      </c>
      <c r="G354" s="1" t="str">
        <f>TEXT(ancestry_jul_2014[[#This Row],[Date]]," MMM")</f>
        <v xml:space="preserve"> Dec</v>
      </c>
      <c r="H354">
        <v>10261867</v>
      </c>
      <c r="I354" t="str">
        <f>VLOOKUP(K354, [1]LibPAS_data!$A$1:$C$600,3,FALSE)</f>
        <v>Yavapai</v>
      </c>
      <c r="J354" t="str">
        <f>VLOOKUP(K354,[1]LibPAS_data!$A$1:$C$600,2,FALSE)</f>
        <v>Jerome Public</v>
      </c>
      <c r="K354" t="s">
        <v>36</v>
      </c>
      <c r="L354" t="s">
        <v>1</v>
      </c>
      <c r="M354">
        <v>0</v>
      </c>
      <c r="N354">
        <v>0</v>
      </c>
      <c r="O354">
        <v>0</v>
      </c>
      <c r="P354">
        <v>0</v>
      </c>
      <c r="Q354">
        <v>0</v>
      </c>
      <c r="R354">
        <f>ancestry_jul_2014[[#This Row],[Citation Image]]+ancestry_jul_2014[[#This Row],[Text]]</f>
        <v>0</v>
      </c>
    </row>
    <row r="355" spans="1:18" x14ac:dyDescent="0.3">
      <c r="A355">
        <f>VLOOKUP(ancestry_jul_2014[[#This Row],[Locationid]], [1]LibPAS_data!$A$2:$E$600, 5, FALSE)</f>
        <v>20</v>
      </c>
      <c r="B355" s="24">
        <f>VLOOKUP(ancestry_jul_2014[[#This Row],[Locationid]],[1]LibPAS_data!$A$2:$D$270,4,FALSE)</f>
        <v>33183</v>
      </c>
      <c r="C355" s="14" t="str">
        <f>TEXT(E355,"yyyy")&amp;"-"&amp;"Q"&amp;LOOKUP(MONTH(E355),{1,4,7,10},{1,2,3,4})</f>
        <v>2014-Q4</v>
      </c>
      <c r="D355" s="37">
        <f t="shared" si="15"/>
        <v>2015</v>
      </c>
      <c r="E355" s="1">
        <v>41974</v>
      </c>
      <c r="F355" s="1" t="str">
        <f t="shared" ref="F355:F386" si="17">TEXT(E355, "yyyy")</f>
        <v>2014</v>
      </c>
      <c r="G355" s="1" t="str">
        <f>TEXT(ancestry_jul_2014[[#This Row],[Date]]," MMM")</f>
        <v xml:space="preserve"> Dec</v>
      </c>
      <c r="H355">
        <v>10253838</v>
      </c>
      <c r="I355" t="str">
        <f>VLOOKUP(K355, [1]LibPAS_data!$A$1:$C$600,3,FALSE)</f>
        <v>Pinal</v>
      </c>
      <c r="J355" t="str">
        <f>VLOOKUP(K355,[1]LibPAS_data!$A$1:$C$600,2,FALSE)</f>
        <v>Maricopa Community Library</v>
      </c>
      <c r="K355" t="s">
        <v>37</v>
      </c>
      <c r="L355" t="s">
        <v>1</v>
      </c>
      <c r="M355">
        <v>0</v>
      </c>
      <c r="N355">
        <v>0</v>
      </c>
      <c r="O355">
        <v>0</v>
      </c>
      <c r="P355">
        <v>0</v>
      </c>
      <c r="Q355">
        <v>0</v>
      </c>
      <c r="R355">
        <f>ancestry_jul_2014[[#This Row],[Citation Image]]+ancestry_jul_2014[[#This Row],[Text]]</f>
        <v>0</v>
      </c>
    </row>
    <row r="356" spans="1:18" x14ac:dyDescent="0.3">
      <c r="A356">
        <f>VLOOKUP(ancestry_jul_2014[[#This Row],[Locationid]], [1]LibPAS_data!$A$2:$E$600, 5, FALSE)</f>
        <v>396</v>
      </c>
      <c r="B356" s="24">
        <f>VLOOKUP(ancestry_jul_2014[[#This Row],[Locationid]],[1]LibPAS_data!$A$2:$D$270,4,FALSE)</f>
        <v>145358</v>
      </c>
      <c r="C356" s="14" t="str">
        <f>TEXT(E356,"yyyy")&amp;"-"&amp;"Q"&amp;LOOKUP(MONTH(E356),{1,4,7,10},{1,2,3,4})</f>
        <v>2014-Q4</v>
      </c>
      <c r="D356" s="37">
        <f t="shared" si="15"/>
        <v>2015</v>
      </c>
      <c r="E356" s="1">
        <v>41974</v>
      </c>
      <c r="F356" s="1" t="str">
        <f t="shared" si="17"/>
        <v>2014</v>
      </c>
      <c r="G356" s="1" t="str">
        <f>TEXT(ancestry_jul_2014[[#This Row],[Date]]," MMM")</f>
        <v xml:space="preserve"> Dec</v>
      </c>
      <c r="H356">
        <v>10245100</v>
      </c>
      <c r="I356" t="str">
        <f>VLOOKUP(K356, [1]LibPAS_data!$A$1:$C$600,3,FALSE)</f>
        <v>Maricopa</v>
      </c>
      <c r="J356" t="str">
        <f>VLOOKUP(K356,[1]LibPAS_data!$A$1:$C$600,2,FALSE)</f>
        <v>Maricopa County Library District</v>
      </c>
      <c r="K356" s="3" t="s">
        <v>39</v>
      </c>
      <c r="L356" t="s">
        <v>1</v>
      </c>
      <c r="M356">
        <v>7482</v>
      </c>
      <c r="N356">
        <v>7482</v>
      </c>
      <c r="O356">
        <v>142</v>
      </c>
      <c r="P356">
        <v>2498</v>
      </c>
      <c r="Q356">
        <v>2368</v>
      </c>
      <c r="R356">
        <f>ancestry_jul_2014[[#This Row],[Citation Image]]+ancestry_jul_2014[[#This Row],[Text]]</f>
        <v>4866</v>
      </c>
    </row>
    <row r="357" spans="1:18" x14ac:dyDescent="0.3">
      <c r="A357">
        <f>VLOOKUP(ancestry_jul_2014[[#This Row],[Locationid]], [1]LibPAS_data!$A$2:$E$600, 5, FALSE)</f>
        <v>8</v>
      </c>
      <c r="B357" s="24" t="e">
        <f>VLOOKUP(ancestry_jul_2014[[#This Row],[Locationid]],[1]LibPAS_data!$A$2:$D$270,4,FALSE)</f>
        <v>#N/A</v>
      </c>
      <c r="C357" s="14" t="str">
        <f>TEXT(E357,"yyyy")&amp;"-"&amp;"Q"&amp;LOOKUP(MONTH(E357),{1,4,7,10},{1,2,3,4})</f>
        <v>2014-Q4</v>
      </c>
      <c r="D357" s="37">
        <f t="shared" si="15"/>
        <v>2015</v>
      </c>
      <c r="E357" s="1">
        <v>41974</v>
      </c>
      <c r="F357" s="1" t="str">
        <f t="shared" si="17"/>
        <v>2014</v>
      </c>
      <c r="G357" s="1" t="str">
        <f>TEXT(ancestry_jul_2014[[#This Row],[Date]]," MMM")</f>
        <v xml:space="preserve"> Dec</v>
      </c>
      <c r="H357">
        <v>10264120</v>
      </c>
      <c r="I357" t="str">
        <f>VLOOKUP(K357, [1]LibPAS_data!$A$1:$C$600,3,FALSE)</f>
        <v>Yavapai</v>
      </c>
      <c r="J357" t="str">
        <f>VLOOKUP(K357,[1]LibPAS_data!$A$1:$C$600,2,FALSE)</f>
        <v>Mayer Public Library</v>
      </c>
      <c r="K357" t="s">
        <v>38</v>
      </c>
      <c r="L357" t="s">
        <v>1</v>
      </c>
      <c r="M357">
        <v>0</v>
      </c>
      <c r="N357">
        <v>0</v>
      </c>
      <c r="O357">
        <v>0</v>
      </c>
      <c r="P357">
        <v>0</v>
      </c>
      <c r="Q357">
        <v>0</v>
      </c>
      <c r="R357">
        <f>ancestry_jul_2014[[#This Row],[Citation Image]]+ancestry_jul_2014[[#This Row],[Text]]</f>
        <v>0</v>
      </c>
    </row>
    <row r="358" spans="1:18" x14ac:dyDescent="0.3">
      <c r="A358">
        <f>VLOOKUP(ancestry_jul_2014[[#This Row],[Locationid]], [1]LibPAS_data!$A$2:$E$600, 5, FALSE)</f>
        <v>147</v>
      </c>
      <c r="B358" s="24">
        <f>VLOOKUP(ancestry_jul_2014[[#This Row],[Locationid]],[1]LibPAS_data!$A$2:$D$270,4,FALSE)</f>
        <v>147983</v>
      </c>
      <c r="C358" s="14" t="str">
        <f>TEXT(E358,"yyyy")&amp;"-"&amp;"Q"&amp;LOOKUP(MONTH(E358),{1,4,7,10},{1,2,3,4})</f>
        <v>2014-Q4</v>
      </c>
      <c r="D358" s="37">
        <f t="shared" si="15"/>
        <v>2015</v>
      </c>
      <c r="E358" s="1">
        <v>41974</v>
      </c>
      <c r="F358" s="1" t="str">
        <f t="shared" si="17"/>
        <v>2014</v>
      </c>
      <c r="G358" s="1" t="str">
        <f>TEXT(ancestry_jul_2014[[#This Row],[Date]]," MMM")</f>
        <v xml:space="preserve"> Dec</v>
      </c>
      <c r="H358">
        <v>10243706</v>
      </c>
      <c r="I358" t="str">
        <f>VLOOKUP(K358, [1]LibPAS_data!$A$1:$C$600,3,FALSE)</f>
        <v>Maricopa</v>
      </c>
      <c r="J358" t="str">
        <f>VLOOKUP(K358,[1]LibPAS_data!$A$1:$C$600,2,FALSE)</f>
        <v>Mesa Public Library</v>
      </c>
      <c r="K358" s="3" t="s">
        <v>40</v>
      </c>
      <c r="L358" t="s">
        <v>1</v>
      </c>
      <c r="M358">
        <v>1630</v>
      </c>
      <c r="N358">
        <v>1630</v>
      </c>
      <c r="O358">
        <v>46</v>
      </c>
      <c r="P358">
        <v>163</v>
      </c>
      <c r="Q358">
        <v>278</v>
      </c>
      <c r="R358">
        <f>ancestry_jul_2014[[#This Row],[Citation Image]]+ancestry_jul_2014[[#This Row],[Text]]</f>
        <v>441</v>
      </c>
    </row>
    <row r="359" spans="1:18" x14ac:dyDescent="0.3">
      <c r="A359">
        <f>VLOOKUP(ancestry_jul_2014[[#This Row],[Locationid]], [1]LibPAS_data!$A$2:$E$600, 5, FALSE)</f>
        <v>239</v>
      </c>
      <c r="B359" s="24">
        <f>VLOOKUP(ancestry_jul_2014[[#This Row],[Locationid]],[1]LibPAS_data!$A$2:$D$270,4,FALSE)</f>
        <v>87143</v>
      </c>
      <c r="C359" s="14" t="str">
        <f>TEXT(E359,"yyyy")&amp;"-"&amp;"Q"&amp;LOOKUP(MONTH(E359),{1,4,7,10},{1,2,3,4})</f>
        <v>2014-Q4</v>
      </c>
      <c r="D359" s="37">
        <f t="shared" si="15"/>
        <v>2015</v>
      </c>
      <c r="E359" s="1">
        <v>41974</v>
      </c>
      <c r="F359" s="1" t="str">
        <f t="shared" si="17"/>
        <v>2014</v>
      </c>
      <c r="G359" s="1" t="str">
        <f>TEXT(ancestry_jul_2014[[#This Row],[Date]]," MMM")</f>
        <v xml:space="preserve"> Dec</v>
      </c>
      <c r="H359">
        <v>10244441</v>
      </c>
      <c r="I359" t="str">
        <f>VLOOKUP(K359, [1]LibPAS_data!$A$1:$C$600,3,FALSE)</f>
        <v>Mohave</v>
      </c>
      <c r="J359" t="str">
        <f>VLOOKUP(K359,[1]LibPAS_data!$A$1:$C$600,2,FALSE)</f>
        <v>Mohave County Library District</v>
      </c>
      <c r="K359" t="s">
        <v>41</v>
      </c>
      <c r="L359" t="s">
        <v>1</v>
      </c>
      <c r="M359">
        <v>2118</v>
      </c>
      <c r="N359">
        <v>2118</v>
      </c>
      <c r="O359">
        <v>57</v>
      </c>
      <c r="P359">
        <v>225</v>
      </c>
      <c r="Q359">
        <v>1561</v>
      </c>
      <c r="R359">
        <f>ancestry_jul_2014[[#This Row],[Citation Image]]+ancestry_jul_2014[[#This Row],[Text]]</f>
        <v>1786</v>
      </c>
    </row>
    <row r="360" spans="1:18" x14ac:dyDescent="0.3">
      <c r="A360">
        <f>VLOOKUP(ancestry_jul_2014[[#This Row],[Locationid]], [1]LibPAS_data!$A$2:$E$600, 5, FALSE)</f>
        <v>45</v>
      </c>
      <c r="B360" s="24">
        <f>VLOOKUP(ancestry_jul_2014[[#This Row],[Locationid]],[1]LibPAS_data!$A$2:$D$270,4,FALSE)</f>
        <v>2461</v>
      </c>
      <c r="C360" s="14" t="str">
        <f>TEXT(E360,"yyyy")&amp;"-"&amp;"Q"&amp;LOOKUP(MONTH(E360),{1,4,7,10},{1,2,3,4})</f>
        <v>2014-Q4</v>
      </c>
      <c r="D360" s="37">
        <f t="shared" si="15"/>
        <v>2015</v>
      </c>
      <c r="E360" s="1">
        <v>41974</v>
      </c>
      <c r="F360" s="1" t="str">
        <f t="shared" si="17"/>
        <v>2014</v>
      </c>
      <c r="G360" s="1" t="str">
        <f>TEXT(ancestry_jul_2014[[#This Row],[Date]]," MMM")</f>
        <v xml:space="preserve"> Dec</v>
      </c>
      <c r="H360">
        <v>10244442</v>
      </c>
      <c r="I360" t="str">
        <f>VLOOKUP(K360, [1]LibPAS_data!$A$1:$C$600,3,FALSE)</f>
        <v>Navajo</v>
      </c>
      <c r="J360" t="str">
        <f>VLOOKUP(K360,[1]LibPAS_data!$A$1:$C$600,2,FALSE)</f>
        <v>Navajo County Library District</v>
      </c>
      <c r="K360" t="s">
        <v>42</v>
      </c>
      <c r="L360" t="s">
        <v>1</v>
      </c>
      <c r="M360">
        <v>208</v>
      </c>
      <c r="N360">
        <v>208</v>
      </c>
      <c r="O360">
        <v>20</v>
      </c>
      <c r="P360">
        <v>10</v>
      </c>
      <c r="Q360">
        <v>86</v>
      </c>
      <c r="R360">
        <f>ancestry_jul_2014[[#This Row],[Citation Image]]+ancestry_jul_2014[[#This Row],[Text]]</f>
        <v>96</v>
      </c>
    </row>
    <row r="361" spans="1:18" x14ac:dyDescent="0.3">
      <c r="A361">
        <f>VLOOKUP(ancestry_jul_2014[[#This Row],[Locationid]], [1]LibPAS_data!$A$2:$E$600, 5, FALSE)</f>
        <v>9</v>
      </c>
      <c r="B361" s="24" t="e">
        <f>VLOOKUP(ancestry_jul_2014[[#This Row],[Locationid]],[1]LibPAS_data!$A$2:$D$270,4,FALSE)</f>
        <v>#N/A</v>
      </c>
      <c r="C361" s="14" t="str">
        <f>TEXT(E361,"yyyy")&amp;"-"&amp;"Q"&amp;LOOKUP(MONTH(E361),{1,4,7,10},{1,2,3,4})</f>
        <v>2014-Q4</v>
      </c>
      <c r="D361" s="37">
        <f t="shared" si="15"/>
        <v>2015</v>
      </c>
      <c r="E361" s="1">
        <v>41974</v>
      </c>
      <c r="F361" s="1" t="str">
        <f t="shared" si="17"/>
        <v>2014</v>
      </c>
      <c r="G361" s="1" t="str">
        <f>TEXT(ancestry_jul_2014[[#This Row],[Date]]," MMM")</f>
        <v xml:space="preserve"> Dec</v>
      </c>
      <c r="H361">
        <v>10253840</v>
      </c>
      <c r="I361" t="str">
        <f>VLOOKUP(K361, [1]LibPAS_data!$A$1:$C$600,3,FALSE)</f>
        <v>Pinal</v>
      </c>
      <c r="J361" t="str">
        <f>VLOOKUP(K361,[1]LibPAS_data!$A$1:$C$600,2,FALSE)</f>
        <v>Oracle Public Library</v>
      </c>
      <c r="K361" t="s">
        <v>44</v>
      </c>
      <c r="L361" t="s">
        <v>1</v>
      </c>
      <c r="M361">
        <v>0</v>
      </c>
      <c r="N361">
        <v>0</v>
      </c>
      <c r="O361">
        <v>0</v>
      </c>
      <c r="P361">
        <v>0</v>
      </c>
      <c r="Q361">
        <v>0</v>
      </c>
      <c r="R361">
        <f>ancestry_jul_2014[[#This Row],[Citation Image]]+ancestry_jul_2014[[#This Row],[Text]]</f>
        <v>0</v>
      </c>
    </row>
    <row r="362" spans="1:18" x14ac:dyDescent="0.3">
      <c r="A362">
        <f>VLOOKUP(ancestry_jul_2014[[#This Row],[Locationid]], [1]LibPAS_data!$A$2:$E$600, 5, FALSE)</f>
        <v>20</v>
      </c>
      <c r="B362" s="24">
        <f>VLOOKUP(ancestry_jul_2014[[#This Row],[Locationid]],[1]LibPAS_data!$A$2:$D$270,4,FALSE)</f>
        <v>10834</v>
      </c>
      <c r="C362" s="14" t="str">
        <f>TEXT(E362,"yyyy")&amp;"-"&amp;"Q"&amp;LOOKUP(MONTH(E362),{1,4,7,10},{1,2,3,4})</f>
        <v>2014-Q4</v>
      </c>
      <c r="D362" s="37">
        <f t="shared" si="15"/>
        <v>2015</v>
      </c>
      <c r="E362" s="1">
        <v>41974</v>
      </c>
      <c r="F362" s="1" t="str">
        <f t="shared" si="17"/>
        <v>2014</v>
      </c>
      <c r="G362" s="1" t="str">
        <f>TEXT(ancestry_jul_2014[[#This Row],[Date]]," MMM")</f>
        <v xml:space="preserve"> Dec</v>
      </c>
      <c r="H362">
        <v>10370482</v>
      </c>
      <c r="I362" t="str">
        <f>VLOOKUP(K362, [1]LibPAS_data!$A$1:$C$600,3,FALSE)</f>
        <v>La Paz</v>
      </c>
      <c r="J362" t="str">
        <f>VLOOKUP(K362,[1]LibPAS_data!$A$1:$C$600,2,FALSE)</f>
        <v>Parker Public Library</v>
      </c>
      <c r="K362" t="s">
        <v>45</v>
      </c>
      <c r="L362" t="s">
        <v>1</v>
      </c>
      <c r="M362">
        <v>0</v>
      </c>
      <c r="N362">
        <v>0</v>
      </c>
      <c r="O362">
        <v>0</v>
      </c>
      <c r="P362">
        <v>0</v>
      </c>
      <c r="Q362">
        <v>0</v>
      </c>
      <c r="R362">
        <f>ancestry_jul_2014[[#This Row],[Citation Image]]+ancestry_jul_2014[[#This Row],[Text]]</f>
        <v>0</v>
      </c>
    </row>
    <row r="363" spans="1:18" x14ac:dyDescent="0.3">
      <c r="A363">
        <f>VLOOKUP(ancestry_jul_2014[[#This Row],[Locationid]], [1]LibPAS_data!$A$2:$E$600, 5, FALSE)</f>
        <v>11</v>
      </c>
      <c r="B363" s="24">
        <f>VLOOKUP(ancestry_jul_2014[[#This Row],[Locationid]],[1]LibPAS_data!$A$2:$D$270,4,FALSE)</f>
        <v>811</v>
      </c>
      <c r="C363" s="14" t="str">
        <f>TEXT(E363,"yyyy")&amp;"-"&amp;"Q"&amp;LOOKUP(MONTH(E363),{1,4,7,10},{1,2,3,4})</f>
        <v>2014-Q4</v>
      </c>
      <c r="D363" s="37">
        <f t="shared" si="15"/>
        <v>2015</v>
      </c>
      <c r="E363" s="1">
        <v>41974</v>
      </c>
      <c r="F363" s="1" t="str">
        <f t="shared" si="17"/>
        <v>2014</v>
      </c>
      <c r="G363" s="1" t="str">
        <f>TEXT(ancestry_jul_2014[[#This Row],[Date]]," MMM")</f>
        <v xml:space="preserve"> Dec</v>
      </c>
      <c r="H363">
        <v>10370483</v>
      </c>
      <c r="I363" t="str">
        <f>VLOOKUP(K363, [1]LibPAS_data!$A$1:$C$600,3,FALSE)</f>
        <v>Santa Cruz</v>
      </c>
      <c r="J363" t="str">
        <f>VLOOKUP(K363,[1]LibPAS_data!$A$1:$C$600,2,FALSE)</f>
        <v>Patagonia Public Library</v>
      </c>
      <c r="K363" s="2" t="s">
        <v>46</v>
      </c>
      <c r="L363" t="s">
        <v>1</v>
      </c>
      <c r="M363">
        <v>0</v>
      </c>
      <c r="N363">
        <v>0</v>
      </c>
      <c r="O363">
        <v>0</v>
      </c>
      <c r="P363">
        <v>0</v>
      </c>
      <c r="Q363">
        <v>0</v>
      </c>
      <c r="R363">
        <f>ancestry_jul_2014[[#This Row],[Citation Image]]+ancestry_jul_2014[[#This Row],[Text]]</f>
        <v>0</v>
      </c>
    </row>
    <row r="364" spans="1:18" x14ac:dyDescent="0.3">
      <c r="A364">
        <f>VLOOKUP(ancestry_jul_2014[[#This Row],[Locationid]], [1]LibPAS_data!$A$2:$E$600, 5, FALSE)</f>
        <v>14</v>
      </c>
      <c r="B364" s="24">
        <f>VLOOKUP(ancestry_jul_2014[[#This Row],[Locationid]],[1]LibPAS_data!$A$2:$D$270,4,FALSE)</f>
        <v>13597</v>
      </c>
      <c r="C364" s="14" t="str">
        <f>TEXT(E364,"yyyy")&amp;"-"&amp;"Q"&amp;LOOKUP(MONTH(E364),{1,4,7,10},{1,2,3,4})</f>
        <v>2014-Q4</v>
      </c>
      <c r="D364" s="37">
        <f t="shared" si="15"/>
        <v>2015</v>
      </c>
      <c r="E364" s="1">
        <v>41974</v>
      </c>
      <c r="F364" s="1" t="str">
        <f t="shared" si="17"/>
        <v>2014</v>
      </c>
      <c r="G364" s="1" t="str">
        <f>TEXT(ancestry_jul_2014[[#This Row],[Date]]," MMM")</f>
        <v xml:space="preserve"> Dec</v>
      </c>
      <c r="H364">
        <v>10370484</v>
      </c>
      <c r="I364" t="str">
        <f>VLOOKUP(K364, [1]LibPAS_data!$A$1:$C$600,3,FALSE)</f>
        <v>Gila</v>
      </c>
      <c r="J364" t="str">
        <f>VLOOKUP(K364,[1]LibPAS_data!$A$1:$C$600,2,FALSE)</f>
        <v>Payson Public Library</v>
      </c>
      <c r="K364" t="s">
        <v>47</v>
      </c>
      <c r="L364" t="s">
        <v>1</v>
      </c>
      <c r="M364">
        <v>9</v>
      </c>
      <c r="N364">
        <v>9</v>
      </c>
      <c r="O364">
        <v>1</v>
      </c>
      <c r="P364">
        <v>4</v>
      </c>
      <c r="Q364">
        <v>3</v>
      </c>
      <c r="R364">
        <f>ancestry_jul_2014[[#This Row],[Citation Image]]+ancestry_jul_2014[[#This Row],[Text]]</f>
        <v>7</v>
      </c>
    </row>
    <row r="365" spans="1:18" x14ac:dyDescent="0.3">
      <c r="A365">
        <f>VLOOKUP(ancestry_jul_2014[[#This Row],[Locationid]], [1]LibPAS_data!$A$2:$E$600, 5, FALSE)</f>
        <v>38</v>
      </c>
      <c r="B365" s="24">
        <f>VLOOKUP(ancestry_jul_2014[[#This Row],[Locationid]],[1]LibPAS_data!$A$2:$D$270,4,FALSE)</f>
        <v>109952</v>
      </c>
      <c r="C365" s="14" t="str">
        <f>TEXT(E365,"yyyy")&amp;"-"&amp;"Q"&amp;LOOKUP(MONTH(E365),{1,4,7,10},{1,2,3,4})</f>
        <v>2014-Q4</v>
      </c>
      <c r="D365" s="37">
        <f t="shared" si="15"/>
        <v>2015</v>
      </c>
      <c r="E365" s="1">
        <v>41974</v>
      </c>
      <c r="F365" s="1" t="str">
        <f t="shared" si="17"/>
        <v>2014</v>
      </c>
      <c r="G365" s="1" t="str">
        <f>TEXT(ancestry_jul_2014[[#This Row],[Date]]," MMM")</f>
        <v xml:space="preserve"> Dec</v>
      </c>
      <c r="H365">
        <v>10244449</v>
      </c>
      <c r="I365" t="str">
        <f>VLOOKUP(K365, [1]LibPAS_data!$A$1:$C$600,3,FALSE)</f>
        <v>Maricopa</v>
      </c>
      <c r="J365" t="str">
        <f>VLOOKUP(K365,[1]LibPAS_data!$A$1:$C$600,2,FALSE)</f>
        <v>Peoria Public Library</v>
      </c>
      <c r="K365" s="3" t="s">
        <v>48</v>
      </c>
      <c r="L365" t="s">
        <v>1</v>
      </c>
      <c r="M365">
        <v>362</v>
      </c>
      <c r="N365">
        <v>362</v>
      </c>
      <c r="O365">
        <v>12</v>
      </c>
      <c r="P365">
        <v>49</v>
      </c>
      <c r="Q365">
        <v>76</v>
      </c>
      <c r="R365">
        <f>ancestry_jul_2014[[#This Row],[Citation Image]]+ancestry_jul_2014[[#This Row],[Text]]</f>
        <v>125</v>
      </c>
    </row>
    <row r="366" spans="1:18" x14ac:dyDescent="0.3">
      <c r="A366" t="e">
        <f>VLOOKUP(ancestry_jul_2014[[#This Row],[Locationid]], [1]LibPAS_data!$A$2:$E$600, 5, FALSE)</f>
        <v>#VALUE!</v>
      </c>
      <c r="B366" s="24">
        <f>VLOOKUP(ancestry_jul_2014[[#This Row],[Locationid]],[1]LibPAS_data!$A$2:$D$270,4,FALSE)</f>
        <v>943450</v>
      </c>
      <c r="C366" s="14" t="str">
        <f>TEXT(E366,"yyyy")&amp;"-"&amp;"Q"&amp;LOOKUP(MONTH(E366),{1,4,7,10},{1,2,3,4})</f>
        <v>2014-Q4</v>
      </c>
      <c r="D366" s="37">
        <f t="shared" si="15"/>
        <v>2015</v>
      </c>
      <c r="E366" s="1">
        <v>41974</v>
      </c>
      <c r="F366" s="1" t="str">
        <f t="shared" si="17"/>
        <v>2014</v>
      </c>
      <c r="G366" s="1" t="str">
        <f>TEXT(ancestry_jul_2014[[#This Row],[Date]]," MMM")</f>
        <v xml:space="preserve"> Dec</v>
      </c>
      <c r="H366">
        <v>10244822</v>
      </c>
      <c r="I366" t="str">
        <f>VLOOKUP(K366, [1]LibPAS_data!$A$1:$C$600,3,FALSE)</f>
        <v>Maricopa</v>
      </c>
      <c r="J366" t="str">
        <f>VLOOKUP(K366,[1]LibPAS_data!$A$1:$C$600,2,FALSE)</f>
        <v>Phoenix Public Library</v>
      </c>
      <c r="K366" s="2" t="s">
        <v>78</v>
      </c>
      <c r="L366" t="s">
        <v>1</v>
      </c>
      <c r="M366">
        <v>3079</v>
      </c>
      <c r="N366">
        <v>3079</v>
      </c>
      <c r="O366">
        <v>121</v>
      </c>
      <c r="P366">
        <v>1575</v>
      </c>
      <c r="Q366">
        <v>1407</v>
      </c>
      <c r="R366">
        <f>ancestry_jul_2014[[#This Row],[Citation Image]]+ancestry_jul_2014[[#This Row],[Text]]</f>
        <v>2982</v>
      </c>
    </row>
    <row r="367" spans="1:18" x14ac:dyDescent="0.3">
      <c r="A367">
        <f>VLOOKUP(ancestry_jul_2014[[#This Row],[Locationid]], [1]LibPAS_data!$A$2:$E$600, 5, FALSE)</f>
        <v>622</v>
      </c>
      <c r="B367" s="24">
        <f>VLOOKUP(ancestry_jul_2014[[#This Row],[Locationid]],[1]LibPAS_data!$A$2:$D$270,4,FALSE)</f>
        <v>405419</v>
      </c>
      <c r="C367" s="14" t="str">
        <f>TEXT(E367,"yyyy")&amp;"-"&amp;"Q"&amp;LOOKUP(MONTH(E367),{1,4,7,10},{1,2,3,4})</f>
        <v>2014-Q4</v>
      </c>
      <c r="D367" s="37">
        <f t="shared" si="15"/>
        <v>2015</v>
      </c>
      <c r="E367" s="1">
        <v>41974</v>
      </c>
      <c r="F367" s="1" t="str">
        <f t="shared" si="17"/>
        <v>2014</v>
      </c>
      <c r="G367" s="1" t="str">
        <f>TEXT(ancestry_jul_2014[[#This Row],[Date]]," MMM")</f>
        <v xml:space="preserve"> Dec</v>
      </c>
      <c r="H367">
        <v>10244975</v>
      </c>
      <c r="I367" t="str">
        <f>VLOOKUP(K367, [1]LibPAS_data!$A$1:$C$600,3,FALSE)</f>
        <v>Pima</v>
      </c>
      <c r="J367" t="str">
        <f>VLOOKUP(K367,[1]LibPAS_data!$A$1:$C$600,2,FALSE)</f>
        <v>Pima County Public Library</v>
      </c>
      <c r="K367" t="s">
        <v>49</v>
      </c>
      <c r="L367" t="s">
        <v>1</v>
      </c>
      <c r="M367">
        <v>4728</v>
      </c>
      <c r="N367">
        <v>4728</v>
      </c>
      <c r="O367">
        <v>126</v>
      </c>
      <c r="P367">
        <v>1066</v>
      </c>
      <c r="Q367">
        <v>1575</v>
      </c>
      <c r="R367">
        <f>ancestry_jul_2014[[#This Row],[Citation Image]]+ancestry_jul_2014[[#This Row],[Text]]</f>
        <v>2641</v>
      </c>
    </row>
    <row r="368" spans="1:18" x14ac:dyDescent="0.3">
      <c r="A368">
        <f>VLOOKUP(ancestry_jul_2014[[#This Row],[Locationid]], [1]LibPAS_data!$A$2:$E$600, 5, FALSE)</f>
        <v>4</v>
      </c>
      <c r="B368" s="24">
        <f>VLOOKUP(ancestry_jul_2014[[#This Row],[Locationid]],[1]LibPAS_data!$A$2:$D$270,4,FALSE)</f>
        <v>8901</v>
      </c>
      <c r="C368" s="14" t="str">
        <f>TEXT(E368,"yyyy")&amp;"-"&amp;"Q"&amp;LOOKUP(MONTH(E368),{1,4,7,10},{1,2,3,4})</f>
        <v>2014-Q4</v>
      </c>
      <c r="D368" s="37">
        <f t="shared" si="15"/>
        <v>2015</v>
      </c>
      <c r="E368" s="1">
        <v>41974</v>
      </c>
      <c r="F368" s="1" t="str">
        <f t="shared" si="17"/>
        <v>2014</v>
      </c>
      <c r="G368" s="1" t="str">
        <f>TEXT(ancestry_jul_2014[[#This Row],[Date]]," MMM")</f>
        <v xml:space="preserve"> Dec</v>
      </c>
      <c r="H368">
        <v>10246234</v>
      </c>
      <c r="I368" t="str">
        <f>VLOOKUP(K368, [1]LibPAS_data!$A$1:$C$600,3,FALSE)</f>
        <v>Pinal</v>
      </c>
      <c r="J368" t="str">
        <f>VLOOKUP(K368,[1]LibPAS_data!$A$1:$C$600,2,FALSE)</f>
        <v>Pinal County Library District</v>
      </c>
      <c r="K368" s="3" t="s">
        <v>50</v>
      </c>
      <c r="L368" t="s">
        <v>1</v>
      </c>
      <c r="M368">
        <v>453</v>
      </c>
      <c r="N368">
        <v>453</v>
      </c>
      <c r="O368">
        <v>24</v>
      </c>
      <c r="P368">
        <v>87</v>
      </c>
      <c r="Q368">
        <v>136</v>
      </c>
      <c r="R368">
        <f>ancestry_jul_2014[[#This Row],[Citation Image]]+ancestry_jul_2014[[#This Row],[Text]]</f>
        <v>223</v>
      </c>
    </row>
    <row r="369" spans="1:18" x14ac:dyDescent="0.3">
      <c r="A369">
        <f>VLOOKUP(ancestry_jul_2014[[#This Row],[Locationid]], [1]LibPAS_data!$A$2:$E$600, 5, FALSE)</f>
        <v>54</v>
      </c>
      <c r="B369" s="24">
        <f>VLOOKUP(ancestry_jul_2014[[#This Row],[Locationid]],[1]LibPAS_data!$A$2:$D$270,4,FALSE)</f>
        <v>29416</v>
      </c>
      <c r="C369" s="14" t="str">
        <f>TEXT(E369,"yyyy")&amp;"-"&amp;"Q"&amp;LOOKUP(MONTH(E369),{1,4,7,10},{1,2,3,4})</f>
        <v>2014-Q4</v>
      </c>
      <c r="D369" s="37">
        <f t="shared" si="15"/>
        <v>2015</v>
      </c>
      <c r="E369" s="1">
        <v>41974</v>
      </c>
      <c r="F369" s="1" t="str">
        <f t="shared" si="17"/>
        <v>2014</v>
      </c>
      <c r="G369" s="1" t="str">
        <f>TEXT(ancestry_jul_2014[[#This Row],[Date]]," MMM")</f>
        <v xml:space="preserve"> Dec</v>
      </c>
      <c r="H369">
        <v>10264121</v>
      </c>
      <c r="I369" t="str">
        <f>VLOOKUP(K369, [1]LibPAS_data!$A$1:$C$600,3,FALSE)</f>
        <v>Yavapai</v>
      </c>
      <c r="J369" t="str">
        <f>VLOOKUP(K369,[1]LibPAS_data!$A$1:$C$600,2,FALSE)</f>
        <v>Prescott Public Library</v>
      </c>
      <c r="K369" s="2" t="s">
        <v>51</v>
      </c>
      <c r="L369" t="s">
        <v>1</v>
      </c>
      <c r="M369">
        <v>517</v>
      </c>
      <c r="N369">
        <v>517</v>
      </c>
      <c r="O369">
        <v>25</v>
      </c>
      <c r="P369">
        <v>221</v>
      </c>
      <c r="Q369">
        <v>81</v>
      </c>
      <c r="R369">
        <f>ancestry_jul_2014[[#This Row],[Citation Image]]+ancestry_jul_2014[[#This Row],[Text]]</f>
        <v>302</v>
      </c>
    </row>
    <row r="370" spans="1:18" x14ac:dyDescent="0.3">
      <c r="A370">
        <f>VLOOKUP(ancestry_jul_2014[[#This Row],[Locationid]], [1]LibPAS_data!$A$2:$E$600, 5, FALSE)</f>
        <v>59</v>
      </c>
      <c r="B370" s="24">
        <f>VLOOKUP(ancestry_jul_2014[[#This Row],[Locationid]],[1]LibPAS_data!$A$2:$D$270,4,FALSE)</f>
        <v>22616</v>
      </c>
      <c r="C370" s="14" t="str">
        <f>TEXT(E370,"yyyy")&amp;"-"&amp;"Q"&amp;LOOKUP(MONTH(E370),{1,4,7,10},{1,2,3,4})</f>
        <v>2014-Q4</v>
      </c>
      <c r="D370" s="37">
        <f t="shared" si="15"/>
        <v>2015</v>
      </c>
      <c r="E370" s="1">
        <v>41974</v>
      </c>
      <c r="F370" s="1" t="str">
        <f t="shared" si="17"/>
        <v>2014</v>
      </c>
      <c r="G370" s="1" t="str">
        <f>TEXT(ancestry_jul_2014[[#This Row],[Date]]," MMM")</f>
        <v xml:space="preserve"> Dec</v>
      </c>
      <c r="H370">
        <v>10264185</v>
      </c>
      <c r="I370" t="str">
        <f>VLOOKUP(K370, [1]LibPAS_data!$A$1:$C$600,3,FALSE)</f>
        <v>Yavapai</v>
      </c>
      <c r="J370" t="str">
        <f>VLOOKUP(K370,[1]LibPAS_data!$A$1:$C$600,2,FALSE)</f>
        <v>Prescott Valley Public Library</v>
      </c>
      <c r="K370" t="s">
        <v>52</v>
      </c>
      <c r="L370" t="s">
        <v>1</v>
      </c>
      <c r="M370">
        <v>721</v>
      </c>
      <c r="N370">
        <v>721</v>
      </c>
      <c r="O370">
        <v>16</v>
      </c>
      <c r="P370">
        <v>1067</v>
      </c>
      <c r="Q370">
        <v>186</v>
      </c>
      <c r="R370">
        <f>ancestry_jul_2014[[#This Row],[Citation Image]]+ancestry_jul_2014[[#This Row],[Text]]</f>
        <v>1253</v>
      </c>
    </row>
    <row r="371" spans="1:18" x14ac:dyDescent="0.3">
      <c r="A371">
        <f>VLOOKUP(ancestry_jul_2014[[#This Row],[Locationid]], [1]LibPAS_data!$A$2:$E$600, 5, FALSE)</f>
        <v>40</v>
      </c>
      <c r="B371" s="24" t="e">
        <f>VLOOKUP(ancestry_jul_2014[[#This Row],[Locationid]],[1]LibPAS_data!$A$2:$D$270,4,FALSE)</f>
        <v>#N/A</v>
      </c>
      <c r="C371" s="14" t="str">
        <f>TEXT(E371,"yyyy")&amp;"-"&amp;"Q"&amp;LOOKUP(MONTH(E371),{1,4,7,10},{1,2,3,4})</f>
        <v>2014-Q4</v>
      </c>
      <c r="D371" s="37">
        <f t="shared" si="15"/>
        <v>2015</v>
      </c>
      <c r="E371" s="1">
        <v>41974</v>
      </c>
      <c r="F371" s="1" t="str">
        <f t="shared" si="17"/>
        <v>2014</v>
      </c>
      <c r="G371" s="1" t="str">
        <f>TEXT(ancestry_jul_2014[[#This Row],[Date]]," MMM")</f>
        <v xml:space="preserve"> Dec</v>
      </c>
      <c r="H371">
        <v>10330757</v>
      </c>
      <c r="I371" t="str">
        <f>VLOOKUP(K371, [1]LibPAS_data!$A$1:$C$600,3,FALSE)</f>
        <v>Apache</v>
      </c>
      <c r="J371" t="str">
        <f>VLOOKUP(K371,[1]LibPAS_data!$A$1:$C$600,2,FALSE)</f>
        <v>Round Valley Public Library</v>
      </c>
      <c r="K371" t="s">
        <v>53</v>
      </c>
      <c r="L371" t="s">
        <v>1</v>
      </c>
      <c r="M371">
        <v>270</v>
      </c>
      <c r="N371">
        <v>270</v>
      </c>
      <c r="O371">
        <v>14</v>
      </c>
      <c r="P371">
        <v>8</v>
      </c>
      <c r="Q371">
        <v>113</v>
      </c>
      <c r="R371">
        <f>ancestry_jul_2014[[#This Row],[Citation Image]]+ancestry_jul_2014[[#This Row],[Text]]</f>
        <v>121</v>
      </c>
    </row>
    <row r="372" spans="1:18" x14ac:dyDescent="0.3">
      <c r="A372">
        <f>VLOOKUP(ancestry_jul_2014[[#This Row],[Locationid]], [1]LibPAS_data!$A$2:$E$600, 5, FALSE)</f>
        <v>17</v>
      </c>
      <c r="B372" s="24">
        <f>VLOOKUP(ancestry_jul_2014[[#This Row],[Locationid]],[1]LibPAS_data!$A$2:$D$270,4,FALSE)</f>
        <v>11980</v>
      </c>
      <c r="C372" s="14" t="str">
        <f>TEXT(E372,"yyyy")&amp;"-"&amp;"Q"&amp;LOOKUP(MONTH(E372),{1,4,7,10},{1,2,3,4})</f>
        <v>2014-Q4</v>
      </c>
      <c r="D372" s="37">
        <f t="shared" si="15"/>
        <v>2015</v>
      </c>
      <c r="E372" s="1">
        <v>41974</v>
      </c>
      <c r="F372" s="1" t="str">
        <f t="shared" si="17"/>
        <v>2014</v>
      </c>
      <c r="G372" s="1" t="str">
        <f>TEXT(ancestry_jul_2014[[#This Row],[Date]]," MMM")</f>
        <v xml:space="preserve"> Dec</v>
      </c>
      <c r="H372">
        <v>10370489</v>
      </c>
      <c r="I372" t="str">
        <f>VLOOKUP(K372, [1]LibPAS_data!$A$1:$C$600,3,FALSE)</f>
        <v>Graham</v>
      </c>
      <c r="J372" t="str">
        <f>VLOOKUP(K372,[1]LibPAS_data!$A$1:$C$600,2,FALSE)</f>
        <v>Safford City - Graham County Library</v>
      </c>
      <c r="K372" t="s">
        <v>54</v>
      </c>
      <c r="L372" t="s">
        <v>1</v>
      </c>
      <c r="M372">
        <v>3</v>
      </c>
      <c r="N372">
        <v>3</v>
      </c>
      <c r="O372">
        <v>1</v>
      </c>
      <c r="P372">
        <v>1</v>
      </c>
      <c r="Q372">
        <v>1</v>
      </c>
      <c r="R372">
        <f>ancestry_jul_2014[[#This Row],[Citation Image]]+ancestry_jul_2014[[#This Row],[Text]]</f>
        <v>2</v>
      </c>
    </row>
    <row r="373" spans="1:18" x14ac:dyDescent="0.3">
      <c r="A373">
        <f>VLOOKUP(ancestry_jul_2014[[#This Row],[Locationid]], [1]LibPAS_data!$A$2:$E$600, 5, FALSE)</f>
        <v>23</v>
      </c>
      <c r="B373" s="24" t="e">
        <f>VLOOKUP(ancestry_jul_2014[[#This Row],[Locationid]],[1]LibPAS_data!$A$2:$D$270,4,FALSE)</f>
        <v>#N/A</v>
      </c>
      <c r="C373" s="14" t="str">
        <f>TEXT(E373,"yyyy")&amp;"-"&amp;"Q"&amp;LOOKUP(MONTH(E373),{1,4,7,10},{1,2,3,4})</f>
        <v>2014-Q4</v>
      </c>
      <c r="D373" s="37">
        <f t="shared" si="15"/>
        <v>2015</v>
      </c>
      <c r="E373" s="1">
        <v>41974</v>
      </c>
      <c r="F373" s="1" t="str">
        <f t="shared" si="17"/>
        <v>2014</v>
      </c>
      <c r="G373" s="1" t="str">
        <f>TEXT(ancestry_jul_2014[[#This Row],[Date]]," MMM")</f>
        <v xml:space="preserve"> Dec</v>
      </c>
      <c r="H373">
        <v>10253842</v>
      </c>
      <c r="I373" t="str">
        <f>VLOOKUP(K373, [1]LibPAS_data!$A$1:$C$600,3,FALSE)</f>
        <v>Pinal</v>
      </c>
      <c r="J373" t="str">
        <f>VLOOKUP(K373,[1]LibPAS_data!$A$1:$C$600,2,FALSE)</f>
        <v>San Manuel Public Library</v>
      </c>
      <c r="K373" s="2" t="s">
        <v>55</v>
      </c>
      <c r="L373" t="s">
        <v>1</v>
      </c>
      <c r="M373">
        <v>8</v>
      </c>
      <c r="N373">
        <v>8</v>
      </c>
      <c r="O373">
        <v>2</v>
      </c>
      <c r="P373">
        <v>0</v>
      </c>
      <c r="Q373">
        <v>0</v>
      </c>
      <c r="R373">
        <f>ancestry_jul_2014[[#This Row],[Citation Image]]+ancestry_jul_2014[[#This Row],[Text]]</f>
        <v>0</v>
      </c>
    </row>
    <row r="374" spans="1:18" x14ac:dyDescent="0.3">
      <c r="A374">
        <f>VLOOKUP(ancestry_jul_2014[[#This Row],[Locationid]], [1]LibPAS_data!$A$2:$E$600, 5, FALSE)</f>
        <v>17</v>
      </c>
      <c r="B374" s="24" t="e">
        <f>VLOOKUP(ancestry_jul_2014[[#This Row],[Locationid]],[1]LibPAS_data!$A$2:$D$270,4,FALSE)</f>
        <v>#N/A</v>
      </c>
      <c r="C374" s="14" t="str">
        <f>TEXT(E374,"yyyy")&amp;"-"&amp;"Q"&amp;LOOKUP(MONTH(E374),{1,4,7,10},{1,2,3,4})</f>
        <v>2014-Q4</v>
      </c>
      <c r="D374" s="37">
        <f t="shared" si="15"/>
        <v>2015</v>
      </c>
      <c r="E374" s="1">
        <v>41974</v>
      </c>
      <c r="F374" s="1" t="str">
        <f t="shared" si="17"/>
        <v>2014</v>
      </c>
      <c r="G374" s="1" t="str">
        <f>TEXT(ancestry_jul_2014[[#This Row],[Date]]," MMM")</f>
        <v xml:space="preserve"> Dec</v>
      </c>
      <c r="H374">
        <v>10330758</v>
      </c>
      <c r="I374" t="str">
        <f>VLOOKUP(K374, [1]LibPAS_data!$A$1:$C$600,3,FALSE)</f>
        <v>Apache</v>
      </c>
      <c r="J374" t="str">
        <f>VLOOKUP(K374,[1]LibPAS_data!$A$1:$C$600,2,FALSE)</f>
        <v>Sanders Public Library</v>
      </c>
      <c r="K374" t="s">
        <v>56</v>
      </c>
      <c r="L374" t="s">
        <v>1</v>
      </c>
      <c r="M374">
        <v>0</v>
      </c>
      <c r="N374">
        <v>0</v>
      </c>
      <c r="O374">
        <v>0</v>
      </c>
      <c r="P374">
        <v>0</v>
      </c>
      <c r="Q374">
        <v>0</v>
      </c>
      <c r="R374">
        <f>ancestry_jul_2014[[#This Row],[Citation Image]]+ancestry_jul_2014[[#This Row],[Text]]</f>
        <v>0</v>
      </c>
    </row>
    <row r="375" spans="1:18" x14ac:dyDescent="0.3">
      <c r="A375">
        <f>VLOOKUP(ancestry_jul_2014[[#This Row],[Locationid]], [1]LibPAS_data!$A$2:$E$600, 5, FALSE)</f>
        <v>38</v>
      </c>
      <c r="B375" s="24">
        <f>VLOOKUP(ancestry_jul_2014[[#This Row],[Locationid]],[1]LibPAS_data!$A$2:$D$270,4,FALSE)</f>
        <v>23601</v>
      </c>
      <c r="C375" s="14" t="str">
        <f>TEXT(E375,"yyyy")&amp;"-"&amp;"Q"&amp;LOOKUP(MONTH(E375),{1,4,7,10},{1,2,3,4})</f>
        <v>2014-Q4</v>
      </c>
      <c r="D375" s="37">
        <f t="shared" si="15"/>
        <v>2015</v>
      </c>
      <c r="E375" s="1">
        <v>41974</v>
      </c>
      <c r="F375" s="1" t="str">
        <f t="shared" si="17"/>
        <v>2014</v>
      </c>
      <c r="G375" s="1" t="str">
        <f>TEXT(ancestry_jul_2014[[#This Row],[Date]]," MMM")</f>
        <v xml:space="preserve"> Dec</v>
      </c>
      <c r="H375">
        <v>10370172</v>
      </c>
      <c r="I375" t="str">
        <f>VLOOKUP(K375, [1]LibPAS_data!$A$1:$C$600,3,FALSE)</f>
        <v>Santa Cruz</v>
      </c>
      <c r="J375" t="str">
        <f>VLOOKUP(K375,[1]LibPAS_data!$A$1:$C$600,2,FALSE)</f>
        <v>Nogales/Santa Cruz County Public Library</v>
      </c>
      <c r="K375" t="s">
        <v>43</v>
      </c>
      <c r="L375" t="s">
        <v>1</v>
      </c>
      <c r="M375">
        <v>112</v>
      </c>
      <c r="N375">
        <v>112</v>
      </c>
      <c r="O375">
        <v>5</v>
      </c>
      <c r="P375">
        <v>14</v>
      </c>
      <c r="Q375">
        <v>26</v>
      </c>
      <c r="R375">
        <f>ancestry_jul_2014[[#This Row],[Citation Image]]+ancestry_jul_2014[[#This Row],[Text]]</f>
        <v>40</v>
      </c>
    </row>
    <row r="376" spans="1:18" x14ac:dyDescent="0.3">
      <c r="A376">
        <f>VLOOKUP(ancestry_jul_2014[[#This Row],[Locationid]], [1]LibPAS_data!$A$2:$E$600, 5, FALSE)</f>
        <v>87</v>
      </c>
      <c r="B376" s="24">
        <f>VLOOKUP(ancestry_jul_2014[[#This Row],[Locationid]],[1]LibPAS_data!$A$2:$D$270,4,FALSE)</f>
        <v>174482</v>
      </c>
      <c r="C376" s="14" t="str">
        <f>TEXT(E376,"yyyy")&amp;"-"&amp;"Q"&amp;LOOKUP(MONTH(E376),{1,4,7,10},{1,2,3,4})</f>
        <v>2014-Q4</v>
      </c>
      <c r="D376" s="37">
        <f t="shared" si="15"/>
        <v>2015</v>
      </c>
      <c r="E376" s="1">
        <v>41974</v>
      </c>
      <c r="F376" s="1" t="str">
        <f t="shared" si="17"/>
        <v>2014</v>
      </c>
      <c r="G376" s="1" t="str">
        <f>TEXT(ancestry_jul_2014[[#This Row],[Date]]," MMM")</f>
        <v xml:space="preserve"> Dec</v>
      </c>
      <c r="H376">
        <v>10245915</v>
      </c>
      <c r="I376" t="str">
        <f>VLOOKUP(K376, [1]LibPAS_data!$A$1:$C$600,3,FALSE)</f>
        <v>Maricopa</v>
      </c>
      <c r="J376" t="str">
        <f>VLOOKUP(K376,[1]LibPAS_data!$A$1:$C$600,2,FALSE)</f>
        <v>Scottsdale Public Library</v>
      </c>
      <c r="K376" s="3" t="s">
        <v>57</v>
      </c>
      <c r="L376" t="s">
        <v>1</v>
      </c>
      <c r="M376">
        <v>966</v>
      </c>
      <c r="N376">
        <v>966</v>
      </c>
      <c r="O376">
        <v>42</v>
      </c>
      <c r="P376">
        <v>167</v>
      </c>
      <c r="Q376">
        <v>304</v>
      </c>
      <c r="R376">
        <f>ancestry_jul_2014[[#This Row],[Citation Image]]+ancestry_jul_2014[[#This Row],[Text]]</f>
        <v>471</v>
      </c>
    </row>
    <row r="377" spans="1:18" x14ac:dyDescent="0.3">
      <c r="A377">
        <f>VLOOKUP(ancestry_jul_2014[[#This Row],[Locationid]], [1]LibPAS_data!$A$2:$E$600, 5, FALSE)</f>
        <v>32</v>
      </c>
      <c r="B377" s="24">
        <f>VLOOKUP(ancestry_jul_2014[[#This Row],[Locationid]],[1]LibPAS_data!$A$2:$D$270,4,FALSE)</f>
        <v>11000</v>
      </c>
      <c r="C377" s="14" t="str">
        <f>TEXT(E377,"yyyy")&amp;"-"&amp;"Q"&amp;LOOKUP(MONTH(E377),{1,4,7,10},{1,2,3,4})</f>
        <v>2014-Q4</v>
      </c>
      <c r="D377" s="37">
        <f t="shared" si="15"/>
        <v>2015</v>
      </c>
      <c r="E377" s="1">
        <v>41974</v>
      </c>
      <c r="F377" s="1" t="str">
        <f t="shared" si="17"/>
        <v>2014</v>
      </c>
      <c r="G377" s="1" t="str">
        <f>TEXT(ancestry_jul_2014[[#This Row],[Date]]," MMM")</f>
        <v xml:space="preserve"> Dec</v>
      </c>
      <c r="H377">
        <v>10264186</v>
      </c>
      <c r="I377" t="str">
        <f>VLOOKUP(K377, [1]LibPAS_data!$A$1:$C$600,3,FALSE)</f>
        <v>Yavapai</v>
      </c>
      <c r="J377" t="str">
        <f>VLOOKUP(K377,[1]LibPAS_data!$A$1:$C$600,2,FALSE)</f>
        <v>Sedona Public Library</v>
      </c>
      <c r="K377" t="s">
        <v>58</v>
      </c>
      <c r="L377" t="s">
        <v>1</v>
      </c>
      <c r="M377">
        <v>24</v>
      </c>
      <c r="N377">
        <v>24</v>
      </c>
      <c r="O377">
        <v>2</v>
      </c>
      <c r="P377">
        <v>4</v>
      </c>
      <c r="Q377">
        <v>1</v>
      </c>
      <c r="R377">
        <f>ancestry_jul_2014[[#This Row],[Citation Image]]+ancestry_jul_2014[[#This Row],[Text]]</f>
        <v>5</v>
      </c>
    </row>
    <row r="378" spans="1:18" x14ac:dyDescent="0.3">
      <c r="A378">
        <f>VLOOKUP(ancestry_jul_2014[[#This Row],[Locationid]], [1]LibPAS_data!$A$2:$E$600, 5, FALSE)</f>
        <v>5</v>
      </c>
      <c r="B378" s="24" t="e">
        <f>VLOOKUP(ancestry_jul_2014[[#This Row],[Locationid]],[1]LibPAS_data!$A$2:$D$270,4,FALSE)</f>
        <v>#N/A</v>
      </c>
      <c r="C378" s="14" t="str">
        <f>TEXT(E378,"yyyy")&amp;"-"&amp;"Q"&amp;LOOKUP(MONTH(E378),{1,4,7,10},{1,2,3,4})</f>
        <v>2014-Q4</v>
      </c>
      <c r="D378" s="37">
        <f t="shared" si="15"/>
        <v>2015</v>
      </c>
      <c r="E378" s="1">
        <v>41974</v>
      </c>
      <c r="F378" s="1" t="str">
        <f t="shared" si="17"/>
        <v>2014</v>
      </c>
      <c r="G378" s="1" t="str">
        <f>TEXT(ancestry_jul_2014[[#This Row],[Date]]," MMM")</f>
        <v xml:space="preserve"> Dec</v>
      </c>
      <c r="H378">
        <v>10264187</v>
      </c>
      <c r="I378" t="str">
        <f>VLOOKUP(K378, [1]LibPAS_data!$A$1:$C$600,3,FALSE)</f>
        <v>Yavapai</v>
      </c>
      <c r="J378" t="str">
        <f>VLOOKUP(K378,[1]LibPAS_data!$A$1:$C$600,2,FALSE)</f>
        <v>Seligman Public Library</v>
      </c>
      <c r="K378" t="s">
        <v>59</v>
      </c>
      <c r="L378" t="s">
        <v>1</v>
      </c>
      <c r="M378">
        <v>0</v>
      </c>
      <c r="N378">
        <v>0</v>
      </c>
      <c r="O378">
        <v>0</v>
      </c>
      <c r="P378">
        <v>0</v>
      </c>
      <c r="Q378">
        <v>0</v>
      </c>
      <c r="R378">
        <f>ancestry_jul_2014[[#This Row],[Citation Image]]+ancestry_jul_2014[[#This Row],[Text]]</f>
        <v>0</v>
      </c>
    </row>
    <row r="379" spans="1:18" x14ac:dyDescent="0.3">
      <c r="A379">
        <f>VLOOKUP(ancestry_jul_2014[[#This Row],[Locationid]], [1]LibPAS_data!$A$2:$E$600, 5, FALSE)</f>
        <v>28</v>
      </c>
      <c r="B379" s="24">
        <f>VLOOKUP(ancestry_jul_2014[[#This Row],[Locationid]],[1]LibPAS_data!$A$2:$D$270,4,FALSE)</f>
        <v>32811</v>
      </c>
      <c r="C379" s="14" t="str">
        <f>TEXT(E379,"yyyy")&amp;"-"&amp;"Q"&amp;LOOKUP(MONTH(E379),{1,4,7,10},{1,2,3,4})</f>
        <v>2014-Q4</v>
      </c>
      <c r="D379" s="37">
        <f t="shared" si="15"/>
        <v>2015</v>
      </c>
      <c r="E379" s="1">
        <v>41974</v>
      </c>
      <c r="F379" s="1" t="str">
        <f t="shared" si="17"/>
        <v>2014</v>
      </c>
      <c r="G379" s="1" t="str">
        <f>TEXT(ancestry_jul_2014[[#This Row],[Date]]," MMM")</f>
        <v xml:space="preserve"> Dec</v>
      </c>
      <c r="H379">
        <v>10254528</v>
      </c>
      <c r="I379" t="str">
        <f>VLOOKUP(K379, [1]LibPAS_data!$A$1:$C$600,3,FALSE)</f>
        <v>Cochise</v>
      </c>
      <c r="J379" t="str">
        <f>VLOOKUP(K379,[1]LibPAS_data!$A$1:$C$600,2,FALSE)</f>
        <v>Sierra Vista Public Library</v>
      </c>
      <c r="K379" t="s">
        <v>60</v>
      </c>
      <c r="L379" t="s">
        <v>1</v>
      </c>
      <c r="M379">
        <v>265</v>
      </c>
      <c r="N379">
        <v>265</v>
      </c>
      <c r="O379">
        <v>6</v>
      </c>
      <c r="P379">
        <v>3</v>
      </c>
      <c r="Q379">
        <v>120</v>
      </c>
      <c r="R379">
        <f>ancestry_jul_2014[[#This Row],[Citation Image]]+ancestry_jul_2014[[#This Row],[Text]]</f>
        <v>123</v>
      </c>
    </row>
    <row r="380" spans="1:18" x14ac:dyDescent="0.3">
      <c r="A380">
        <f>VLOOKUP(ancestry_jul_2014[[#This Row],[Locationid]], [1]LibPAS_data!$A$2:$E$600, 5, FALSE)</f>
        <v>142</v>
      </c>
      <c r="B380" s="24">
        <f>VLOOKUP(ancestry_jul_2014[[#This Row],[Locationid]],[1]LibPAS_data!$A$2:$D$270,4,FALSE)</f>
        <v>140708</v>
      </c>
      <c r="C380" s="14" t="str">
        <f>TEXT(E380,"yyyy")&amp;"-"&amp;"Q"&amp;LOOKUP(MONTH(E380),{1,4,7,10},{1,2,3,4})</f>
        <v>2014-Q4</v>
      </c>
      <c r="D380" s="37">
        <f t="shared" si="15"/>
        <v>2015</v>
      </c>
      <c r="E380" s="1">
        <v>41974</v>
      </c>
      <c r="F380" s="1" t="str">
        <f t="shared" si="17"/>
        <v>2014</v>
      </c>
      <c r="G380" s="1" t="str">
        <f>TEXT(ancestry_jul_2014[[#This Row],[Date]]," MMM")</f>
        <v xml:space="preserve"> Dec</v>
      </c>
      <c r="H380">
        <v>10246788</v>
      </c>
      <c r="I380" t="str">
        <f>VLOOKUP(K380, [1]LibPAS_data!$A$1:$C$600,3,FALSE)</f>
        <v>Maricopa</v>
      </c>
      <c r="J380" t="str">
        <f>VLOOKUP(K380,[1]LibPAS_data!$A$1:$C$600,2,FALSE)</f>
        <v>Tempe Public Library</v>
      </c>
      <c r="K380" s="2" t="s">
        <v>79</v>
      </c>
      <c r="L380" t="s">
        <v>1</v>
      </c>
      <c r="M380">
        <v>927</v>
      </c>
      <c r="N380">
        <v>927</v>
      </c>
      <c r="O380">
        <v>19</v>
      </c>
      <c r="P380">
        <v>120</v>
      </c>
      <c r="Q380">
        <v>167</v>
      </c>
      <c r="R380">
        <f>ancestry_jul_2014[[#This Row],[Citation Image]]+ancestry_jul_2014[[#This Row],[Text]]</f>
        <v>287</v>
      </c>
    </row>
    <row r="381" spans="1:18" x14ac:dyDescent="0.3">
      <c r="A381">
        <f>VLOOKUP(ancestry_jul_2014[[#This Row],[Locationid]], [1]LibPAS_data!$A$2:$E$600, 5, FALSE)</f>
        <v>12</v>
      </c>
      <c r="B381" s="24">
        <f>VLOOKUP(ancestry_jul_2014[[#This Row],[Locationid]],[1]LibPAS_data!$A$2:$D$270,4,FALSE)</f>
        <v>4415</v>
      </c>
      <c r="C381" s="14" t="str">
        <f>TEXT(E381,"yyyy")&amp;"-"&amp;"Q"&amp;LOOKUP(MONTH(E381),{1,4,7,10},{1,2,3,4})</f>
        <v>2014-Q4</v>
      </c>
      <c r="D381" s="37">
        <f t="shared" si="15"/>
        <v>2015</v>
      </c>
      <c r="E381" s="1">
        <v>41974</v>
      </c>
      <c r="F381" s="1" t="str">
        <f t="shared" si="17"/>
        <v>2014</v>
      </c>
      <c r="G381" s="1" t="str">
        <f>TEXT(ancestry_jul_2014[[#This Row],[Date]]," MMM")</f>
        <v xml:space="preserve"> Dec</v>
      </c>
      <c r="H381">
        <v>10265067</v>
      </c>
      <c r="I381" t="str">
        <f>VLOOKUP(K381, [1]LibPAS_data!$A$1:$C$600,3,FALSE)</f>
        <v>Maricopa</v>
      </c>
      <c r="J381" t="str">
        <f>VLOOKUP(K381,[1]LibPAS_data!$A$1:$C$600,2,FALSE)</f>
        <v>Tolleson Public Library</v>
      </c>
      <c r="K381" s="3" t="s">
        <v>61</v>
      </c>
      <c r="L381" t="s">
        <v>1</v>
      </c>
      <c r="M381">
        <v>0</v>
      </c>
      <c r="N381">
        <v>0</v>
      </c>
      <c r="O381">
        <v>0</v>
      </c>
      <c r="P381">
        <v>0</v>
      </c>
      <c r="Q381">
        <v>0</v>
      </c>
      <c r="R381">
        <f>ancestry_jul_2014[[#This Row],[Citation Image]]+ancestry_jul_2014[[#This Row],[Text]]</f>
        <v>0</v>
      </c>
    </row>
    <row r="382" spans="1:18" x14ac:dyDescent="0.3">
      <c r="A382">
        <f>VLOOKUP(ancestry_jul_2014[[#This Row],[Locationid]], [1]LibPAS_data!$A$2:$E$600, 5, FALSE)</f>
        <v>8</v>
      </c>
      <c r="B382" s="24">
        <f>VLOOKUP(ancestry_jul_2014[[#This Row],[Locationid]],[1]LibPAS_data!$A$2:$D$270,4,FALSE)</f>
        <v>2341</v>
      </c>
      <c r="C382" s="14" t="str">
        <f>TEXT(E382,"yyyy")&amp;"-"&amp;"Q"&amp;LOOKUP(MONTH(E382),{1,4,7,10},{1,2,3,4})</f>
        <v>2014-Q4</v>
      </c>
      <c r="D382" s="37">
        <f t="shared" si="15"/>
        <v>2015</v>
      </c>
      <c r="E382" s="1">
        <v>41974</v>
      </c>
      <c r="F382" s="1" t="str">
        <f t="shared" si="17"/>
        <v>2014</v>
      </c>
      <c r="G382" s="1" t="str">
        <f>TEXT(ancestry_jul_2014[[#This Row],[Date]]," MMM")</f>
        <v xml:space="preserve"> Dec</v>
      </c>
      <c r="H382">
        <v>10370497</v>
      </c>
      <c r="I382" t="str">
        <f>VLOOKUP(K382, [1]LibPAS_data!$A$1:$C$600,3,FALSE)</f>
        <v>Gila</v>
      </c>
      <c r="J382" t="str">
        <f>VLOOKUP(K382,[1]LibPAS_data!$A$1:$C$600,2,FALSE)</f>
        <v>Tonto Basin Public</v>
      </c>
      <c r="K382" t="s">
        <v>62</v>
      </c>
      <c r="L382" t="s">
        <v>1</v>
      </c>
      <c r="M382">
        <v>0</v>
      </c>
      <c r="N382">
        <v>0</v>
      </c>
      <c r="O382">
        <v>0</v>
      </c>
      <c r="P382">
        <v>0</v>
      </c>
      <c r="Q382">
        <v>0</v>
      </c>
      <c r="R382">
        <f>ancestry_jul_2014[[#This Row],[Citation Image]]+ancestry_jul_2014[[#This Row],[Text]]</f>
        <v>0</v>
      </c>
    </row>
    <row r="383" spans="1:18" x14ac:dyDescent="0.3">
      <c r="A383">
        <f>VLOOKUP(ancestry_jul_2014[[#This Row],[Locationid]], [1]LibPAS_data!$A$2:$E$600, 5, FALSE)</f>
        <v>8</v>
      </c>
      <c r="B383" s="24" t="e">
        <f>VLOOKUP(ancestry_jul_2014[[#This Row],[Locationid]],[1]LibPAS_data!$A$2:$D$270,4,FALSE)</f>
        <v>#N/A</v>
      </c>
      <c r="C383" s="14" t="str">
        <f>TEXT(E383,"yyyy")&amp;"-"&amp;"Q"&amp;LOOKUP(MONTH(E383),{1,4,7,10},{1,2,3,4})</f>
        <v>2014-Q4</v>
      </c>
      <c r="D383" s="37">
        <f t="shared" si="15"/>
        <v>2015</v>
      </c>
      <c r="E383" s="1">
        <v>41974</v>
      </c>
      <c r="F383" s="1" t="str">
        <f t="shared" si="17"/>
        <v>2014</v>
      </c>
      <c r="G383" s="1" t="str">
        <f>TEXT(ancestry_jul_2014[[#This Row],[Date]]," MMM")</f>
        <v xml:space="preserve"> Dec</v>
      </c>
      <c r="H383">
        <v>10330760</v>
      </c>
      <c r="I383" t="str">
        <f>VLOOKUP(K383, [1]LibPAS_data!$A$1:$C$600,3,FALSE)</f>
        <v>Apache</v>
      </c>
      <c r="J383" t="str">
        <f>VLOOKUP(K383,[1]LibPAS_data!$A$1:$C$600,2,FALSE)</f>
        <v>Vernon Public Library</v>
      </c>
      <c r="K383" t="s">
        <v>63</v>
      </c>
      <c r="L383" t="s">
        <v>1</v>
      </c>
      <c r="M383">
        <v>0</v>
      </c>
      <c r="N383">
        <v>0</v>
      </c>
      <c r="O383">
        <v>0</v>
      </c>
      <c r="P383">
        <v>0</v>
      </c>
      <c r="Q383">
        <v>0</v>
      </c>
      <c r="R383">
        <f>ancestry_jul_2014[[#This Row],[Citation Image]]+ancestry_jul_2014[[#This Row],[Text]]</f>
        <v>0</v>
      </c>
    </row>
    <row r="384" spans="1:18" x14ac:dyDescent="0.3">
      <c r="A384">
        <f>VLOOKUP(ancestry_jul_2014[[#This Row],[Locationid]], [1]LibPAS_data!$A$2:$E$600, 5, FALSE)</f>
        <v>7</v>
      </c>
      <c r="B384" s="24" t="e">
        <f>VLOOKUP(ancestry_jul_2014[[#This Row],[Locationid]],[1]LibPAS_data!$A$2:$D$270,4,FALSE)</f>
        <v>#N/A</v>
      </c>
      <c r="C384" s="14" t="str">
        <f>TEXT(E384,"yyyy")&amp;"-"&amp;"Q"&amp;LOOKUP(MONTH(E384),{1,4,7,10},{1,2,3,4})</f>
        <v>2014-Q4</v>
      </c>
      <c r="D384" s="37">
        <f t="shared" si="15"/>
        <v>2015</v>
      </c>
      <c r="E384" s="1">
        <v>41974</v>
      </c>
      <c r="F384" s="1" t="str">
        <f t="shared" si="17"/>
        <v>2014</v>
      </c>
      <c r="G384" s="1" t="str">
        <f>TEXT(ancestry_jul_2014[[#This Row],[Date]]," MMM")</f>
        <v xml:space="preserve"> Dec</v>
      </c>
      <c r="H384">
        <v>10264189</v>
      </c>
      <c r="I384" t="str">
        <f>VLOOKUP(K384, [1]LibPAS_data!$A$1:$C$600,3,FALSE)</f>
        <v>Yavapai</v>
      </c>
      <c r="J384" t="str">
        <f>VLOOKUP(K384,[1]LibPAS_data!$A$1:$C$600,2,FALSE)</f>
        <v>Yarnell Public Library</v>
      </c>
      <c r="K384" t="s">
        <v>64</v>
      </c>
      <c r="L384" t="s">
        <v>1</v>
      </c>
      <c r="M384">
        <v>0</v>
      </c>
      <c r="N384">
        <v>0</v>
      </c>
      <c r="O384">
        <v>0</v>
      </c>
      <c r="P384">
        <v>0</v>
      </c>
      <c r="Q384">
        <v>0</v>
      </c>
      <c r="R384">
        <f>ancestry_jul_2014[[#This Row],[Citation Image]]+ancestry_jul_2014[[#This Row],[Text]]</f>
        <v>0</v>
      </c>
    </row>
    <row r="385" spans="1:18" x14ac:dyDescent="0.3">
      <c r="A385">
        <f>VLOOKUP(ancestry_jul_2014[[#This Row],[Locationid]], [1]LibPAS_data!$A$2:$E$600, 5, FALSE)</f>
        <v>91</v>
      </c>
      <c r="B385" s="24">
        <f>VLOOKUP(ancestry_jul_2014[[#This Row],[Locationid]],[1]LibPAS_data!$A$2:$D$270,4,FALSE)</f>
        <v>9301</v>
      </c>
      <c r="C385" s="14" t="str">
        <f>TEXT(E385,"yyyy")&amp;"-"&amp;"Q"&amp;LOOKUP(MONTH(E385),{1,4,7,10},{1,2,3,4})</f>
        <v>2014-Q4</v>
      </c>
      <c r="D385" s="37">
        <f t="shared" si="15"/>
        <v>2015</v>
      </c>
      <c r="E385" s="1">
        <v>41974</v>
      </c>
      <c r="F385" s="1" t="str">
        <f t="shared" si="17"/>
        <v>2014</v>
      </c>
      <c r="G385" s="1" t="str">
        <f>TEXT(ancestry_jul_2014[[#This Row],[Date]]," MMM")</f>
        <v xml:space="preserve"> Dec</v>
      </c>
      <c r="H385">
        <v>10264105</v>
      </c>
      <c r="I385" t="str">
        <f>VLOOKUP(K385, [1]LibPAS_data!$A$1:$C$600,3,FALSE)</f>
        <v>Yavapai</v>
      </c>
      <c r="J385" t="str">
        <f>VLOOKUP(K385,[1]LibPAS_data!$A$1:$C$600,2,FALSE)</f>
        <v>Yavapai County Library District</v>
      </c>
      <c r="K385" s="3" t="s">
        <v>65</v>
      </c>
      <c r="L385" t="s">
        <v>1</v>
      </c>
      <c r="M385">
        <v>0</v>
      </c>
      <c r="N385">
        <v>0</v>
      </c>
      <c r="O385">
        <v>0</v>
      </c>
      <c r="P385">
        <v>0</v>
      </c>
      <c r="Q385">
        <v>0</v>
      </c>
      <c r="R385">
        <f>ancestry_jul_2014[[#This Row],[Citation Image]]+ancestry_jul_2014[[#This Row],[Text]]</f>
        <v>0</v>
      </c>
    </row>
    <row r="386" spans="1:18" x14ac:dyDescent="0.3">
      <c r="A386">
        <f>VLOOKUP(ancestry_jul_2014[[#This Row],[Locationid]], [1]LibPAS_data!$A$2:$E$600, 5, FALSE)</f>
        <v>434</v>
      </c>
      <c r="B386" s="24">
        <f>VLOOKUP(ancestry_jul_2014[[#This Row],[Locationid]],[1]LibPAS_data!$A$2:$D$270,4,FALSE)</f>
        <v>111752</v>
      </c>
      <c r="C386" s="14" t="str">
        <f>TEXT(E386,"yyyy")&amp;"-"&amp;"Q"&amp;LOOKUP(MONTH(E386),{1,4,7,10},{1,2,3,4})</f>
        <v>2014-Q4</v>
      </c>
      <c r="D386" s="37">
        <f t="shared" si="15"/>
        <v>2015</v>
      </c>
      <c r="E386" s="1">
        <v>41974</v>
      </c>
      <c r="F386" s="1" t="str">
        <f t="shared" si="17"/>
        <v>2014</v>
      </c>
      <c r="G386" s="1" t="str">
        <f>TEXT(ancestry_jul_2014[[#This Row],[Date]]," MMM")</f>
        <v xml:space="preserve"> Dec</v>
      </c>
      <c r="H386">
        <v>10245885</v>
      </c>
      <c r="I386" t="str">
        <f>VLOOKUP(K386, [1]LibPAS_data!$A$1:$C$600,3,FALSE)</f>
        <v>Yuma</v>
      </c>
      <c r="J386" t="str">
        <f>VLOOKUP(K386,[1]LibPAS_data!$A$1:$C$600,2,FALSE)</f>
        <v>Yuma County Library District</v>
      </c>
      <c r="K386" s="3" t="s">
        <v>66</v>
      </c>
      <c r="L386" t="s">
        <v>1</v>
      </c>
      <c r="M386">
        <v>1282</v>
      </c>
      <c r="N386">
        <v>1282</v>
      </c>
      <c r="O386">
        <v>66</v>
      </c>
      <c r="P386">
        <v>311</v>
      </c>
      <c r="Q386">
        <v>709</v>
      </c>
      <c r="R386">
        <f>ancestry_jul_2014[[#This Row],[Citation Image]]+ancestry_jul_2014[[#This Row],[Text]]</f>
        <v>1020</v>
      </c>
    </row>
    <row r="387" spans="1:18" x14ac:dyDescent="0.3">
      <c r="A387" t="str">
        <f>VLOOKUP(ancestry_jul_2014[[#This Row],[Locationid]], [1]LibPAS_data!$A$2:$E$600, 5, FALSE)</f>
        <v>N/A</v>
      </c>
      <c r="B387" s="24">
        <f>VLOOKUP(ancestry_jul_2014[[#This Row],[Locationid]],[1]LibPAS_data!$A$2:$D$270,4,FALSE)</f>
        <v>1188</v>
      </c>
      <c r="C387" s="14" t="str">
        <f>TEXT(E387,"yyyy")&amp;"-"&amp;"Q"&amp;LOOKUP(MONTH(E387),{1,4,7,10},{1,2,3,4})</f>
        <v>2015-Q1</v>
      </c>
      <c r="D387" s="37">
        <f t="shared" ref="D387:D450" si="18">YEAR(DATE(YEAR(E387),MONTH(E387)+6,1))</f>
        <v>2015</v>
      </c>
      <c r="E387" s="1">
        <v>42005</v>
      </c>
      <c r="F387" s="1" t="str">
        <f t="shared" ref="F387:F418" si="19">TEXT(E387, "yyyy")</f>
        <v>2015</v>
      </c>
      <c r="G387" s="1" t="str">
        <f>TEXT(ancestry_jul_2014[[#This Row],[Date]]," MMM")</f>
        <v xml:space="preserve"> Jan</v>
      </c>
      <c r="H387" s="6">
        <v>10327472</v>
      </c>
      <c r="I387" t="str">
        <f>VLOOKUP(K387, [1]LibPAS_data!$A$1:$C$600,3,FALSE)</f>
        <v>Pinal</v>
      </c>
      <c r="J387" t="str">
        <f>VLOOKUP(K387,[1]LibPAS_data!$A$1:$C$600,2,FALSE)</f>
        <v>Ak-Chin Indian Community Library</v>
      </c>
      <c r="K387" s="6" t="s">
        <v>6</v>
      </c>
      <c r="L387" s="6" t="s">
        <v>1</v>
      </c>
      <c r="M387" s="7">
        <v>0</v>
      </c>
      <c r="N387">
        <v>0</v>
      </c>
      <c r="O387">
        <v>0</v>
      </c>
      <c r="P387">
        <v>0</v>
      </c>
      <c r="Q387">
        <v>0</v>
      </c>
      <c r="R387">
        <f>ancestry_jul_2014[[#This Row],[Citation Image]]+ancestry_jul_2014[[#This Row],[Text]]</f>
        <v>0</v>
      </c>
    </row>
    <row r="388" spans="1:18" x14ac:dyDescent="0.3">
      <c r="A388">
        <f>VLOOKUP(ancestry_jul_2014[[#This Row],[Locationid]], [1]LibPAS_data!$A$2:$E$600, 5, FALSE)</f>
        <v>19</v>
      </c>
      <c r="B388" s="24" t="e">
        <f>VLOOKUP(ancestry_jul_2014[[#This Row],[Locationid]],[1]LibPAS_data!$A$2:$D$270,4,FALSE)</f>
        <v>#N/A</v>
      </c>
      <c r="C388" s="14" t="str">
        <f>TEXT(E388,"yyyy")&amp;"-"&amp;"Q"&amp;LOOKUP(MONTH(E388),{1,4,7,10},{1,2,3,4})</f>
        <v>2015-Q1</v>
      </c>
      <c r="D388" s="37">
        <f t="shared" si="18"/>
        <v>2015</v>
      </c>
      <c r="E388" s="1">
        <v>42005</v>
      </c>
      <c r="F388" s="1" t="str">
        <f t="shared" si="19"/>
        <v>2015</v>
      </c>
      <c r="G388" s="1" t="str">
        <f>TEXT(ancestry_jul_2014[[#This Row],[Date]]," MMM")</f>
        <v xml:space="preserve"> Jan</v>
      </c>
      <c r="H388" s="6">
        <v>10330461</v>
      </c>
      <c r="I388" t="str">
        <f>VLOOKUP(K388, [1]LibPAS_data!$A$1:$C$600,3,FALSE)</f>
        <v>Apache</v>
      </c>
      <c r="J388" t="str">
        <f>VLOOKUP(K388,[1]LibPAS_data!$A$1:$C$600,2,FALSE)</f>
        <v>Alpine Public Library</v>
      </c>
      <c r="K388" s="10" t="s">
        <v>7</v>
      </c>
      <c r="L388" s="6" t="s">
        <v>1</v>
      </c>
      <c r="M388" s="7">
        <v>0</v>
      </c>
      <c r="N388">
        <v>0</v>
      </c>
      <c r="O388">
        <v>0</v>
      </c>
      <c r="P388">
        <v>0</v>
      </c>
      <c r="Q388">
        <v>0</v>
      </c>
      <c r="R388">
        <f>ancestry_jul_2014[[#This Row],[Citation Image]]+ancestry_jul_2014[[#This Row],[Text]]</f>
        <v>0</v>
      </c>
    </row>
    <row r="389" spans="1:18" x14ac:dyDescent="0.3">
      <c r="A389">
        <f>VLOOKUP(ancestry_jul_2014[[#This Row],[Locationid]], [1]LibPAS_data!$A$2:$E$600, 5, FALSE)</f>
        <v>111</v>
      </c>
      <c r="B389" s="24">
        <f>VLOOKUP(ancestry_jul_2014[[#This Row],[Locationid]],[1]LibPAS_data!$A$2:$D$270,4,FALSE)</f>
        <v>63208</v>
      </c>
      <c r="C389" s="14" t="str">
        <f>TEXT(E389,"yyyy")&amp;"-"&amp;"Q"&amp;LOOKUP(MONTH(E389),{1,4,7,10},{1,2,3,4})</f>
        <v>2015-Q1</v>
      </c>
      <c r="D389" s="37">
        <f t="shared" si="18"/>
        <v>2015</v>
      </c>
      <c r="E389" s="1">
        <v>42005</v>
      </c>
      <c r="F389" s="1" t="str">
        <f t="shared" si="19"/>
        <v>2015</v>
      </c>
      <c r="G389" s="1" t="str">
        <f>TEXT(ancestry_jul_2014[[#This Row],[Date]]," MMM")</f>
        <v xml:space="preserve"> Jan</v>
      </c>
      <c r="H389" s="6">
        <v>10244406</v>
      </c>
      <c r="I389" t="str">
        <f>VLOOKUP(K389, [1]LibPAS_data!$A$1:$C$600,3,FALSE)</f>
        <v>Pinal</v>
      </c>
      <c r="J389" t="str">
        <f>VLOOKUP(K389,[1]LibPAS_data!$A$1:$C$600,2,FALSE)</f>
        <v>Apache Junction Public Library</v>
      </c>
      <c r="K389" s="6" t="s">
        <v>8</v>
      </c>
      <c r="L389" s="6" t="s">
        <v>1</v>
      </c>
      <c r="M389" s="7">
        <v>1524</v>
      </c>
      <c r="N389">
        <v>1524</v>
      </c>
      <c r="O389">
        <v>21</v>
      </c>
      <c r="P389">
        <v>313</v>
      </c>
      <c r="Q389">
        <v>693</v>
      </c>
      <c r="R389">
        <f>ancestry_jul_2014[[#This Row],[Citation Image]]+ancestry_jul_2014[[#This Row],[Text]]</f>
        <v>1006</v>
      </c>
    </row>
    <row r="390" spans="1:18" x14ac:dyDescent="0.3">
      <c r="A390">
        <f>VLOOKUP(ancestry_jul_2014[[#This Row],[Locationid]], [1]LibPAS_data!$A$2:$E$600, 5, FALSE)</f>
        <v>10</v>
      </c>
      <c r="B390" s="24" t="e">
        <f>VLOOKUP(ancestry_jul_2014[[#This Row],[Locationid]],[1]LibPAS_data!$A$2:$D$270,4,FALSE)</f>
        <v>#N/A</v>
      </c>
      <c r="C390" s="14" t="str">
        <f>TEXT(E390,"yyyy")&amp;"-"&amp;"Q"&amp;LOOKUP(MONTH(E390),{1,4,7,10},{1,2,3,4})</f>
        <v>2015-Q1</v>
      </c>
      <c r="D390" s="37">
        <f t="shared" si="18"/>
        <v>2015</v>
      </c>
      <c r="E390" s="1">
        <v>42005</v>
      </c>
      <c r="F390" s="1" t="str">
        <f t="shared" si="19"/>
        <v>2015</v>
      </c>
      <c r="G390" s="1" t="str">
        <f>TEXT(ancestry_jul_2014[[#This Row],[Date]]," MMM")</f>
        <v xml:space="preserve"> Jan</v>
      </c>
      <c r="H390" s="6">
        <v>10253825</v>
      </c>
      <c r="I390" t="str">
        <f>VLOOKUP(K390, [1]LibPAS_data!$A$1:$C$600,3,FALSE)</f>
        <v>Pinal</v>
      </c>
      <c r="J390" t="str">
        <f>VLOOKUP(K390,[1]LibPAS_data!$A$1:$C$600,2,FALSE)</f>
        <v>Arizona City Community Library</v>
      </c>
      <c r="K390" s="6" t="s">
        <v>9</v>
      </c>
      <c r="L390" s="6" t="s">
        <v>1</v>
      </c>
      <c r="M390" s="7">
        <v>0</v>
      </c>
      <c r="N390">
        <v>0</v>
      </c>
      <c r="O390">
        <v>0</v>
      </c>
      <c r="P390">
        <v>0</v>
      </c>
      <c r="Q390">
        <v>0</v>
      </c>
      <c r="R390">
        <f>ancestry_jul_2014[[#This Row],[Citation Image]]+ancestry_jul_2014[[#This Row],[Text]]</f>
        <v>0</v>
      </c>
    </row>
    <row r="391" spans="1:18" x14ac:dyDescent="0.3">
      <c r="A391">
        <f>VLOOKUP(ancestry_jul_2014[[#This Row],[Locationid]], [1]LibPAS_data!$A$2:$E$600, 5, FALSE)</f>
        <v>0</v>
      </c>
      <c r="B391" s="24" t="e">
        <f>VLOOKUP(ancestry_jul_2014[[#This Row],[Locationid]],[1]LibPAS_data!$A$2:$D$270,4,FALSE)</f>
        <v>#N/A</v>
      </c>
      <c r="C391" s="14" t="str">
        <f>TEXT(E391,"yyyy")&amp;"-"&amp;"Q"&amp;LOOKUP(MONTH(E391),{1,4,7,10},{1,2,3,4})</f>
        <v>2015-Q1</v>
      </c>
      <c r="D391" s="37">
        <f t="shared" si="18"/>
        <v>2015</v>
      </c>
      <c r="E391" s="1">
        <v>42005</v>
      </c>
      <c r="F391" s="1" t="str">
        <f t="shared" si="19"/>
        <v>2015</v>
      </c>
      <c r="G391" s="1" t="str">
        <f>TEXT(ancestry_jul_2014[[#This Row],[Date]]," MMM")</f>
        <v xml:space="preserve"> Jan</v>
      </c>
      <c r="H391" s="6">
        <v>10253861</v>
      </c>
      <c r="I391" t="str">
        <f>VLOOKUP(K391, [1]LibPAS_data!$A$1:$C$600,3,FALSE)</f>
        <v>State</v>
      </c>
      <c r="J391" t="str">
        <f>VLOOKUP(K391,[1]LibPAS_data!$A$1:$C$600,2,FALSE)</f>
        <v>Arizona State Library-Law Library</v>
      </c>
      <c r="K391" s="6" t="s">
        <v>10</v>
      </c>
      <c r="L391" s="6" t="s">
        <v>1</v>
      </c>
      <c r="M391" s="7">
        <v>51039</v>
      </c>
      <c r="N391">
        <v>51039</v>
      </c>
      <c r="O391">
        <v>1245</v>
      </c>
      <c r="P391">
        <v>12454</v>
      </c>
      <c r="Q391">
        <v>16432</v>
      </c>
      <c r="R391">
        <f>ancestry_jul_2014[[#This Row],[Citation Image]]+ancestry_jul_2014[[#This Row],[Text]]</f>
        <v>28886</v>
      </c>
    </row>
    <row r="392" spans="1:18" x14ac:dyDescent="0.3">
      <c r="A392">
        <f>VLOOKUP(ancestry_jul_2014[[#This Row],[Locationid]], [1]LibPAS_data!$A$2:$E$600, 5, FALSE)</f>
        <v>10</v>
      </c>
      <c r="B392" s="24" t="e">
        <f>VLOOKUP(ancestry_jul_2014[[#This Row],[Locationid]],[1]LibPAS_data!$A$2:$D$270,4,FALSE)</f>
        <v>#N/A</v>
      </c>
      <c r="C392" s="14" t="str">
        <f>TEXT(E392,"yyyy")&amp;"-"&amp;"Q"&amp;LOOKUP(MONTH(E392),{1,4,7,10},{1,2,3,4})</f>
        <v>2015-Q1</v>
      </c>
      <c r="D392" s="37">
        <f t="shared" si="18"/>
        <v>2015</v>
      </c>
      <c r="E392" s="1">
        <v>42005</v>
      </c>
      <c r="F392" s="1" t="str">
        <f t="shared" si="19"/>
        <v>2015</v>
      </c>
      <c r="G392" s="1" t="str">
        <f>TEXT(ancestry_jul_2014[[#This Row],[Date]]," MMM")</f>
        <v xml:space="preserve"> Jan</v>
      </c>
      <c r="H392" s="6">
        <v>10264106</v>
      </c>
      <c r="I392" t="str">
        <f>VLOOKUP(K392, [1]LibPAS_data!$A$1:$C$600,3,FALSE)</f>
        <v>Yavapai</v>
      </c>
      <c r="J392" t="str">
        <f>VLOOKUP(K392,[1]LibPAS_data!$A$1:$C$600,2,FALSE)</f>
        <v>Ash Fork Public Library</v>
      </c>
      <c r="K392" s="6" t="s">
        <v>11</v>
      </c>
      <c r="L392" s="6" t="s">
        <v>1</v>
      </c>
      <c r="M392" s="7">
        <v>13</v>
      </c>
      <c r="N392">
        <v>13</v>
      </c>
      <c r="O392">
        <v>1</v>
      </c>
      <c r="P392">
        <v>0</v>
      </c>
      <c r="Q392">
        <v>0</v>
      </c>
      <c r="R392">
        <f>ancestry_jul_2014[[#This Row],[Citation Image]]+ancestry_jul_2014[[#This Row],[Text]]</f>
        <v>0</v>
      </c>
    </row>
    <row r="393" spans="1:18" x14ac:dyDescent="0.3">
      <c r="A393">
        <f>VLOOKUP(ancestry_jul_2014[[#This Row],[Locationid]], [1]LibPAS_data!$A$2:$E$600, 5, FALSE)</f>
        <v>80</v>
      </c>
      <c r="B393" s="24">
        <f>VLOOKUP(ancestry_jul_2014[[#This Row],[Locationid]],[1]LibPAS_data!$A$2:$D$270,4,FALSE)</f>
        <v>22669</v>
      </c>
      <c r="C393" s="14" t="str">
        <f>TEXT(E393,"yyyy")&amp;"-"&amp;"Q"&amp;LOOKUP(MONTH(E393),{1,4,7,10},{1,2,3,4})</f>
        <v>2015-Q1</v>
      </c>
      <c r="D393" s="37">
        <f t="shared" si="18"/>
        <v>2015</v>
      </c>
      <c r="E393" s="1">
        <v>42005</v>
      </c>
      <c r="F393" s="1" t="str">
        <f t="shared" si="19"/>
        <v>2015</v>
      </c>
      <c r="G393" s="1" t="str">
        <f>TEXT(ancestry_jul_2014[[#This Row],[Date]]," MMM")</f>
        <v xml:space="preserve"> Jan</v>
      </c>
      <c r="H393" s="6">
        <v>10265065</v>
      </c>
      <c r="I393" t="str">
        <f>VLOOKUP(K393, [1]LibPAS_data!$A$1:$C$600,3,FALSE)</f>
        <v>Maricopa</v>
      </c>
      <c r="J393" t="str">
        <f>VLOOKUP(K393,[1]LibPAS_data!$A$1:$C$600,2,FALSE)</f>
        <v>Avondale Public Library</v>
      </c>
      <c r="K393" s="6" t="s">
        <v>12</v>
      </c>
      <c r="L393" s="6" t="s">
        <v>1</v>
      </c>
      <c r="M393" s="7">
        <v>101</v>
      </c>
      <c r="N393">
        <v>101</v>
      </c>
      <c r="O393">
        <v>2</v>
      </c>
      <c r="P393">
        <v>4</v>
      </c>
      <c r="Q393">
        <v>35</v>
      </c>
      <c r="R393">
        <f>ancestry_jul_2014[[#This Row],[Citation Image]]+ancestry_jul_2014[[#This Row],[Text]]</f>
        <v>39</v>
      </c>
    </row>
    <row r="394" spans="1:18" x14ac:dyDescent="0.3">
      <c r="A394">
        <f>VLOOKUP(ancestry_jul_2014[[#This Row],[Locationid]], [1]LibPAS_data!$A$2:$E$600, 5, FALSE)</f>
        <v>12</v>
      </c>
      <c r="B394" s="24" t="e">
        <f>VLOOKUP(ancestry_jul_2014[[#This Row],[Locationid]],[1]LibPAS_data!$A$2:$D$270,4,FALSE)</f>
        <v>#N/A</v>
      </c>
      <c r="C394" s="14" t="str">
        <f>TEXT(E394,"yyyy")&amp;"-"&amp;"Q"&amp;LOOKUP(MONTH(E394),{1,4,7,10},{1,2,3,4})</f>
        <v>2015-Q1</v>
      </c>
      <c r="D394" s="37">
        <f t="shared" si="18"/>
        <v>2015</v>
      </c>
      <c r="E394" s="1">
        <v>42005</v>
      </c>
      <c r="F394" s="1" t="str">
        <f t="shared" si="19"/>
        <v>2015</v>
      </c>
      <c r="G394" s="1" t="str">
        <f>TEXT(ancestry_jul_2014[[#This Row],[Date]]," MMM")</f>
        <v xml:space="preserve"> Jan</v>
      </c>
      <c r="H394" s="6">
        <v>10264108</v>
      </c>
      <c r="I394" t="str">
        <f>VLOOKUP(K394, [1]LibPAS_data!$A$1:$C$600,3,FALSE)</f>
        <v>Yavapai</v>
      </c>
      <c r="J394" t="str">
        <f>VLOOKUP(K394,[1]LibPAS_data!$A$1:$C$600,2,FALSE)</f>
        <v>Black Canyon City Community Library</v>
      </c>
      <c r="K394" s="6" t="s">
        <v>13</v>
      </c>
      <c r="L394" s="6" t="s">
        <v>1</v>
      </c>
      <c r="M394" s="7">
        <v>0</v>
      </c>
      <c r="N394">
        <v>0</v>
      </c>
      <c r="O394">
        <v>0</v>
      </c>
      <c r="P394">
        <v>0</v>
      </c>
      <c r="Q394">
        <v>0</v>
      </c>
      <c r="R394">
        <f>ancestry_jul_2014[[#This Row],[Citation Image]]+ancestry_jul_2014[[#This Row],[Text]]</f>
        <v>0</v>
      </c>
    </row>
    <row r="395" spans="1:18" x14ac:dyDescent="0.3">
      <c r="A395">
        <f>VLOOKUP(ancestry_jul_2014[[#This Row],[Locationid]], [1]LibPAS_data!$A$2:$E$600, 5, FALSE)</f>
        <v>16</v>
      </c>
      <c r="B395" s="24" t="e">
        <f>VLOOKUP(ancestry_jul_2014[[#This Row],[Locationid]],[1]LibPAS_data!$A$2:$D$270,4,FALSE)</f>
        <v>#N/A</v>
      </c>
      <c r="C395" s="14" t="str">
        <f>TEXT(E395,"yyyy")&amp;"-"&amp;"Q"&amp;LOOKUP(MONTH(E395),{1,4,7,10},{1,2,3,4})</f>
        <v>2015-Q1</v>
      </c>
      <c r="D395" s="37">
        <f t="shared" si="18"/>
        <v>2015</v>
      </c>
      <c r="E395" s="1">
        <v>42005</v>
      </c>
      <c r="F395" s="1" t="str">
        <f t="shared" si="19"/>
        <v>2015</v>
      </c>
      <c r="G395" s="1" t="str">
        <f>TEXT(ancestry_jul_2014[[#This Row],[Date]]," MMM")</f>
        <v xml:space="preserve"> Jan</v>
      </c>
      <c r="H395" s="6">
        <v>10254563</v>
      </c>
      <c r="I395" t="str">
        <f>VLOOKUP(K395, [1]LibPAS_data!$A$1:$C$600,3,FALSE)</f>
        <v>La Paz</v>
      </c>
      <c r="J395" t="str">
        <f>VLOOKUP(K395,[1]LibPAS_data!$A$1:$C$600,2,FALSE)</f>
        <v>Bouse Public Library</v>
      </c>
      <c r="K395" s="6" t="s">
        <v>14</v>
      </c>
      <c r="L395" s="6" t="s">
        <v>1</v>
      </c>
      <c r="M395" s="7">
        <v>80</v>
      </c>
      <c r="N395">
        <v>80</v>
      </c>
      <c r="O395">
        <v>2</v>
      </c>
      <c r="P395">
        <v>0</v>
      </c>
      <c r="Q395">
        <v>16</v>
      </c>
      <c r="R395">
        <f>ancestry_jul_2014[[#This Row],[Citation Image]]+ancestry_jul_2014[[#This Row],[Text]]</f>
        <v>16</v>
      </c>
    </row>
    <row r="396" spans="1:18" x14ac:dyDescent="0.3">
      <c r="A396">
        <f>VLOOKUP(ancestry_jul_2014[[#This Row],[Locationid]], [1]LibPAS_data!$A$2:$E$600, 5, FALSE)</f>
        <v>21</v>
      </c>
      <c r="B396" s="24" t="str">
        <f>VLOOKUP(ancestry_jul_2014[[#This Row],[Locationid]],[1]LibPAS_data!$A$2:$D$270,4,FALSE)</f>
        <v>N/A</v>
      </c>
      <c r="C396" s="14" t="str">
        <f>TEXT(E396,"yyyy")&amp;"-"&amp;"Q"&amp;LOOKUP(MONTH(E396),{1,4,7,10},{1,2,3,4})</f>
        <v>2015-Q1</v>
      </c>
      <c r="D396" s="37">
        <f t="shared" si="18"/>
        <v>2015</v>
      </c>
      <c r="E396" s="1">
        <v>42005</v>
      </c>
      <c r="F396" s="1" t="str">
        <f t="shared" si="19"/>
        <v>2015</v>
      </c>
      <c r="G396" s="1" t="str">
        <f>TEXT(ancestry_jul_2014[[#This Row],[Date]]," MMM")</f>
        <v xml:space="preserve"> Jan</v>
      </c>
      <c r="H396" s="6">
        <v>10249852</v>
      </c>
      <c r="I396" t="str">
        <f>VLOOKUP(K396, [1]LibPAS_data!$A$1:$C$600,3,FALSE)</f>
        <v>Maricopa</v>
      </c>
      <c r="J396" t="str">
        <f>VLOOKUP(K396,[1]LibPAS_data!$A$1:$C$600,2,FALSE)</f>
        <v>Buckeye Public Library</v>
      </c>
      <c r="K396" s="6" t="s">
        <v>15</v>
      </c>
      <c r="L396" s="6" t="s">
        <v>1</v>
      </c>
      <c r="M396" s="7">
        <v>21</v>
      </c>
      <c r="N396">
        <v>21</v>
      </c>
      <c r="O396">
        <v>3</v>
      </c>
      <c r="P396">
        <v>2</v>
      </c>
      <c r="Q396">
        <v>14</v>
      </c>
      <c r="R396">
        <f>ancestry_jul_2014[[#This Row],[Citation Image]]+ancestry_jul_2014[[#This Row],[Text]]</f>
        <v>16</v>
      </c>
    </row>
    <row r="397" spans="1:18" x14ac:dyDescent="0.3">
      <c r="A397">
        <f>VLOOKUP(ancestry_jul_2014[[#This Row],[Locationid]], [1]LibPAS_data!$A$2:$E$600, 5, FALSE)</f>
        <v>14</v>
      </c>
      <c r="B397" s="24">
        <f>VLOOKUP(ancestry_jul_2014[[#This Row],[Locationid]],[1]LibPAS_data!$A$2:$D$270,4,FALSE)</f>
        <v>3311</v>
      </c>
      <c r="C397" s="14" t="str">
        <f>TEXT(E397,"yyyy")&amp;"-"&amp;"Q"&amp;LOOKUP(MONTH(E397),{1,4,7,10},{1,2,3,4})</f>
        <v>2015-Q1</v>
      </c>
      <c r="D397" s="37">
        <f t="shared" si="18"/>
        <v>2015</v>
      </c>
      <c r="E397" s="1">
        <v>42005</v>
      </c>
      <c r="F397" s="1" t="str">
        <f t="shared" si="19"/>
        <v>2015</v>
      </c>
      <c r="G397" s="1" t="str">
        <f>TEXT(ancestry_jul_2014[[#This Row],[Date]]," MMM")</f>
        <v xml:space="preserve"> Jan</v>
      </c>
      <c r="H397" s="6">
        <v>10264109</v>
      </c>
      <c r="I397" t="str">
        <f>VLOOKUP(K397, [1]LibPAS_data!$A$1:$C$600,3,FALSE)</f>
        <v>Yavapai</v>
      </c>
      <c r="J397" t="str">
        <f>VLOOKUP(K397,[1]LibPAS_data!$A$1:$C$600,2,FALSE)</f>
        <v>Camp Verde Community Library</v>
      </c>
      <c r="K397" s="6" t="s">
        <v>16</v>
      </c>
      <c r="L397" s="6" t="s">
        <v>1</v>
      </c>
      <c r="M397" s="7">
        <v>0</v>
      </c>
      <c r="N397">
        <v>0</v>
      </c>
      <c r="O397">
        <v>0</v>
      </c>
      <c r="P397">
        <v>0</v>
      </c>
      <c r="Q397">
        <v>0</v>
      </c>
      <c r="R397">
        <f>ancestry_jul_2014[[#This Row],[Citation Image]]+ancestry_jul_2014[[#This Row],[Text]]</f>
        <v>0</v>
      </c>
    </row>
    <row r="398" spans="1:18" x14ac:dyDescent="0.3">
      <c r="A398">
        <f>VLOOKUP(ancestry_jul_2014[[#This Row],[Locationid]], [1]LibPAS_data!$A$2:$E$600, 5, FALSE)</f>
        <v>34</v>
      </c>
      <c r="B398" s="24">
        <f>VLOOKUP(ancestry_jul_2014[[#This Row],[Locationid]],[1]LibPAS_data!$A$2:$D$270,4,FALSE)</f>
        <v>48762</v>
      </c>
      <c r="C398" s="14" t="str">
        <f>TEXT(E398,"yyyy")&amp;"-"&amp;"Q"&amp;LOOKUP(MONTH(E398),{1,4,7,10},{1,2,3,4})</f>
        <v>2015-Q1</v>
      </c>
      <c r="D398" s="37">
        <f t="shared" si="18"/>
        <v>2015</v>
      </c>
      <c r="E398" s="1">
        <v>42005</v>
      </c>
      <c r="F398" s="1" t="str">
        <f t="shared" si="19"/>
        <v>2015</v>
      </c>
      <c r="G398" s="1" t="str">
        <f>TEXT(ancestry_jul_2014[[#This Row],[Date]]," MMM")</f>
        <v xml:space="preserve"> Jan</v>
      </c>
      <c r="H398" s="6">
        <v>10246505</v>
      </c>
      <c r="I398" t="str">
        <f>VLOOKUP(K398, [1]LibPAS_data!$A$1:$C$600,3,FALSE)</f>
        <v>Pinal</v>
      </c>
      <c r="J398" t="str">
        <f>VLOOKUP(K398,[1]LibPAS_data!$A$1:$C$600,2,FALSE)</f>
        <v>Casa Grande Public Library</v>
      </c>
      <c r="K398" s="12" t="s">
        <v>17</v>
      </c>
      <c r="L398" s="6" t="s">
        <v>1</v>
      </c>
      <c r="M398" s="7">
        <v>128</v>
      </c>
      <c r="N398">
        <v>128</v>
      </c>
      <c r="O398">
        <v>7</v>
      </c>
      <c r="P398">
        <v>4</v>
      </c>
      <c r="Q398">
        <v>69</v>
      </c>
      <c r="R398">
        <f>ancestry_jul_2014[[#This Row],[Citation Image]]+ancestry_jul_2014[[#This Row],[Text]]</f>
        <v>73</v>
      </c>
    </row>
    <row r="399" spans="1:18" x14ac:dyDescent="0.3">
      <c r="A399">
        <f>VLOOKUP(ancestry_jul_2014[[#This Row],[Locationid]], [1]LibPAS_data!$A$2:$E$600, 5, FALSE)</f>
        <v>109</v>
      </c>
      <c r="B399" s="24">
        <f>VLOOKUP(ancestry_jul_2014[[#This Row],[Locationid]],[1]LibPAS_data!$A$2:$D$270,4,FALSE)</f>
        <v>309229</v>
      </c>
      <c r="C399" s="14" t="str">
        <f>TEXT(E399,"yyyy")&amp;"-"&amp;"Q"&amp;LOOKUP(MONTH(E399),{1,4,7,10},{1,2,3,4})</f>
        <v>2015-Q1</v>
      </c>
      <c r="D399" s="37">
        <f t="shared" si="18"/>
        <v>2015</v>
      </c>
      <c r="E399" s="1">
        <v>42005</v>
      </c>
      <c r="F399" s="1" t="str">
        <f t="shared" si="19"/>
        <v>2015</v>
      </c>
      <c r="G399" s="1" t="str">
        <f>TEXT(ancestry_jul_2014[[#This Row],[Date]]," MMM")</f>
        <v xml:space="preserve"> Jan</v>
      </c>
      <c r="H399" s="6">
        <v>10244426</v>
      </c>
      <c r="I399" t="str">
        <f>VLOOKUP(K399, [1]LibPAS_data!$A$1:$C$600,3,FALSE)</f>
        <v>Maricopa</v>
      </c>
      <c r="J399" t="str">
        <f>VLOOKUP(K399,[1]LibPAS_data!$A$1:$C$600,2,FALSE)</f>
        <v xml:space="preserve">Chandler Public Library </v>
      </c>
      <c r="K399" s="12" t="s">
        <v>18</v>
      </c>
      <c r="L399" s="6" t="s">
        <v>1</v>
      </c>
      <c r="M399" s="7">
        <v>1399</v>
      </c>
      <c r="N399">
        <v>1399</v>
      </c>
      <c r="O399">
        <v>19</v>
      </c>
      <c r="P399">
        <v>294</v>
      </c>
      <c r="Q399">
        <v>473</v>
      </c>
      <c r="R399">
        <f>ancestry_jul_2014[[#This Row],[Citation Image]]+ancestry_jul_2014[[#This Row],[Text]]</f>
        <v>767</v>
      </c>
    </row>
    <row r="400" spans="1:18" x14ac:dyDescent="0.3">
      <c r="A400">
        <f>VLOOKUP(ancestry_jul_2014[[#This Row],[Locationid]], [1]LibPAS_data!$A$2:$E$600, 5, FALSE)</f>
        <v>6</v>
      </c>
      <c r="B400" s="24">
        <f>VLOOKUP(ancestry_jul_2014[[#This Row],[Locationid]],[1]LibPAS_data!$A$2:$D$270,4,FALSE)</f>
        <v>503</v>
      </c>
      <c r="C400" s="14" t="str">
        <f>TEXT(E400,"yyyy")&amp;"-"&amp;"Q"&amp;LOOKUP(MONTH(E400),{1,4,7,10},{1,2,3,4})</f>
        <v>2015-Q1</v>
      </c>
      <c r="D400" s="37">
        <f t="shared" si="18"/>
        <v>2015</v>
      </c>
      <c r="E400" s="1">
        <v>42005</v>
      </c>
      <c r="F400" s="1" t="str">
        <f t="shared" si="19"/>
        <v>2015</v>
      </c>
      <c r="G400" s="1" t="str">
        <f>TEXT(ancestry_jul_2014[[#This Row],[Date]]," MMM")</f>
        <v xml:space="preserve"> Jan</v>
      </c>
      <c r="H400" s="6">
        <v>10370177</v>
      </c>
      <c r="I400" t="str">
        <f>VLOOKUP(K400, [1]LibPAS_data!$A$1:$C$600,3,FALSE)</f>
        <v>Greenlee</v>
      </c>
      <c r="J400" t="str">
        <f>VLOOKUP(K400,[1]LibPAS_data!$A$1:$C$600,2,FALSE)</f>
        <v>Clifton Public Library</v>
      </c>
      <c r="K400" s="12" t="s">
        <v>19</v>
      </c>
      <c r="L400" s="6" t="s">
        <v>1</v>
      </c>
      <c r="M400" s="7">
        <v>0</v>
      </c>
      <c r="N400">
        <v>0</v>
      </c>
      <c r="O400">
        <v>0</v>
      </c>
      <c r="P400">
        <v>0</v>
      </c>
      <c r="Q400">
        <v>0</v>
      </c>
      <c r="R400">
        <f>ancestry_jul_2014[[#This Row],[Citation Image]]+ancestry_jul_2014[[#This Row],[Text]]</f>
        <v>0</v>
      </c>
    </row>
    <row r="401" spans="1:18" x14ac:dyDescent="0.3">
      <c r="A401">
        <f>VLOOKUP(ancestry_jul_2014[[#This Row],[Locationid]], [1]LibPAS_data!$A$2:$E$600, 5, FALSE)</f>
        <v>25</v>
      </c>
      <c r="B401" s="24">
        <f>VLOOKUP(ancestry_jul_2014[[#This Row],[Locationid]],[1]LibPAS_data!$A$2:$D$270,4,FALSE)</f>
        <v>1469</v>
      </c>
      <c r="C401" s="14" t="str">
        <f>TEXT(E401,"yyyy")&amp;"-"&amp;"Q"&amp;LOOKUP(MONTH(E401),{1,4,7,10},{1,2,3,4})</f>
        <v>2015-Q1</v>
      </c>
      <c r="D401" s="37">
        <f t="shared" si="18"/>
        <v>2015</v>
      </c>
      <c r="E401" s="1">
        <v>42005</v>
      </c>
      <c r="F401" s="1" t="str">
        <f t="shared" si="19"/>
        <v>2015</v>
      </c>
      <c r="G401" s="1" t="str">
        <f>TEXT(ancestry_jul_2014[[#This Row],[Date]]," MMM")</f>
        <v xml:space="preserve"> Jan</v>
      </c>
      <c r="H401" s="6">
        <v>10266253</v>
      </c>
      <c r="I401" t="str">
        <f>VLOOKUP(K401, [1]LibPAS_data!$A$1:$C$600,3,FALSE)</f>
        <v>Cochise</v>
      </c>
      <c r="J401" t="str">
        <f>VLOOKUP(K401,[1]LibPAS_data!$A$1:$C$600,2,FALSE)</f>
        <v>Cochise County Library District</v>
      </c>
      <c r="K401" s="12" t="s">
        <v>20</v>
      </c>
      <c r="L401" s="6" t="s">
        <v>1</v>
      </c>
      <c r="M401" s="7">
        <v>31</v>
      </c>
      <c r="N401">
        <v>31</v>
      </c>
      <c r="O401">
        <v>6</v>
      </c>
      <c r="P401">
        <v>102</v>
      </c>
      <c r="Q401">
        <v>19</v>
      </c>
      <c r="R401">
        <f>ancestry_jul_2014[[#This Row],[Citation Image]]+ancestry_jul_2014[[#This Row],[Text]]</f>
        <v>121</v>
      </c>
    </row>
    <row r="402" spans="1:18" x14ac:dyDescent="0.3">
      <c r="A402">
        <f>VLOOKUP(ancestry_jul_2014[[#This Row],[Locationid]], [1]LibPAS_data!$A$2:$E$600, 5, FALSE)</f>
        <v>12</v>
      </c>
      <c r="B402" s="24" t="e">
        <f>VLOOKUP(ancestry_jul_2014[[#This Row],[Locationid]],[1]LibPAS_data!$A$2:$D$270,4,FALSE)</f>
        <v>#N/A</v>
      </c>
      <c r="C402" s="14" t="str">
        <f>TEXT(E402,"yyyy")&amp;"-"&amp;"Q"&amp;LOOKUP(MONTH(E402),{1,4,7,10},{1,2,3,4})</f>
        <v>2015-Q1</v>
      </c>
      <c r="D402" s="37">
        <f t="shared" si="18"/>
        <v>2015</v>
      </c>
      <c r="E402" s="1">
        <v>42005</v>
      </c>
      <c r="F402" s="1" t="str">
        <f t="shared" si="19"/>
        <v>2015</v>
      </c>
      <c r="G402" s="1" t="str">
        <f>TEXT(ancestry_jul_2014[[#This Row],[Date]]," MMM")</f>
        <v xml:space="preserve"> Jan</v>
      </c>
      <c r="H402" s="6">
        <v>10330462</v>
      </c>
      <c r="I402" t="str">
        <f>VLOOKUP(K402, [1]LibPAS_data!$A$1:$C$600,3,FALSE)</f>
        <v>Apache</v>
      </c>
      <c r="J402" t="str">
        <f>VLOOKUP(K402,[1]LibPAS_data!$A$1:$C$600,2,FALSE)</f>
        <v>Concho Public Library</v>
      </c>
      <c r="K402" s="6" t="s">
        <v>21</v>
      </c>
      <c r="L402" s="6" t="s">
        <v>1</v>
      </c>
      <c r="M402" s="7">
        <v>7</v>
      </c>
      <c r="N402">
        <v>7</v>
      </c>
      <c r="O402">
        <v>1</v>
      </c>
      <c r="P402">
        <v>0</v>
      </c>
      <c r="Q402">
        <v>0</v>
      </c>
      <c r="R402">
        <f>ancestry_jul_2014[[#This Row],[Citation Image]]+ancestry_jul_2014[[#This Row],[Text]]</f>
        <v>0</v>
      </c>
    </row>
    <row r="403" spans="1:18" x14ac:dyDescent="0.3">
      <c r="A403">
        <f>VLOOKUP(ancestry_jul_2014[[#This Row],[Locationid]], [1]LibPAS_data!$A$2:$E$600, 5, FALSE)</f>
        <v>8</v>
      </c>
      <c r="B403" s="24" t="e">
        <f>VLOOKUP(ancestry_jul_2014[[#This Row],[Locationid]],[1]LibPAS_data!$A$2:$D$270,4,FALSE)</f>
        <v>#N/A</v>
      </c>
      <c r="C403" s="14" t="str">
        <f>TEXT(E403,"yyyy")&amp;"-"&amp;"Q"&amp;LOOKUP(MONTH(E403),{1,4,7,10},{1,2,3,4})</f>
        <v>2015-Q1</v>
      </c>
      <c r="D403" s="37">
        <f t="shared" si="18"/>
        <v>2015</v>
      </c>
      <c r="E403" s="1">
        <v>42005</v>
      </c>
      <c r="F403" s="1" t="str">
        <f t="shared" si="19"/>
        <v>2015</v>
      </c>
      <c r="G403" s="1" t="str">
        <f>TEXT(ancestry_jul_2014[[#This Row],[Date]]," MMM")</f>
        <v xml:space="preserve"> Jan</v>
      </c>
      <c r="H403" s="6">
        <v>10264112</v>
      </c>
      <c r="I403" t="str">
        <f>VLOOKUP(K403, [1]LibPAS_data!$A$1:$C$600,3,FALSE)</f>
        <v>Yavapai</v>
      </c>
      <c r="J403" t="str">
        <f>VLOOKUP(K403,[1]LibPAS_data!$A$1:$C$600,2,FALSE)</f>
        <v>Congress Public Library</v>
      </c>
      <c r="K403" s="6" t="s">
        <v>22</v>
      </c>
      <c r="L403" s="6" t="s">
        <v>1</v>
      </c>
      <c r="M403" s="7">
        <v>122</v>
      </c>
      <c r="N403">
        <v>122</v>
      </c>
      <c r="O403">
        <v>10</v>
      </c>
      <c r="P403">
        <v>5</v>
      </c>
      <c r="Q403">
        <v>45</v>
      </c>
      <c r="R403">
        <f>ancestry_jul_2014[[#This Row],[Citation Image]]+ancestry_jul_2014[[#This Row],[Text]]</f>
        <v>50</v>
      </c>
    </row>
    <row r="404" spans="1:18" x14ac:dyDescent="0.3">
      <c r="A404">
        <f>VLOOKUP(ancestry_jul_2014[[#This Row],[Locationid]], [1]LibPAS_data!$A$2:$E$600, 5, FALSE)</f>
        <v>27</v>
      </c>
      <c r="B404" s="24">
        <f>VLOOKUP(ancestry_jul_2014[[#This Row],[Locationid]],[1]LibPAS_data!$A$2:$D$270,4,FALSE)</f>
        <v>9676</v>
      </c>
      <c r="C404" s="14" t="str">
        <f>TEXT(E404,"yyyy")&amp;"-"&amp;"Q"&amp;LOOKUP(MONTH(E404),{1,4,7,10},{1,2,3,4})</f>
        <v>2015-Q1</v>
      </c>
      <c r="D404" s="37">
        <f t="shared" si="18"/>
        <v>2015</v>
      </c>
      <c r="E404" s="1">
        <v>42005</v>
      </c>
      <c r="F404" s="1" t="str">
        <f t="shared" si="19"/>
        <v>2015</v>
      </c>
      <c r="G404" s="1" t="str">
        <f>TEXT(ancestry_jul_2014[[#This Row],[Date]]," MMM")</f>
        <v xml:space="preserve"> Jan</v>
      </c>
      <c r="H404" s="6">
        <v>10253826</v>
      </c>
      <c r="I404" t="str">
        <f>VLOOKUP(K404, [1]LibPAS_data!$A$1:$C$600,3,FALSE)</f>
        <v>Pinal</v>
      </c>
      <c r="J404" t="str">
        <f>VLOOKUP(K404,[1]LibPAS_data!$A$1:$C$600,2,FALSE)</f>
        <v>Coolidge Public Library</v>
      </c>
      <c r="K404" s="6" t="s">
        <v>23</v>
      </c>
      <c r="L404" s="6" t="s">
        <v>1</v>
      </c>
      <c r="M404" s="7">
        <v>159</v>
      </c>
      <c r="N404">
        <v>159</v>
      </c>
      <c r="O404">
        <v>5</v>
      </c>
      <c r="P404">
        <v>27</v>
      </c>
      <c r="Q404">
        <v>446</v>
      </c>
      <c r="R404">
        <f>ancestry_jul_2014[[#This Row],[Citation Image]]+ancestry_jul_2014[[#This Row],[Text]]</f>
        <v>473</v>
      </c>
    </row>
    <row r="405" spans="1:18" x14ac:dyDescent="0.3">
      <c r="A405">
        <f>VLOOKUP(ancestry_jul_2014[[#This Row],[Locationid]], [1]LibPAS_data!$A$2:$E$600, 5, FALSE)</f>
        <v>23</v>
      </c>
      <c r="B405" s="24">
        <f>VLOOKUP(ancestry_jul_2014[[#This Row],[Locationid]],[1]LibPAS_data!$A$2:$D$270,4,FALSE)</f>
        <v>12610</v>
      </c>
      <c r="C405" s="14" t="str">
        <f>TEXT(E405,"yyyy")&amp;"-"&amp;"Q"&amp;LOOKUP(MONTH(E405),{1,4,7,10},{1,2,3,4})</f>
        <v>2015-Q1</v>
      </c>
      <c r="D405" s="37">
        <f t="shared" si="18"/>
        <v>2015</v>
      </c>
      <c r="E405" s="1">
        <v>42005</v>
      </c>
      <c r="F405" s="1" t="str">
        <f t="shared" si="19"/>
        <v>2015</v>
      </c>
      <c r="G405" s="1" t="str">
        <f>TEXT(ancestry_jul_2014[[#This Row],[Date]]," MMM")</f>
        <v xml:space="preserve"> Jan</v>
      </c>
      <c r="H405" s="6">
        <v>10264116</v>
      </c>
      <c r="I405" t="str">
        <f>VLOOKUP(K405, [1]LibPAS_data!$A$1:$C$600,3,FALSE)</f>
        <v>Yavapai</v>
      </c>
      <c r="J405" t="str">
        <f>VLOOKUP(K405,[1]LibPAS_data!$A$1:$C$600,2,FALSE)</f>
        <v>Cottonwood Public Library</v>
      </c>
      <c r="K405" s="6" t="s">
        <v>24</v>
      </c>
      <c r="L405" s="6" t="s">
        <v>1</v>
      </c>
      <c r="M405" s="7">
        <v>91</v>
      </c>
      <c r="N405">
        <v>91</v>
      </c>
      <c r="O405">
        <v>6</v>
      </c>
      <c r="P405">
        <v>22</v>
      </c>
      <c r="Q405">
        <v>27</v>
      </c>
      <c r="R405">
        <f>ancestry_jul_2014[[#This Row],[Citation Image]]+ancestry_jul_2014[[#This Row],[Text]]</f>
        <v>49</v>
      </c>
    </row>
    <row r="406" spans="1:18" x14ac:dyDescent="0.3">
      <c r="A406">
        <f>VLOOKUP(ancestry_jul_2014[[#This Row],[Locationid]], [1]LibPAS_data!$A$2:$E$600, 5, FALSE)</f>
        <v>2</v>
      </c>
      <c r="B406" s="24" t="e">
        <f>VLOOKUP(ancestry_jul_2014[[#This Row],[Locationid]],[1]LibPAS_data!$A$2:$D$270,4,FALSE)</f>
        <v>#N/A</v>
      </c>
      <c r="C406" s="14" t="str">
        <f>TEXT(E406,"yyyy")&amp;"-"&amp;"Q"&amp;LOOKUP(MONTH(E406),{1,4,7,10},{1,2,3,4})</f>
        <v>2015-Q1</v>
      </c>
      <c r="D406" s="37">
        <f t="shared" si="18"/>
        <v>2015</v>
      </c>
      <c r="E406" s="1">
        <v>42005</v>
      </c>
      <c r="F406" s="1" t="str">
        <f t="shared" si="19"/>
        <v>2015</v>
      </c>
      <c r="G406" s="1" t="str">
        <f>TEXT(ancestry_jul_2014[[#This Row],[Date]]," MMM")</f>
        <v xml:space="preserve"> Jan</v>
      </c>
      <c r="H406" s="6">
        <v>10264117</v>
      </c>
      <c r="I406" t="str">
        <f>VLOOKUP(K406, [1]LibPAS_data!$A$1:$C$600,3,FALSE)</f>
        <v>Yavapai</v>
      </c>
      <c r="J406" t="str">
        <f>VLOOKUP(K406,[1]LibPAS_data!$A$1:$C$600,2,FALSE)</f>
        <v>Crown King Public Library</v>
      </c>
      <c r="K406" s="6" t="s">
        <v>25</v>
      </c>
      <c r="L406" s="6" t="s">
        <v>1</v>
      </c>
      <c r="M406" s="7">
        <v>0</v>
      </c>
      <c r="N406">
        <v>0</v>
      </c>
      <c r="O406">
        <v>0</v>
      </c>
      <c r="P406">
        <v>0</v>
      </c>
      <c r="Q406">
        <v>0</v>
      </c>
      <c r="R406">
        <f>ancestry_jul_2014[[#This Row],[Citation Image]]+ancestry_jul_2014[[#This Row],[Text]]</f>
        <v>0</v>
      </c>
    </row>
    <row r="407" spans="1:18" x14ac:dyDescent="0.3">
      <c r="A407">
        <f>VLOOKUP(ancestry_jul_2014[[#This Row],[Locationid]], [1]LibPAS_data!$A$2:$E$600, 5, FALSE)</f>
        <v>23</v>
      </c>
      <c r="B407" s="24">
        <f>VLOOKUP(ancestry_jul_2014[[#This Row],[Locationid]],[1]LibPAS_data!$A$2:$D$270,4,FALSE)</f>
        <v>7004</v>
      </c>
      <c r="C407" s="14" t="str">
        <f>TEXT(E407,"yyyy")&amp;"-"&amp;"Q"&amp;LOOKUP(MONTH(E407),{1,4,7,10},{1,2,3,4})</f>
        <v>2015-Q1</v>
      </c>
      <c r="D407" s="37">
        <f t="shared" si="18"/>
        <v>2015</v>
      </c>
      <c r="E407" s="1">
        <v>42005</v>
      </c>
      <c r="F407" s="1" t="str">
        <f t="shared" si="19"/>
        <v>2015</v>
      </c>
      <c r="G407" s="1" t="str">
        <f>TEXT(ancestry_jul_2014[[#This Row],[Date]]," MMM")</f>
        <v xml:space="preserve"> Jan</v>
      </c>
      <c r="H407" s="6">
        <v>10265068</v>
      </c>
      <c r="I407" t="str">
        <f>VLOOKUP(K407, [1]LibPAS_data!$A$1:$C$600,3,FALSE)</f>
        <v>Maricopa</v>
      </c>
      <c r="J407" t="str">
        <f>VLOOKUP(K407,[1]LibPAS_data!$A$1:$C$600,2,FALSE)</f>
        <v>Desert Foothills Branch Library</v>
      </c>
      <c r="K407" s="6" t="s">
        <v>77</v>
      </c>
      <c r="L407" s="6" t="s">
        <v>1</v>
      </c>
      <c r="M407" s="7">
        <v>5</v>
      </c>
      <c r="N407">
        <v>5</v>
      </c>
      <c r="O407">
        <v>2</v>
      </c>
      <c r="P407">
        <v>0</v>
      </c>
      <c r="Q407">
        <v>0</v>
      </c>
      <c r="R407">
        <f>ancestry_jul_2014[[#This Row],[Citation Image]]+ancestry_jul_2014[[#This Row],[Text]]</f>
        <v>0</v>
      </c>
    </row>
    <row r="408" spans="1:18" x14ac:dyDescent="0.3">
      <c r="A408">
        <f>VLOOKUP(ancestry_jul_2014[[#This Row],[Locationid]], [1]LibPAS_data!$A$2:$E$600, 5, FALSE)</f>
        <v>5</v>
      </c>
      <c r="B408" s="24">
        <f>VLOOKUP(ancestry_jul_2014[[#This Row],[Locationid]],[1]LibPAS_data!$A$2:$D$270,4,FALSE)</f>
        <v>1264</v>
      </c>
      <c r="C408" s="14" t="str">
        <f>TEXT(E408,"yyyy")&amp;"-"&amp;"Q"&amp;LOOKUP(MONTH(E408),{1,4,7,10},{1,2,3,4})</f>
        <v>2015-Q1</v>
      </c>
      <c r="D408" s="37">
        <f t="shared" si="18"/>
        <v>2015</v>
      </c>
      <c r="E408" s="1">
        <v>42005</v>
      </c>
      <c r="F408" s="1" t="str">
        <f t="shared" si="19"/>
        <v>2015</v>
      </c>
      <c r="G408" s="1" t="str">
        <f>TEXT(ancestry_jul_2014[[#This Row],[Date]]," MMM")</f>
        <v xml:space="preserve"> Jan</v>
      </c>
      <c r="H408" s="6">
        <v>10370282</v>
      </c>
      <c r="I408" t="str">
        <f>VLOOKUP(K408, [1]LibPAS_data!$A$1:$C$600,3,FALSE)</f>
        <v>Greenlee</v>
      </c>
      <c r="J408" t="str">
        <f>VLOOKUP(K408,[1]LibPAS_data!$A$1:$C$600,2,FALSE)</f>
        <v>Duncan Public Library</v>
      </c>
      <c r="K408" s="6" t="s">
        <v>26</v>
      </c>
      <c r="L408" s="6" t="s">
        <v>1</v>
      </c>
      <c r="M408" s="7">
        <v>0</v>
      </c>
      <c r="N408">
        <v>0</v>
      </c>
      <c r="O408">
        <v>0</v>
      </c>
      <c r="P408">
        <v>0</v>
      </c>
      <c r="Q408">
        <v>0</v>
      </c>
      <c r="R408">
        <f>ancestry_jul_2014[[#This Row],[Citation Image]]+ancestry_jul_2014[[#This Row],[Text]]</f>
        <v>0</v>
      </c>
    </row>
    <row r="409" spans="1:18" x14ac:dyDescent="0.3">
      <c r="A409">
        <f>VLOOKUP(ancestry_jul_2014[[#This Row],[Locationid]], [1]LibPAS_data!$A$2:$E$600, 5, FALSE)</f>
        <v>20</v>
      </c>
      <c r="B409" s="24">
        <f>VLOOKUP(ancestry_jul_2014[[#This Row],[Locationid]],[1]LibPAS_data!$A$2:$D$270,4,FALSE)</f>
        <v>3457</v>
      </c>
      <c r="C409" s="14" t="str">
        <f>TEXT(E409,"yyyy")&amp;"-"&amp;"Q"&amp;LOOKUP(MONTH(E409),{1,4,7,10},{1,2,3,4})</f>
        <v>2015-Q1</v>
      </c>
      <c r="D409" s="37">
        <f t="shared" si="18"/>
        <v>2015</v>
      </c>
      <c r="E409" s="1">
        <v>42005</v>
      </c>
      <c r="F409" s="1" t="str">
        <f t="shared" si="19"/>
        <v>2015</v>
      </c>
      <c r="G409" s="1" t="str">
        <f>TEXT(ancestry_jul_2014[[#This Row],[Date]]," MMM")</f>
        <v xml:space="preserve"> Jan</v>
      </c>
      <c r="H409" s="6">
        <v>10253829</v>
      </c>
      <c r="I409" t="str">
        <f>VLOOKUP(K409, [1]LibPAS_data!$A$1:$C$600,3,FALSE)</f>
        <v>Pinal</v>
      </c>
      <c r="J409" t="str">
        <f>VLOOKUP(K409,[1]LibPAS_data!$A$1:$C$600,2,FALSE)</f>
        <v>Eloy Santa Cruz Library</v>
      </c>
      <c r="K409" s="6" t="s">
        <v>27</v>
      </c>
      <c r="L409" s="6" t="s">
        <v>1</v>
      </c>
      <c r="M409" s="7">
        <v>0</v>
      </c>
      <c r="N409">
        <v>0</v>
      </c>
      <c r="O409">
        <v>0</v>
      </c>
      <c r="P409">
        <v>0</v>
      </c>
      <c r="Q409">
        <v>0</v>
      </c>
      <c r="R409">
        <f>ancestry_jul_2014[[#This Row],[Citation Image]]+ancestry_jul_2014[[#This Row],[Text]]</f>
        <v>0</v>
      </c>
    </row>
    <row r="410" spans="1:18" x14ac:dyDescent="0.3">
      <c r="A410">
        <f>VLOOKUP(ancestry_jul_2014[[#This Row],[Locationid]], [1]LibPAS_data!$A$2:$E$600, 5, FALSE)</f>
        <v>78</v>
      </c>
      <c r="B410" s="24">
        <f>VLOOKUP(ancestry_jul_2014[[#This Row],[Locationid]],[1]LibPAS_data!$A$2:$D$270,4,FALSE)</f>
        <v>72247</v>
      </c>
      <c r="C410" s="14" t="str">
        <f>TEXT(E410,"yyyy")&amp;"-"&amp;"Q"&amp;LOOKUP(MONTH(E410),{1,4,7,10},{1,2,3,4})</f>
        <v>2015-Q1</v>
      </c>
      <c r="D410" s="37">
        <f t="shared" si="18"/>
        <v>2015</v>
      </c>
      <c r="E410" s="1">
        <v>42005</v>
      </c>
      <c r="F410" s="1" t="str">
        <f t="shared" si="19"/>
        <v>2015</v>
      </c>
      <c r="G410" s="1" t="str">
        <f>TEXT(ancestry_jul_2014[[#This Row],[Date]]," MMM")</f>
        <v xml:space="preserve"> Jan</v>
      </c>
      <c r="H410" s="6">
        <v>10244431</v>
      </c>
      <c r="I410" t="str">
        <f>VLOOKUP(K410, [1]LibPAS_data!$A$1:$C$600,3,FALSE)</f>
        <v>Coconino</v>
      </c>
      <c r="J410" t="str">
        <f>VLOOKUP(K410,[1]LibPAS_data!$A$1:$C$600,2,FALSE)</f>
        <v>Flagstaff City-Coconino County Public Library</v>
      </c>
      <c r="K410" s="6" t="s">
        <v>28</v>
      </c>
      <c r="L410" s="6" t="s">
        <v>1</v>
      </c>
      <c r="M410" s="7">
        <v>399</v>
      </c>
      <c r="N410">
        <v>399</v>
      </c>
      <c r="O410">
        <v>23</v>
      </c>
      <c r="P410">
        <v>53</v>
      </c>
      <c r="Q410">
        <v>69</v>
      </c>
      <c r="R410">
        <f>ancestry_jul_2014[[#This Row],[Citation Image]]+ancestry_jul_2014[[#This Row],[Text]]</f>
        <v>122</v>
      </c>
    </row>
    <row r="411" spans="1:18" x14ac:dyDescent="0.3">
      <c r="A411">
        <f>VLOOKUP(ancestry_jul_2014[[#This Row],[Locationid]], [1]LibPAS_data!$A$2:$E$600, 5, FALSE)</f>
        <v>51</v>
      </c>
      <c r="B411" s="24">
        <f>VLOOKUP(ancestry_jul_2014[[#This Row],[Locationid]],[1]LibPAS_data!$A$2:$D$270,4,FALSE)</f>
        <v>12585</v>
      </c>
      <c r="C411" s="14" t="str">
        <f>TEXT(E411,"yyyy")&amp;"-"&amp;"Q"&amp;LOOKUP(MONTH(E411),{1,4,7,10},{1,2,3,4})</f>
        <v>2015-Q1</v>
      </c>
      <c r="D411" s="37">
        <f t="shared" si="18"/>
        <v>2015</v>
      </c>
      <c r="E411" s="1">
        <v>42005</v>
      </c>
      <c r="F411" s="1" t="str">
        <f t="shared" si="19"/>
        <v>2015</v>
      </c>
      <c r="G411" s="1" t="str">
        <f>TEXT(ancestry_jul_2014[[#This Row],[Date]]," MMM")</f>
        <v xml:space="preserve"> Jan</v>
      </c>
      <c r="H411" s="6">
        <v>10253831</v>
      </c>
      <c r="I411" t="str">
        <f>VLOOKUP(K411, [1]LibPAS_data!$A$1:$C$600,3,FALSE)</f>
        <v>Pinal</v>
      </c>
      <c r="J411" t="str">
        <f>VLOOKUP(K411,[1]LibPAS_data!$A$1:$C$600,2,FALSE)</f>
        <v>Florence Community Library</v>
      </c>
      <c r="K411" s="6" t="s">
        <v>29</v>
      </c>
      <c r="L411" s="6" t="s">
        <v>1</v>
      </c>
      <c r="M411" s="7">
        <v>41</v>
      </c>
      <c r="N411">
        <v>41</v>
      </c>
      <c r="O411">
        <v>2</v>
      </c>
      <c r="P411">
        <v>35</v>
      </c>
      <c r="Q411">
        <v>8</v>
      </c>
      <c r="R411">
        <f>ancestry_jul_2014[[#This Row],[Citation Image]]+ancestry_jul_2014[[#This Row],[Text]]</f>
        <v>43</v>
      </c>
    </row>
    <row r="412" spans="1:18" x14ac:dyDescent="0.3">
      <c r="A412">
        <f>VLOOKUP(ancestry_jul_2014[[#This Row],[Locationid]], [1]LibPAS_data!$A$2:$E$600, 5, FALSE)</f>
        <v>0</v>
      </c>
      <c r="B412" s="24">
        <f>VLOOKUP(ancestry_jul_2014[[#This Row],[Locationid]],[1]LibPAS_data!$A$2:$D$270,4,FALSE)</f>
        <v>72</v>
      </c>
      <c r="C412" s="14" t="str">
        <f>TEXT(E412,"yyyy")&amp;"-"&amp;"Q"&amp;LOOKUP(MONTH(E412),{1,4,7,10},{1,2,3,4})</f>
        <v>2015-Q1</v>
      </c>
      <c r="D412" s="37">
        <f t="shared" si="18"/>
        <v>2015</v>
      </c>
      <c r="E412" s="1">
        <v>42005</v>
      </c>
      <c r="F412" s="1" t="str">
        <f t="shared" si="19"/>
        <v>2015</v>
      </c>
      <c r="G412" s="1" t="str">
        <f>TEXT(ancestry_jul_2014[[#This Row],[Date]]," MMM")</f>
        <v xml:space="preserve"> Jan</v>
      </c>
      <c r="H412" s="6">
        <v>10244433</v>
      </c>
      <c r="I412" t="str">
        <f>VLOOKUP(K412, [1]LibPAS_data!$A$1:$C$600,3,FALSE)</f>
        <v>Gila</v>
      </c>
      <c r="J412" t="str">
        <f>VLOOKUP(K412,[1]LibPAS_data!$A$1:$C$600,2,FALSE)</f>
        <v>Gila County Library District</v>
      </c>
      <c r="K412" s="10" t="s">
        <v>30</v>
      </c>
      <c r="L412" s="6" t="s">
        <v>1</v>
      </c>
      <c r="M412" s="7">
        <v>0</v>
      </c>
      <c r="N412">
        <v>0</v>
      </c>
      <c r="O412">
        <v>0</v>
      </c>
      <c r="P412">
        <v>0</v>
      </c>
      <c r="Q412">
        <v>0</v>
      </c>
      <c r="R412">
        <f>ancestry_jul_2014[[#This Row],[Citation Image]]+ancestry_jul_2014[[#This Row],[Text]]</f>
        <v>0</v>
      </c>
    </row>
    <row r="413" spans="1:18" x14ac:dyDescent="0.3">
      <c r="A413">
        <f>VLOOKUP(ancestry_jul_2014[[#This Row],[Locationid]], [1]LibPAS_data!$A$2:$E$600, 5, FALSE)</f>
        <v>83</v>
      </c>
      <c r="B413" s="24">
        <f>VLOOKUP(ancestry_jul_2014[[#This Row],[Locationid]],[1]LibPAS_data!$A$2:$D$270,4,FALSE)</f>
        <v>102303</v>
      </c>
      <c r="C413" s="14" t="str">
        <f>TEXT(E413,"yyyy")&amp;"-"&amp;"Q"&amp;LOOKUP(MONTH(E413),{1,4,7,10},{1,2,3,4})</f>
        <v>2015-Q1</v>
      </c>
      <c r="D413" s="37">
        <f t="shared" si="18"/>
        <v>2015</v>
      </c>
      <c r="E413" s="1">
        <v>42005</v>
      </c>
      <c r="F413" s="1" t="str">
        <f t="shared" si="19"/>
        <v>2015</v>
      </c>
      <c r="G413" s="1" t="str">
        <f>TEXT(ancestry_jul_2014[[#This Row],[Date]]," MMM")</f>
        <v xml:space="preserve"> Jan</v>
      </c>
      <c r="H413" s="6">
        <v>10241024</v>
      </c>
      <c r="I413" t="str">
        <f>VLOOKUP(K413, [1]LibPAS_data!$A$1:$C$600,3,FALSE)</f>
        <v>Maricopa</v>
      </c>
      <c r="J413" t="str">
        <f>VLOOKUP(K413,[1]LibPAS_data!$A$1:$C$600,2,FALSE)</f>
        <v xml:space="preserve">Glendale Public Library </v>
      </c>
      <c r="K413" s="6" t="s">
        <v>31</v>
      </c>
      <c r="L413" s="6" t="s">
        <v>1</v>
      </c>
      <c r="M413" s="7">
        <v>6234</v>
      </c>
      <c r="N413">
        <v>6234</v>
      </c>
      <c r="O413">
        <v>62</v>
      </c>
      <c r="P413">
        <v>2860</v>
      </c>
      <c r="Q413">
        <v>1265</v>
      </c>
      <c r="R413">
        <f>ancestry_jul_2014[[#This Row],[Citation Image]]+ancestry_jul_2014[[#This Row],[Text]]</f>
        <v>4125</v>
      </c>
    </row>
    <row r="414" spans="1:18" x14ac:dyDescent="0.3">
      <c r="A414">
        <f>VLOOKUP(ancestry_jul_2014[[#This Row],[Locationid]], [1]LibPAS_data!$A$2:$E$600, 5, FALSE)</f>
        <v>10</v>
      </c>
      <c r="B414" s="24">
        <f>VLOOKUP(ancestry_jul_2014[[#This Row],[Locationid]],[1]LibPAS_data!$A$2:$D$270,4,FALSE)</f>
        <v>8295</v>
      </c>
      <c r="C414" s="14" t="str">
        <f>TEXT(E414,"yyyy")&amp;"-"&amp;"Q"&amp;LOOKUP(MONTH(E414),{1,4,7,10},{1,2,3,4})</f>
        <v>2015-Q1</v>
      </c>
      <c r="D414" s="37">
        <f t="shared" si="18"/>
        <v>2015</v>
      </c>
      <c r="E414" s="1">
        <v>42005</v>
      </c>
      <c r="F414" s="1" t="str">
        <f t="shared" si="19"/>
        <v>2015</v>
      </c>
      <c r="G414" s="1" t="str">
        <f>TEXT(ancestry_jul_2014[[#This Row],[Date]]," MMM")</f>
        <v xml:space="preserve"> Jan</v>
      </c>
      <c r="H414" s="6">
        <v>10370285</v>
      </c>
      <c r="I414" t="str">
        <f>VLOOKUP(K414, [1]LibPAS_data!$A$1:$C$600,3,FALSE)</f>
        <v>Gila</v>
      </c>
      <c r="J414" t="str">
        <f>VLOOKUP(K414,[1]LibPAS_data!$A$1:$C$600,2,FALSE)</f>
        <v>Globe Public Library</v>
      </c>
      <c r="K414" s="6" t="s">
        <v>32</v>
      </c>
      <c r="L414" s="6" t="s">
        <v>1</v>
      </c>
      <c r="M414" s="7">
        <v>16</v>
      </c>
      <c r="N414">
        <v>16</v>
      </c>
      <c r="O414">
        <v>3</v>
      </c>
      <c r="P414">
        <v>0</v>
      </c>
      <c r="Q414">
        <v>5</v>
      </c>
      <c r="R414">
        <f>ancestry_jul_2014[[#This Row],[Citation Image]]+ancestry_jul_2014[[#This Row],[Text]]</f>
        <v>5</v>
      </c>
    </row>
    <row r="415" spans="1:18" x14ac:dyDescent="0.3">
      <c r="A415">
        <f>VLOOKUP(ancestry_jul_2014[[#This Row],[Locationid]], [1]LibPAS_data!$A$2:$E$600, 5, FALSE)</f>
        <v>4</v>
      </c>
      <c r="B415" s="24" t="e">
        <f>VLOOKUP(ancestry_jul_2014[[#This Row],[Locationid]],[1]LibPAS_data!$A$2:$D$270,4,FALSE)</f>
        <v>#N/A</v>
      </c>
      <c r="C415" s="14" t="str">
        <f>TEXT(E415,"yyyy")&amp;"-"&amp;"Q"&amp;LOOKUP(MONTH(E415),{1,4,7,10},{1,2,3,4})</f>
        <v>2015-Q1</v>
      </c>
      <c r="D415" s="37">
        <f t="shared" si="18"/>
        <v>2015</v>
      </c>
      <c r="E415" s="1">
        <v>42005</v>
      </c>
      <c r="F415" s="1" t="str">
        <f t="shared" si="19"/>
        <v>2015</v>
      </c>
      <c r="G415" s="1" t="str">
        <f>TEXT(ancestry_jul_2014[[#This Row],[Date]]," MMM")</f>
        <v xml:space="preserve"> Jan</v>
      </c>
      <c r="H415" s="6">
        <v>10330756</v>
      </c>
      <c r="I415" t="str">
        <f>VLOOKUP(K415, [1]LibPAS_data!$A$1:$C$600,3,FALSE)</f>
        <v>Apache</v>
      </c>
      <c r="J415" t="str">
        <f>VLOOKUP(K415,[1]LibPAS_data!$A$1:$C$600,2,FALSE)</f>
        <v>Greer Memorial Library</v>
      </c>
      <c r="K415" s="6" t="s">
        <v>33</v>
      </c>
      <c r="L415" s="6" t="s">
        <v>1</v>
      </c>
      <c r="M415" s="7">
        <v>0</v>
      </c>
      <c r="N415">
        <v>0</v>
      </c>
      <c r="O415">
        <v>0</v>
      </c>
      <c r="P415">
        <v>0</v>
      </c>
      <c r="Q415">
        <v>0</v>
      </c>
      <c r="R415">
        <f>ancestry_jul_2014[[#This Row],[Citation Image]]+ancestry_jul_2014[[#This Row],[Text]]</f>
        <v>0</v>
      </c>
    </row>
    <row r="416" spans="1:18" x14ac:dyDescent="0.3">
      <c r="A416">
        <f>VLOOKUP(ancestry_jul_2014[[#This Row],[Locationid]], [1]LibPAS_data!$A$2:$E$600, 5, FALSE)</f>
        <v>10</v>
      </c>
      <c r="B416" s="24">
        <f>VLOOKUP(ancestry_jul_2014[[#This Row],[Locationid]],[1]LibPAS_data!$A$2:$D$270,4,FALSE)</f>
        <v>1518</v>
      </c>
      <c r="C416" s="14" t="str">
        <f>TEXT(E416,"yyyy")&amp;"-"&amp;"Q"&amp;LOOKUP(MONTH(E416),{1,4,7,10},{1,2,3,4})</f>
        <v>2015-Q1</v>
      </c>
      <c r="D416" s="37">
        <f t="shared" si="18"/>
        <v>2015</v>
      </c>
      <c r="E416" s="1">
        <v>42005</v>
      </c>
      <c r="F416" s="1" t="str">
        <f t="shared" si="19"/>
        <v>2015</v>
      </c>
      <c r="G416" s="1" t="str">
        <f>TEXT(ancestry_jul_2014[[#This Row],[Date]]," MMM")</f>
        <v xml:space="preserve"> Jan</v>
      </c>
      <c r="H416" s="6">
        <v>10370288</v>
      </c>
      <c r="I416" t="str">
        <f>VLOOKUP(K416, [1]LibPAS_data!$A$1:$C$600,3,FALSE)</f>
        <v>Gila</v>
      </c>
      <c r="J416" t="str">
        <f>VLOOKUP(K416,[1]LibPAS_data!$A$1:$C$600,2,FALSE)</f>
        <v>Hayden Public</v>
      </c>
      <c r="K416" s="6" t="s">
        <v>34</v>
      </c>
      <c r="L416" s="6" t="s">
        <v>1</v>
      </c>
      <c r="M416" s="7">
        <v>0</v>
      </c>
      <c r="N416">
        <v>0</v>
      </c>
      <c r="O416">
        <v>0</v>
      </c>
      <c r="P416">
        <v>0</v>
      </c>
      <c r="Q416">
        <v>0</v>
      </c>
      <c r="R416">
        <f>ancestry_jul_2014[[#This Row],[Citation Image]]+ancestry_jul_2014[[#This Row],[Text]]</f>
        <v>0</v>
      </c>
    </row>
    <row r="417" spans="1:18" x14ac:dyDescent="0.3">
      <c r="A417">
        <f>VLOOKUP(ancestry_jul_2014[[#This Row],[Locationid]], [1]LibPAS_data!$A$2:$E$600, 5, FALSE)</f>
        <v>6</v>
      </c>
      <c r="B417" s="24">
        <f>VLOOKUP(ancestry_jul_2014[[#This Row],[Locationid]],[1]LibPAS_data!$A$2:$D$270,4,FALSE)</f>
        <v>2991</v>
      </c>
      <c r="C417" s="14" t="str">
        <f>TEXT(E417,"yyyy")&amp;"-"&amp;"Q"&amp;LOOKUP(MONTH(E417),{1,4,7,10},{1,2,3,4})</f>
        <v>2015-Q1</v>
      </c>
      <c r="D417" s="37">
        <f t="shared" si="18"/>
        <v>2015</v>
      </c>
      <c r="E417" s="1">
        <v>42005</v>
      </c>
      <c r="F417" s="1" t="str">
        <f t="shared" si="19"/>
        <v>2015</v>
      </c>
      <c r="G417" s="1" t="str">
        <f>TEXT(ancestry_jul_2014[[#This Row],[Date]]," MMM")</f>
        <v xml:space="preserve"> Jan</v>
      </c>
      <c r="H417" s="6">
        <v>10370292</v>
      </c>
      <c r="I417" t="str">
        <f>VLOOKUP(K417, [1]LibPAS_data!$A$1:$C$600,3,FALSE)</f>
        <v>Gila</v>
      </c>
      <c r="J417" t="str">
        <f>VLOOKUP(K417,[1]LibPAS_data!$A$1:$C$600,2,FALSE)</f>
        <v>Isabelle Hunt Memorial Public Library</v>
      </c>
      <c r="K417" s="6" t="s">
        <v>35</v>
      </c>
      <c r="L417" s="6" t="s">
        <v>1</v>
      </c>
      <c r="M417" s="7">
        <v>6</v>
      </c>
      <c r="N417">
        <v>6</v>
      </c>
      <c r="O417">
        <v>1</v>
      </c>
      <c r="P417">
        <v>0</v>
      </c>
      <c r="Q417">
        <v>2</v>
      </c>
      <c r="R417">
        <f>ancestry_jul_2014[[#This Row],[Citation Image]]+ancestry_jul_2014[[#This Row],[Text]]</f>
        <v>2</v>
      </c>
    </row>
    <row r="418" spans="1:18" x14ac:dyDescent="0.3">
      <c r="A418">
        <f>VLOOKUP(ancestry_jul_2014[[#This Row],[Locationid]], [1]LibPAS_data!$A$2:$E$600, 5, FALSE)</f>
        <v>5</v>
      </c>
      <c r="B418" s="24">
        <f>VLOOKUP(ancestry_jul_2014[[#This Row],[Locationid]],[1]LibPAS_data!$A$2:$D$270,4,FALSE)</f>
        <v>663</v>
      </c>
      <c r="C418" s="14" t="str">
        <f>TEXT(E418,"yyyy")&amp;"-"&amp;"Q"&amp;LOOKUP(MONTH(E418),{1,4,7,10},{1,2,3,4})</f>
        <v>2015-Q1</v>
      </c>
      <c r="D418" s="37">
        <f t="shared" si="18"/>
        <v>2015</v>
      </c>
      <c r="E418" s="1">
        <v>42005</v>
      </c>
      <c r="F418" s="1" t="str">
        <f t="shared" si="19"/>
        <v>2015</v>
      </c>
      <c r="G418" s="1" t="str">
        <f>TEXT(ancestry_jul_2014[[#This Row],[Date]]," MMM")</f>
        <v xml:space="preserve"> Jan</v>
      </c>
      <c r="H418" s="6">
        <v>10261867</v>
      </c>
      <c r="I418" t="str">
        <f>VLOOKUP(K418, [1]LibPAS_data!$A$1:$C$600,3,FALSE)</f>
        <v>Yavapai</v>
      </c>
      <c r="J418" t="str">
        <f>VLOOKUP(K418,[1]LibPAS_data!$A$1:$C$600,2,FALSE)</f>
        <v>Jerome Public</v>
      </c>
      <c r="K418" s="6" t="s">
        <v>36</v>
      </c>
      <c r="L418" s="6" t="s">
        <v>1</v>
      </c>
      <c r="M418" s="7">
        <v>0</v>
      </c>
      <c r="N418">
        <v>0</v>
      </c>
      <c r="O418">
        <v>0</v>
      </c>
      <c r="P418">
        <v>0</v>
      </c>
      <c r="Q418">
        <v>0</v>
      </c>
      <c r="R418">
        <f>ancestry_jul_2014[[#This Row],[Citation Image]]+ancestry_jul_2014[[#This Row],[Text]]</f>
        <v>0</v>
      </c>
    </row>
    <row r="419" spans="1:18" x14ac:dyDescent="0.3">
      <c r="A419">
        <f>VLOOKUP(ancestry_jul_2014[[#This Row],[Locationid]], [1]LibPAS_data!$A$2:$E$600, 5, FALSE)</f>
        <v>20</v>
      </c>
      <c r="B419" s="24">
        <f>VLOOKUP(ancestry_jul_2014[[#This Row],[Locationid]],[1]LibPAS_data!$A$2:$D$270,4,FALSE)</f>
        <v>33183</v>
      </c>
      <c r="C419" s="14" t="str">
        <f>TEXT(E419,"yyyy")&amp;"-"&amp;"Q"&amp;LOOKUP(MONTH(E419),{1,4,7,10},{1,2,3,4})</f>
        <v>2015-Q1</v>
      </c>
      <c r="D419" s="37">
        <f t="shared" si="18"/>
        <v>2015</v>
      </c>
      <c r="E419" s="1">
        <v>42005</v>
      </c>
      <c r="F419" s="1" t="str">
        <f t="shared" ref="F419:F450" si="20">TEXT(E419, "yyyy")</f>
        <v>2015</v>
      </c>
      <c r="G419" s="1" t="str">
        <f>TEXT(ancestry_jul_2014[[#This Row],[Date]]," MMM")</f>
        <v xml:space="preserve"> Jan</v>
      </c>
      <c r="H419" s="6">
        <v>10253838</v>
      </c>
      <c r="I419" t="str">
        <f>VLOOKUP(K419, [1]LibPAS_data!$A$1:$C$600,3,FALSE)</f>
        <v>Pinal</v>
      </c>
      <c r="J419" t="str">
        <f>VLOOKUP(K419,[1]LibPAS_data!$A$1:$C$600,2,FALSE)</f>
        <v>Maricopa Community Library</v>
      </c>
      <c r="K419" s="6" t="s">
        <v>37</v>
      </c>
      <c r="L419" s="6" t="s">
        <v>1</v>
      </c>
      <c r="M419" s="7">
        <v>387</v>
      </c>
      <c r="N419">
        <v>387</v>
      </c>
      <c r="O419">
        <v>5</v>
      </c>
      <c r="P419">
        <v>26</v>
      </c>
      <c r="Q419">
        <v>144</v>
      </c>
      <c r="R419">
        <f>ancestry_jul_2014[[#This Row],[Citation Image]]+ancestry_jul_2014[[#This Row],[Text]]</f>
        <v>170</v>
      </c>
    </row>
    <row r="420" spans="1:18" x14ac:dyDescent="0.3">
      <c r="A420">
        <f>VLOOKUP(ancestry_jul_2014[[#This Row],[Locationid]], [1]LibPAS_data!$A$2:$E$600, 5, FALSE)</f>
        <v>396</v>
      </c>
      <c r="B420" s="24">
        <f>VLOOKUP(ancestry_jul_2014[[#This Row],[Locationid]],[1]LibPAS_data!$A$2:$D$270,4,FALSE)</f>
        <v>145358</v>
      </c>
      <c r="C420" s="14" t="str">
        <f>TEXT(E420,"yyyy")&amp;"-"&amp;"Q"&amp;LOOKUP(MONTH(E420),{1,4,7,10},{1,2,3,4})</f>
        <v>2015-Q1</v>
      </c>
      <c r="D420" s="37">
        <f t="shared" si="18"/>
        <v>2015</v>
      </c>
      <c r="E420" s="1">
        <v>42005</v>
      </c>
      <c r="F420" s="1" t="str">
        <f t="shared" si="20"/>
        <v>2015</v>
      </c>
      <c r="G420" s="1" t="str">
        <f>TEXT(ancestry_jul_2014[[#This Row],[Date]]," MMM")</f>
        <v xml:space="preserve"> Jan</v>
      </c>
      <c r="H420" s="6">
        <v>10245100</v>
      </c>
      <c r="I420" t="str">
        <f>VLOOKUP(K420, [1]LibPAS_data!$A$1:$C$600,3,FALSE)</f>
        <v>Maricopa</v>
      </c>
      <c r="J420" t="str">
        <f>VLOOKUP(K420,[1]LibPAS_data!$A$1:$C$600,2,FALSE)</f>
        <v>Maricopa County Library District</v>
      </c>
      <c r="K420" s="6" t="s">
        <v>39</v>
      </c>
      <c r="L420" s="6" t="s">
        <v>1</v>
      </c>
      <c r="M420" s="7">
        <v>9680</v>
      </c>
      <c r="N420">
        <v>9680</v>
      </c>
      <c r="O420">
        <v>230</v>
      </c>
      <c r="P420">
        <v>2051</v>
      </c>
      <c r="Q420">
        <v>2644</v>
      </c>
      <c r="R420">
        <f>ancestry_jul_2014[[#This Row],[Citation Image]]+ancestry_jul_2014[[#This Row],[Text]]</f>
        <v>4695</v>
      </c>
    </row>
    <row r="421" spans="1:18" x14ac:dyDescent="0.3">
      <c r="A421">
        <f>VLOOKUP(ancestry_jul_2014[[#This Row],[Locationid]], [1]LibPAS_data!$A$2:$E$600, 5, FALSE)</f>
        <v>8</v>
      </c>
      <c r="B421" s="24" t="e">
        <f>VLOOKUP(ancestry_jul_2014[[#This Row],[Locationid]],[1]LibPAS_data!$A$2:$D$270,4,FALSE)</f>
        <v>#N/A</v>
      </c>
      <c r="C421" s="14" t="str">
        <f>TEXT(E421,"yyyy")&amp;"-"&amp;"Q"&amp;LOOKUP(MONTH(E421),{1,4,7,10},{1,2,3,4})</f>
        <v>2015-Q1</v>
      </c>
      <c r="D421" s="37">
        <f t="shared" si="18"/>
        <v>2015</v>
      </c>
      <c r="E421" s="1">
        <v>42005</v>
      </c>
      <c r="F421" s="1" t="str">
        <f t="shared" si="20"/>
        <v>2015</v>
      </c>
      <c r="G421" s="1" t="str">
        <f>TEXT(ancestry_jul_2014[[#This Row],[Date]]," MMM")</f>
        <v xml:space="preserve"> Jan</v>
      </c>
      <c r="H421" s="6">
        <v>10264120</v>
      </c>
      <c r="I421" t="str">
        <f>VLOOKUP(K421, [1]LibPAS_data!$A$1:$C$600,3,FALSE)</f>
        <v>Yavapai</v>
      </c>
      <c r="J421" t="str">
        <f>VLOOKUP(K421,[1]LibPAS_data!$A$1:$C$600,2,FALSE)</f>
        <v>Mayer Public Library</v>
      </c>
      <c r="K421" s="6" t="s">
        <v>38</v>
      </c>
      <c r="L421" s="6" t="s">
        <v>1</v>
      </c>
      <c r="M421" s="7">
        <v>27</v>
      </c>
      <c r="N421">
        <v>27</v>
      </c>
      <c r="O421">
        <v>1</v>
      </c>
      <c r="P421">
        <v>0</v>
      </c>
      <c r="Q421">
        <v>3</v>
      </c>
      <c r="R421">
        <f>ancestry_jul_2014[[#This Row],[Citation Image]]+ancestry_jul_2014[[#This Row],[Text]]</f>
        <v>3</v>
      </c>
    </row>
    <row r="422" spans="1:18" x14ac:dyDescent="0.3">
      <c r="A422">
        <f>VLOOKUP(ancestry_jul_2014[[#This Row],[Locationid]], [1]LibPAS_data!$A$2:$E$600, 5, FALSE)</f>
        <v>147</v>
      </c>
      <c r="B422" s="24">
        <f>VLOOKUP(ancestry_jul_2014[[#This Row],[Locationid]],[1]LibPAS_data!$A$2:$D$270,4,FALSE)</f>
        <v>147983</v>
      </c>
      <c r="C422" s="14" t="str">
        <f>TEXT(E422,"yyyy")&amp;"-"&amp;"Q"&amp;LOOKUP(MONTH(E422),{1,4,7,10},{1,2,3,4})</f>
        <v>2015-Q1</v>
      </c>
      <c r="D422" s="37">
        <f t="shared" si="18"/>
        <v>2015</v>
      </c>
      <c r="E422" s="1">
        <v>42005</v>
      </c>
      <c r="F422" s="1" t="str">
        <f t="shared" si="20"/>
        <v>2015</v>
      </c>
      <c r="G422" s="1" t="str">
        <f>TEXT(ancestry_jul_2014[[#This Row],[Date]]," MMM")</f>
        <v xml:space="preserve"> Jan</v>
      </c>
      <c r="H422" s="6">
        <v>10243706</v>
      </c>
      <c r="I422" t="str">
        <f>VLOOKUP(K422, [1]LibPAS_data!$A$1:$C$600,3,FALSE)</f>
        <v>Maricopa</v>
      </c>
      <c r="J422" t="str">
        <f>VLOOKUP(K422,[1]LibPAS_data!$A$1:$C$600,2,FALSE)</f>
        <v>Mesa Public Library</v>
      </c>
      <c r="K422" s="6" t="s">
        <v>40</v>
      </c>
      <c r="L422" s="6" t="s">
        <v>1</v>
      </c>
      <c r="M422" s="7">
        <v>3296</v>
      </c>
      <c r="N422">
        <v>3296</v>
      </c>
      <c r="O422">
        <v>98</v>
      </c>
      <c r="P422">
        <v>614</v>
      </c>
      <c r="Q422">
        <v>1227</v>
      </c>
      <c r="R422">
        <f>ancestry_jul_2014[[#This Row],[Citation Image]]+ancestry_jul_2014[[#This Row],[Text]]</f>
        <v>1841</v>
      </c>
    </row>
    <row r="423" spans="1:18" x14ac:dyDescent="0.3">
      <c r="A423">
        <f>VLOOKUP(ancestry_jul_2014[[#This Row],[Locationid]], [1]LibPAS_data!$A$2:$E$600, 5, FALSE)</f>
        <v>239</v>
      </c>
      <c r="B423" s="24">
        <f>VLOOKUP(ancestry_jul_2014[[#This Row],[Locationid]],[1]LibPAS_data!$A$2:$D$270,4,FALSE)</f>
        <v>87143</v>
      </c>
      <c r="C423" s="14" t="str">
        <f>TEXT(E423,"yyyy")&amp;"-"&amp;"Q"&amp;LOOKUP(MONTH(E423),{1,4,7,10},{1,2,3,4})</f>
        <v>2015-Q1</v>
      </c>
      <c r="D423" s="37">
        <f t="shared" si="18"/>
        <v>2015</v>
      </c>
      <c r="E423" s="1">
        <v>42005</v>
      </c>
      <c r="F423" s="1" t="str">
        <f t="shared" si="20"/>
        <v>2015</v>
      </c>
      <c r="G423" s="1" t="str">
        <f>TEXT(ancestry_jul_2014[[#This Row],[Date]]," MMM")</f>
        <v xml:space="preserve"> Jan</v>
      </c>
      <c r="H423" s="6">
        <v>10244441</v>
      </c>
      <c r="I423" t="str">
        <f>VLOOKUP(K423, [1]LibPAS_data!$A$1:$C$600,3,FALSE)</f>
        <v>Mohave</v>
      </c>
      <c r="J423" t="str">
        <f>VLOOKUP(K423,[1]LibPAS_data!$A$1:$C$600,2,FALSE)</f>
        <v>Mohave County Library District</v>
      </c>
      <c r="K423" s="6" t="s">
        <v>41</v>
      </c>
      <c r="L423" s="6" t="s">
        <v>1</v>
      </c>
      <c r="M423" s="7">
        <v>927</v>
      </c>
      <c r="N423">
        <v>927</v>
      </c>
      <c r="O423">
        <v>17</v>
      </c>
      <c r="P423">
        <v>241</v>
      </c>
      <c r="Q423">
        <v>457</v>
      </c>
      <c r="R423">
        <f>ancestry_jul_2014[[#This Row],[Citation Image]]+ancestry_jul_2014[[#This Row],[Text]]</f>
        <v>698</v>
      </c>
    </row>
    <row r="424" spans="1:18" x14ac:dyDescent="0.3">
      <c r="A424">
        <f>VLOOKUP(ancestry_jul_2014[[#This Row],[Locationid]], [1]LibPAS_data!$A$2:$E$600, 5, FALSE)</f>
        <v>45</v>
      </c>
      <c r="B424" s="24">
        <f>VLOOKUP(ancestry_jul_2014[[#This Row],[Locationid]],[1]LibPAS_data!$A$2:$D$270,4,FALSE)</f>
        <v>2461</v>
      </c>
      <c r="C424" s="14" t="str">
        <f>TEXT(E424,"yyyy")&amp;"-"&amp;"Q"&amp;LOOKUP(MONTH(E424),{1,4,7,10},{1,2,3,4})</f>
        <v>2015-Q1</v>
      </c>
      <c r="D424" s="37">
        <f t="shared" si="18"/>
        <v>2015</v>
      </c>
      <c r="E424" s="1">
        <v>42005</v>
      </c>
      <c r="F424" s="1" t="str">
        <f t="shared" si="20"/>
        <v>2015</v>
      </c>
      <c r="G424" s="1" t="str">
        <f>TEXT(ancestry_jul_2014[[#This Row],[Date]]," MMM")</f>
        <v xml:space="preserve"> Jan</v>
      </c>
      <c r="H424" s="6">
        <v>10244442</v>
      </c>
      <c r="I424" t="str">
        <f>VLOOKUP(K424, [1]LibPAS_data!$A$1:$C$600,3,FALSE)</f>
        <v>Navajo</v>
      </c>
      <c r="J424" t="str">
        <f>VLOOKUP(K424,[1]LibPAS_data!$A$1:$C$600,2,FALSE)</f>
        <v>Navajo County Library District</v>
      </c>
      <c r="K424" s="6" t="s">
        <v>42</v>
      </c>
      <c r="L424" s="6" t="s">
        <v>1</v>
      </c>
      <c r="M424" s="7">
        <v>279</v>
      </c>
      <c r="N424">
        <v>279</v>
      </c>
      <c r="O424">
        <v>23</v>
      </c>
      <c r="P424">
        <v>104</v>
      </c>
      <c r="Q424">
        <v>67</v>
      </c>
      <c r="R424">
        <f>ancestry_jul_2014[[#This Row],[Citation Image]]+ancestry_jul_2014[[#This Row],[Text]]</f>
        <v>171</v>
      </c>
    </row>
    <row r="425" spans="1:18" x14ac:dyDescent="0.3">
      <c r="A425">
        <f>VLOOKUP(ancestry_jul_2014[[#This Row],[Locationid]], [1]LibPAS_data!$A$2:$E$600, 5, FALSE)</f>
        <v>9</v>
      </c>
      <c r="B425" s="24" t="e">
        <f>VLOOKUP(ancestry_jul_2014[[#This Row],[Locationid]],[1]LibPAS_data!$A$2:$D$270,4,FALSE)</f>
        <v>#N/A</v>
      </c>
      <c r="C425" s="14" t="str">
        <f>TEXT(E425,"yyyy")&amp;"-"&amp;"Q"&amp;LOOKUP(MONTH(E425),{1,4,7,10},{1,2,3,4})</f>
        <v>2015-Q1</v>
      </c>
      <c r="D425" s="37">
        <f t="shared" si="18"/>
        <v>2015</v>
      </c>
      <c r="E425" s="1">
        <v>42005</v>
      </c>
      <c r="F425" s="1" t="str">
        <f t="shared" si="20"/>
        <v>2015</v>
      </c>
      <c r="G425" s="1" t="str">
        <f>TEXT(ancestry_jul_2014[[#This Row],[Date]]," MMM")</f>
        <v xml:space="preserve"> Jan</v>
      </c>
      <c r="H425" s="6">
        <v>10253840</v>
      </c>
      <c r="I425" t="str">
        <f>VLOOKUP(K425, [1]LibPAS_data!$A$1:$C$600,3,FALSE)</f>
        <v>Pinal</v>
      </c>
      <c r="J425" t="str">
        <f>VLOOKUP(K425,[1]LibPAS_data!$A$1:$C$600,2,FALSE)</f>
        <v>Oracle Public Library</v>
      </c>
      <c r="K425" s="6" t="s">
        <v>44</v>
      </c>
      <c r="L425" s="6" t="s">
        <v>1</v>
      </c>
      <c r="M425" s="7">
        <v>45</v>
      </c>
      <c r="N425">
        <v>45</v>
      </c>
      <c r="O425">
        <v>4</v>
      </c>
      <c r="P425">
        <v>6</v>
      </c>
      <c r="Q425">
        <v>37</v>
      </c>
      <c r="R425">
        <f>ancestry_jul_2014[[#This Row],[Citation Image]]+ancestry_jul_2014[[#This Row],[Text]]</f>
        <v>43</v>
      </c>
    </row>
    <row r="426" spans="1:18" x14ac:dyDescent="0.3">
      <c r="A426">
        <f>VLOOKUP(ancestry_jul_2014[[#This Row],[Locationid]], [1]LibPAS_data!$A$2:$E$600, 5, FALSE)</f>
        <v>20</v>
      </c>
      <c r="B426" s="24">
        <f>VLOOKUP(ancestry_jul_2014[[#This Row],[Locationid]],[1]LibPAS_data!$A$2:$D$270,4,FALSE)</f>
        <v>10834</v>
      </c>
      <c r="C426" s="14" t="str">
        <f>TEXT(E426,"yyyy")&amp;"-"&amp;"Q"&amp;LOOKUP(MONTH(E426),{1,4,7,10},{1,2,3,4})</f>
        <v>2015-Q1</v>
      </c>
      <c r="D426" s="37">
        <f t="shared" si="18"/>
        <v>2015</v>
      </c>
      <c r="E426" s="1">
        <v>42005</v>
      </c>
      <c r="F426" s="1" t="str">
        <f t="shared" si="20"/>
        <v>2015</v>
      </c>
      <c r="G426" s="1" t="str">
        <f>TEXT(ancestry_jul_2014[[#This Row],[Date]]," MMM")</f>
        <v xml:space="preserve"> Jan</v>
      </c>
      <c r="H426" s="6">
        <v>10370482</v>
      </c>
      <c r="I426" t="str">
        <f>VLOOKUP(K426, [1]LibPAS_data!$A$1:$C$600,3,FALSE)</f>
        <v>La Paz</v>
      </c>
      <c r="J426" t="str">
        <f>VLOOKUP(K426,[1]LibPAS_data!$A$1:$C$600,2,FALSE)</f>
        <v>Parker Public Library</v>
      </c>
      <c r="K426" s="6" t="s">
        <v>45</v>
      </c>
      <c r="L426" s="6" t="s">
        <v>1</v>
      </c>
      <c r="M426" s="7">
        <v>0</v>
      </c>
      <c r="N426">
        <v>0</v>
      </c>
      <c r="O426">
        <v>0</v>
      </c>
      <c r="P426">
        <v>0</v>
      </c>
      <c r="Q426">
        <v>0</v>
      </c>
      <c r="R426">
        <f>ancestry_jul_2014[[#This Row],[Citation Image]]+ancestry_jul_2014[[#This Row],[Text]]</f>
        <v>0</v>
      </c>
    </row>
    <row r="427" spans="1:18" x14ac:dyDescent="0.3">
      <c r="A427">
        <f>VLOOKUP(ancestry_jul_2014[[#This Row],[Locationid]], [1]LibPAS_data!$A$2:$E$600, 5, FALSE)</f>
        <v>11</v>
      </c>
      <c r="B427" s="24">
        <f>VLOOKUP(ancestry_jul_2014[[#This Row],[Locationid]],[1]LibPAS_data!$A$2:$D$270,4,FALSE)</f>
        <v>811</v>
      </c>
      <c r="C427" s="14" t="str">
        <f>TEXT(E427,"yyyy")&amp;"-"&amp;"Q"&amp;LOOKUP(MONTH(E427),{1,4,7,10},{1,2,3,4})</f>
        <v>2015-Q1</v>
      </c>
      <c r="D427" s="37">
        <f t="shared" si="18"/>
        <v>2015</v>
      </c>
      <c r="E427" s="1">
        <v>42005</v>
      </c>
      <c r="F427" s="1" t="str">
        <f t="shared" si="20"/>
        <v>2015</v>
      </c>
      <c r="G427" s="1" t="str">
        <f>TEXT(ancestry_jul_2014[[#This Row],[Date]]," MMM")</f>
        <v xml:space="preserve"> Jan</v>
      </c>
      <c r="H427" s="6">
        <v>10370483</v>
      </c>
      <c r="I427" t="str">
        <f>VLOOKUP(K427, [1]LibPAS_data!$A$1:$C$600,3,FALSE)</f>
        <v>Santa Cruz</v>
      </c>
      <c r="J427" t="str">
        <f>VLOOKUP(K427,[1]LibPAS_data!$A$1:$C$600,2,FALSE)</f>
        <v>Patagonia Public Library</v>
      </c>
      <c r="K427" s="10" t="s">
        <v>46</v>
      </c>
      <c r="L427" s="6" t="s">
        <v>1</v>
      </c>
      <c r="M427" s="7">
        <v>0</v>
      </c>
      <c r="N427">
        <v>0</v>
      </c>
      <c r="O427">
        <v>0</v>
      </c>
      <c r="P427">
        <v>0</v>
      </c>
      <c r="Q427">
        <v>0</v>
      </c>
      <c r="R427">
        <f>ancestry_jul_2014[[#This Row],[Citation Image]]+ancestry_jul_2014[[#This Row],[Text]]</f>
        <v>0</v>
      </c>
    </row>
    <row r="428" spans="1:18" x14ac:dyDescent="0.3">
      <c r="A428">
        <f>VLOOKUP(ancestry_jul_2014[[#This Row],[Locationid]], [1]LibPAS_data!$A$2:$E$600, 5, FALSE)</f>
        <v>14</v>
      </c>
      <c r="B428" s="24">
        <f>VLOOKUP(ancestry_jul_2014[[#This Row],[Locationid]],[1]LibPAS_data!$A$2:$D$270,4,FALSE)</f>
        <v>13597</v>
      </c>
      <c r="C428" s="14" t="str">
        <f>TEXT(E428,"yyyy")&amp;"-"&amp;"Q"&amp;LOOKUP(MONTH(E428),{1,4,7,10},{1,2,3,4})</f>
        <v>2015-Q1</v>
      </c>
      <c r="D428" s="37">
        <f t="shared" si="18"/>
        <v>2015</v>
      </c>
      <c r="E428" s="1">
        <v>42005</v>
      </c>
      <c r="F428" s="1" t="str">
        <f t="shared" si="20"/>
        <v>2015</v>
      </c>
      <c r="G428" s="1" t="str">
        <f>TEXT(ancestry_jul_2014[[#This Row],[Date]]," MMM")</f>
        <v xml:space="preserve"> Jan</v>
      </c>
      <c r="H428" s="6">
        <v>10370484</v>
      </c>
      <c r="I428" t="str">
        <f>VLOOKUP(K428, [1]LibPAS_data!$A$1:$C$600,3,FALSE)</f>
        <v>Gila</v>
      </c>
      <c r="J428" t="str">
        <f>VLOOKUP(K428,[1]LibPAS_data!$A$1:$C$600,2,FALSE)</f>
        <v>Payson Public Library</v>
      </c>
      <c r="K428" s="6" t="s">
        <v>47</v>
      </c>
      <c r="L428" s="6" t="s">
        <v>1</v>
      </c>
      <c r="M428" s="7">
        <v>53</v>
      </c>
      <c r="N428">
        <v>53</v>
      </c>
      <c r="O428">
        <v>3</v>
      </c>
      <c r="P428">
        <v>7</v>
      </c>
      <c r="Q428">
        <v>4</v>
      </c>
      <c r="R428">
        <f>ancestry_jul_2014[[#This Row],[Citation Image]]+ancestry_jul_2014[[#This Row],[Text]]</f>
        <v>11</v>
      </c>
    </row>
    <row r="429" spans="1:18" x14ac:dyDescent="0.3">
      <c r="A429">
        <f>VLOOKUP(ancestry_jul_2014[[#This Row],[Locationid]], [1]LibPAS_data!$A$2:$E$600, 5, FALSE)</f>
        <v>38</v>
      </c>
      <c r="B429" s="24">
        <f>VLOOKUP(ancestry_jul_2014[[#This Row],[Locationid]],[1]LibPAS_data!$A$2:$D$270,4,FALSE)</f>
        <v>109952</v>
      </c>
      <c r="C429" s="14" t="str">
        <f>TEXT(E429,"yyyy")&amp;"-"&amp;"Q"&amp;LOOKUP(MONTH(E429),{1,4,7,10},{1,2,3,4})</f>
        <v>2015-Q1</v>
      </c>
      <c r="D429" s="37">
        <f t="shared" si="18"/>
        <v>2015</v>
      </c>
      <c r="E429" s="1">
        <v>42005</v>
      </c>
      <c r="F429" s="1" t="str">
        <f t="shared" si="20"/>
        <v>2015</v>
      </c>
      <c r="G429" s="1" t="str">
        <f>TEXT(ancestry_jul_2014[[#This Row],[Date]]," MMM")</f>
        <v xml:space="preserve"> Jan</v>
      </c>
      <c r="H429" s="6">
        <v>10244449</v>
      </c>
      <c r="I429" t="str">
        <f>VLOOKUP(K429, [1]LibPAS_data!$A$1:$C$600,3,FALSE)</f>
        <v>Maricopa</v>
      </c>
      <c r="J429" t="str">
        <f>VLOOKUP(K429,[1]LibPAS_data!$A$1:$C$600,2,FALSE)</f>
        <v>Peoria Public Library</v>
      </c>
      <c r="K429" s="6" t="s">
        <v>48</v>
      </c>
      <c r="L429" s="6" t="s">
        <v>1</v>
      </c>
      <c r="M429" s="7">
        <v>855</v>
      </c>
      <c r="N429">
        <v>855</v>
      </c>
      <c r="O429">
        <v>31</v>
      </c>
      <c r="P429">
        <v>233</v>
      </c>
      <c r="Q429">
        <v>202</v>
      </c>
      <c r="R429">
        <f>ancestry_jul_2014[[#This Row],[Citation Image]]+ancestry_jul_2014[[#This Row],[Text]]</f>
        <v>435</v>
      </c>
    </row>
    <row r="430" spans="1:18" x14ac:dyDescent="0.3">
      <c r="A430" t="e">
        <f>VLOOKUP(ancestry_jul_2014[[#This Row],[Locationid]], [1]LibPAS_data!$A$2:$E$600, 5, FALSE)</f>
        <v>#VALUE!</v>
      </c>
      <c r="B430" s="24">
        <f>VLOOKUP(ancestry_jul_2014[[#This Row],[Locationid]],[1]LibPAS_data!$A$2:$D$270,4,FALSE)</f>
        <v>943450</v>
      </c>
      <c r="C430" s="14" t="str">
        <f>TEXT(E430,"yyyy")&amp;"-"&amp;"Q"&amp;LOOKUP(MONTH(E430),{1,4,7,10},{1,2,3,4})</f>
        <v>2015-Q1</v>
      </c>
      <c r="D430" s="37">
        <f t="shared" si="18"/>
        <v>2015</v>
      </c>
      <c r="E430" s="1">
        <v>42005</v>
      </c>
      <c r="F430" s="1" t="str">
        <f t="shared" si="20"/>
        <v>2015</v>
      </c>
      <c r="G430" s="1" t="str">
        <f>TEXT(ancestry_jul_2014[[#This Row],[Date]]," MMM")</f>
        <v xml:space="preserve"> Jan</v>
      </c>
      <c r="H430" s="6">
        <v>10244822</v>
      </c>
      <c r="I430" t="str">
        <f>VLOOKUP(K430, [1]LibPAS_data!$A$1:$C$600,3,FALSE)</f>
        <v>Maricopa</v>
      </c>
      <c r="J430" t="str">
        <f>VLOOKUP(K430,[1]LibPAS_data!$A$1:$C$600,2,FALSE)</f>
        <v>Phoenix Public Library</v>
      </c>
      <c r="K430" s="2" t="s">
        <v>78</v>
      </c>
      <c r="L430" s="6" t="s">
        <v>1</v>
      </c>
      <c r="M430" s="7">
        <v>7504</v>
      </c>
      <c r="N430">
        <v>7504</v>
      </c>
      <c r="O430">
        <v>168</v>
      </c>
      <c r="P430">
        <v>1909</v>
      </c>
      <c r="Q430">
        <v>2264</v>
      </c>
      <c r="R430">
        <f>ancestry_jul_2014[[#This Row],[Citation Image]]+ancestry_jul_2014[[#This Row],[Text]]</f>
        <v>4173</v>
      </c>
    </row>
    <row r="431" spans="1:18" x14ac:dyDescent="0.3">
      <c r="A431">
        <f>VLOOKUP(ancestry_jul_2014[[#This Row],[Locationid]], [1]LibPAS_data!$A$2:$E$600, 5, FALSE)</f>
        <v>622</v>
      </c>
      <c r="B431" s="24">
        <f>VLOOKUP(ancestry_jul_2014[[#This Row],[Locationid]],[1]LibPAS_data!$A$2:$D$270,4,FALSE)</f>
        <v>405419</v>
      </c>
      <c r="C431" s="14" t="str">
        <f>TEXT(E431,"yyyy")&amp;"-"&amp;"Q"&amp;LOOKUP(MONTH(E431),{1,4,7,10},{1,2,3,4})</f>
        <v>2015-Q1</v>
      </c>
      <c r="D431" s="37">
        <f t="shared" si="18"/>
        <v>2015</v>
      </c>
      <c r="E431" s="1">
        <v>42005</v>
      </c>
      <c r="F431" s="1" t="str">
        <f t="shared" si="20"/>
        <v>2015</v>
      </c>
      <c r="G431" s="1" t="str">
        <f>TEXT(ancestry_jul_2014[[#This Row],[Date]]," MMM")</f>
        <v xml:space="preserve"> Jan</v>
      </c>
      <c r="H431" s="6">
        <v>10244975</v>
      </c>
      <c r="I431" t="str">
        <f>VLOOKUP(K431, [1]LibPAS_data!$A$1:$C$600,3,FALSE)</f>
        <v>Pima</v>
      </c>
      <c r="J431" t="str">
        <f>VLOOKUP(K431,[1]LibPAS_data!$A$1:$C$600,2,FALSE)</f>
        <v>Pima County Public Library</v>
      </c>
      <c r="K431" s="6" t="s">
        <v>49</v>
      </c>
      <c r="L431" s="6" t="s">
        <v>1</v>
      </c>
      <c r="M431" s="7">
        <v>6415</v>
      </c>
      <c r="N431">
        <v>6415</v>
      </c>
      <c r="O431">
        <v>162</v>
      </c>
      <c r="P431">
        <v>895</v>
      </c>
      <c r="Q431">
        <v>2516</v>
      </c>
      <c r="R431">
        <f>ancestry_jul_2014[[#This Row],[Citation Image]]+ancestry_jul_2014[[#This Row],[Text]]</f>
        <v>3411</v>
      </c>
    </row>
    <row r="432" spans="1:18" x14ac:dyDescent="0.3">
      <c r="A432">
        <f>VLOOKUP(ancestry_jul_2014[[#This Row],[Locationid]], [1]LibPAS_data!$A$2:$E$600, 5, FALSE)</f>
        <v>4</v>
      </c>
      <c r="B432" s="24">
        <f>VLOOKUP(ancestry_jul_2014[[#This Row],[Locationid]],[1]LibPAS_data!$A$2:$D$270,4,FALSE)</f>
        <v>8901</v>
      </c>
      <c r="C432" s="14" t="str">
        <f>TEXT(E432,"yyyy")&amp;"-"&amp;"Q"&amp;LOOKUP(MONTH(E432),{1,4,7,10},{1,2,3,4})</f>
        <v>2015-Q1</v>
      </c>
      <c r="D432" s="37">
        <f t="shared" si="18"/>
        <v>2015</v>
      </c>
      <c r="E432" s="1">
        <v>42005</v>
      </c>
      <c r="F432" s="1" t="str">
        <f t="shared" si="20"/>
        <v>2015</v>
      </c>
      <c r="G432" s="1" t="str">
        <f>TEXT(ancestry_jul_2014[[#This Row],[Date]]," MMM")</f>
        <v xml:space="preserve"> Jan</v>
      </c>
      <c r="H432" s="6">
        <v>10246234</v>
      </c>
      <c r="I432" t="str">
        <f>VLOOKUP(K432, [1]LibPAS_data!$A$1:$C$600,3,FALSE)</f>
        <v>Pinal</v>
      </c>
      <c r="J432" t="str">
        <f>VLOOKUP(K432,[1]LibPAS_data!$A$1:$C$600,2,FALSE)</f>
        <v>Pinal County Library District</v>
      </c>
      <c r="K432" s="6" t="s">
        <v>50</v>
      </c>
      <c r="L432" s="6" t="s">
        <v>1</v>
      </c>
      <c r="M432" s="7">
        <v>1644</v>
      </c>
      <c r="N432">
        <v>1644</v>
      </c>
      <c r="O432">
        <v>29</v>
      </c>
      <c r="P432">
        <v>130</v>
      </c>
      <c r="Q432">
        <v>425</v>
      </c>
      <c r="R432">
        <f>ancestry_jul_2014[[#This Row],[Citation Image]]+ancestry_jul_2014[[#This Row],[Text]]</f>
        <v>555</v>
      </c>
    </row>
    <row r="433" spans="1:18" x14ac:dyDescent="0.3">
      <c r="A433">
        <f>VLOOKUP(ancestry_jul_2014[[#This Row],[Locationid]], [1]LibPAS_data!$A$2:$E$600, 5, FALSE)</f>
        <v>54</v>
      </c>
      <c r="B433" s="24">
        <f>VLOOKUP(ancestry_jul_2014[[#This Row],[Locationid]],[1]LibPAS_data!$A$2:$D$270,4,FALSE)</f>
        <v>29416</v>
      </c>
      <c r="C433" s="14" t="str">
        <f>TEXT(E433,"yyyy")&amp;"-"&amp;"Q"&amp;LOOKUP(MONTH(E433),{1,4,7,10},{1,2,3,4})</f>
        <v>2015-Q1</v>
      </c>
      <c r="D433" s="37">
        <f t="shared" si="18"/>
        <v>2015</v>
      </c>
      <c r="E433" s="1">
        <v>42005</v>
      </c>
      <c r="F433" s="1" t="str">
        <f t="shared" si="20"/>
        <v>2015</v>
      </c>
      <c r="G433" s="1" t="str">
        <f>TEXT(ancestry_jul_2014[[#This Row],[Date]]," MMM")</f>
        <v xml:space="preserve"> Jan</v>
      </c>
      <c r="H433" s="6">
        <v>10264121</v>
      </c>
      <c r="I433" t="str">
        <f>VLOOKUP(K433, [1]LibPAS_data!$A$1:$C$600,3,FALSE)</f>
        <v>Yavapai</v>
      </c>
      <c r="J433" t="str">
        <f>VLOOKUP(K433,[1]LibPAS_data!$A$1:$C$600,2,FALSE)</f>
        <v>Prescott Public Library</v>
      </c>
      <c r="K433" s="10" t="s">
        <v>51</v>
      </c>
      <c r="L433" s="6" t="s">
        <v>1</v>
      </c>
      <c r="M433" s="7">
        <v>1258</v>
      </c>
      <c r="N433">
        <v>1258</v>
      </c>
      <c r="O433">
        <v>27</v>
      </c>
      <c r="P433">
        <v>177</v>
      </c>
      <c r="Q433">
        <v>465</v>
      </c>
      <c r="R433">
        <f>ancestry_jul_2014[[#This Row],[Citation Image]]+ancestry_jul_2014[[#This Row],[Text]]</f>
        <v>642</v>
      </c>
    </row>
    <row r="434" spans="1:18" x14ac:dyDescent="0.3">
      <c r="A434">
        <f>VLOOKUP(ancestry_jul_2014[[#This Row],[Locationid]], [1]LibPAS_data!$A$2:$E$600, 5, FALSE)</f>
        <v>59</v>
      </c>
      <c r="B434" s="24">
        <f>VLOOKUP(ancestry_jul_2014[[#This Row],[Locationid]],[1]LibPAS_data!$A$2:$D$270,4,FALSE)</f>
        <v>22616</v>
      </c>
      <c r="C434" s="14" t="str">
        <f>TEXT(E434,"yyyy")&amp;"-"&amp;"Q"&amp;LOOKUP(MONTH(E434),{1,4,7,10},{1,2,3,4})</f>
        <v>2015-Q1</v>
      </c>
      <c r="D434" s="37">
        <f t="shared" si="18"/>
        <v>2015</v>
      </c>
      <c r="E434" s="1">
        <v>42005</v>
      </c>
      <c r="F434" s="1" t="str">
        <f t="shared" si="20"/>
        <v>2015</v>
      </c>
      <c r="G434" s="1" t="str">
        <f>TEXT(ancestry_jul_2014[[#This Row],[Date]]," MMM")</f>
        <v xml:space="preserve"> Jan</v>
      </c>
      <c r="H434" s="6">
        <v>10264185</v>
      </c>
      <c r="I434" t="str">
        <f>VLOOKUP(K434, [1]LibPAS_data!$A$1:$C$600,3,FALSE)</f>
        <v>Yavapai</v>
      </c>
      <c r="J434" t="str">
        <f>VLOOKUP(K434,[1]LibPAS_data!$A$1:$C$600,2,FALSE)</f>
        <v>Prescott Valley Public Library</v>
      </c>
      <c r="K434" s="6" t="s">
        <v>52</v>
      </c>
      <c r="L434" s="6" t="s">
        <v>1</v>
      </c>
      <c r="M434" s="7">
        <v>228</v>
      </c>
      <c r="N434">
        <v>228</v>
      </c>
      <c r="O434">
        <v>5</v>
      </c>
      <c r="P434">
        <v>28</v>
      </c>
      <c r="Q434">
        <v>49</v>
      </c>
      <c r="R434">
        <f>ancestry_jul_2014[[#This Row],[Citation Image]]+ancestry_jul_2014[[#This Row],[Text]]</f>
        <v>77</v>
      </c>
    </row>
    <row r="435" spans="1:18" x14ac:dyDescent="0.3">
      <c r="A435">
        <f>VLOOKUP(ancestry_jul_2014[[#This Row],[Locationid]], [1]LibPAS_data!$A$2:$E$600, 5, FALSE)</f>
        <v>40</v>
      </c>
      <c r="B435" s="24" t="e">
        <f>VLOOKUP(ancestry_jul_2014[[#This Row],[Locationid]],[1]LibPAS_data!$A$2:$D$270,4,FALSE)</f>
        <v>#N/A</v>
      </c>
      <c r="C435" s="14" t="str">
        <f>TEXT(E435,"yyyy")&amp;"-"&amp;"Q"&amp;LOOKUP(MONTH(E435),{1,4,7,10},{1,2,3,4})</f>
        <v>2015-Q1</v>
      </c>
      <c r="D435" s="37">
        <f t="shared" si="18"/>
        <v>2015</v>
      </c>
      <c r="E435" s="1">
        <v>42005</v>
      </c>
      <c r="F435" s="1" t="str">
        <f t="shared" si="20"/>
        <v>2015</v>
      </c>
      <c r="G435" s="1" t="str">
        <f>TEXT(ancestry_jul_2014[[#This Row],[Date]]," MMM")</f>
        <v xml:space="preserve"> Jan</v>
      </c>
      <c r="H435" s="6">
        <v>10330757</v>
      </c>
      <c r="I435" t="str">
        <f>VLOOKUP(K435, [1]LibPAS_data!$A$1:$C$600,3,FALSE)</f>
        <v>Apache</v>
      </c>
      <c r="J435" t="str">
        <f>VLOOKUP(K435,[1]LibPAS_data!$A$1:$C$600,2,FALSE)</f>
        <v>Round Valley Public Library</v>
      </c>
      <c r="K435" s="6" t="s">
        <v>53</v>
      </c>
      <c r="L435" s="6" t="s">
        <v>1</v>
      </c>
      <c r="M435" s="7">
        <v>1013</v>
      </c>
      <c r="N435">
        <v>1013</v>
      </c>
      <c r="O435">
        <v>25</v>
      </c>
      <c r="P435">
        <v>193</v>
      </c>
      <c r="Q435">
        <v>340</v>
      </c>
      <c r="R435">
        <f>ancestry_jul_2014[[#This Row],[Citation Image]]+ancestry_jul_2014[[#This Row],[Text]]</f>
        <v>533</v>
      </c>
    </row>
    <row r="436" spans="1:18" x14ac:dyDescent="0.3">
      <c r="A436">
        <f>VLOOKUP(ancestry_jul_2014[[#This Row],[Locationid]], [1]LibPAS_data!$A$2:$E$600, 5, FALSE)</f>
        <v>17</v>
      </c>
      <c r="B436" s="24">
        <f>VLOOKUP(ancestry_jul_2014[[#This Row],[Locationid]],[1]LibPAS_data!$A$2:$D$270,4,FALSE)</f>
        <v>11980</v>
      </c>
      <c r="C436" s="14" t="str">
        <f>TEXT(E436,"yyyy")&amp;"-"&amp;"Q"&amp;LOOKUP(MONTH(E436),{1,4,7,10},{1,2,3,4})</f>
        <v>2015-Q1</v>
      </c>
      <c r="D436" s="37">
        <f t="shared" si="18"/>
        <v>2015</v>
      </c>
      <c r="E436" s="1">
        <v>42005</v>
      </c>
      <c r="F436" s="1" t="str">
        <f t="shared" si="20"/>
        <v>2015</v>
      </c>
      <c r="G436" s="1" t="str">
        <f>TEXT(ancestry_jul_2014[[#This Row],[Date]]," MMM")</f>
        <v xml:space="preserve"> Jan</v>
      </c>
      <c r="H436" s="6">
        <v>10370489</v>
      </c>
      <c r="I436" t="str">
        <f>VLOOKUP(K436, [1]LibPAS_data!$A$1:$C$600,3,FALSE)</f>
        <v>Graham</v>
      </c>
      <c r="J436" t="str">
        <f>VLOOKUP(K436,[1]LibPAS_data!$A$1:$C$600,2,FALSE)</f>
        <v>Safford City - Graham County Library</v>
      </c>
      <c r="K436" s="6" t="s">
        <v>54</v>
      </c>
      <c r="L436" s="6" t="s">
        <v>1</v>
      </c>
      <c r="M436" s="7">
        <v>972</v>
      </c>
      <c r="N436">
        <v>972</v>
      </c>
      <c r="O436">
        <v>6</v>
      </c>
      <c r="P436">
        <v>44</v>
      </c>
      <c r="Q436">
        <v>192</v>
      </c>
      <c r="R436">
        <f>ancestry_jul_2014[[#This Row],[Citation Image]]+ancestry_jul_2014[[#This Row],[Text]]</f>
        <v>236</v>
      </c>
    </row>
    <row r="437" spans="1:18" x14ac:dyDescent="0.3">
      <c r="A437">
        <f>VLOOKUP(ancestry_jul_2014[[#This Row],[Locationid]], [1]LibPAS_data!$A$2:$E$600, 5, FALSE)</f>
        <v>23</v>
      </c>
      <c r="B437" s="24" t="e">
        <f>VLOOKUP(ancestry_jul_2014[[#This Row],[Locationid]],[1]LibPAS_data!$A$2:$D$270,4,FALSE)</f>
        <v>#N/A</v>
      </c>
      <c r="C437" s="14" t="str">
        <f>TEXT(E437,"yyyy")&amp;"-"&amp;"Q"&amp;LOOKUP(MONTH(E437),{1,4,7,10},{1,2,3,4})</f>
        <v>2015-Q1</v>
      </c>
      <c r="D437" s="37">
        <f t="shared" si="18"/>
        <v>2015</v>
      </c>
      <c r="E437" s="1">
        <v>42005</v>
      </c>
      <c r="F437" s="1" t="str">
        <f t="shared" si="20"/>
        <v>2015</v>
      </c>
      <c r="G437" s="1" t="str">
        <f>TEXT(ancestry_jul_2014[[#This Row],[Date]]," MMM")</f>
        <v xml:space="preserve"> Jan</v>
      </c>
      <c r="H437" s="6">
        <v>10253842</v>
      </c>
      <c r="I437" t="str">
        <f>VLOOKUP(K437, [1]LibPAS_data!$A$1:$C$600,3,FALSE)</f>
        <v>Pinal</v>
      </c>
      <c r="J437" t="str">
        <f>VLOOKUP(K437,[1]LibPAS_data!$A$1:$C$600,2,FALSE)</f>
        <v>San Manuel Public Library</v>
      </c>
      <c r="K437" s="10" t="s">
        <v>55</v>
      </c>
      <c r="L437" s="6" t="s">
        <v>1</v>
      </c>
      <c r="M437" s="7">
        <v>21</v>
      </c>
      <c r="N437">
        <v>21</v>
      </c>
      <c r="O437">
        <v>2</v>
      </c>
      <c r="P437">
        <v>1</v>
      </c>
      <c r="Q437">
        <v>3</v>
      </c>
      <c r="R437">
        <f>ancestry_jul_2014[[#This Row],[Citation Image]]+ancestry_jul_2014[[#This Row],[Text]]</f>
        <v>4</v>
      </c>
    </row>
    <row r="438" spans="1:18" x14ac:dyDescent="0.3">
      <c r="A438">
        <f>VLOOKUP(ancestry_jul_2014[[#This Row],[Locationid]], [1]LibPAS_data!$A$2:$E$600, 5, FALSE)</f>
        <v>17</v>
      </c>
      <c r="B438" s="24" t="e">
        <f>VLOOKUP(ancestry_jul_2014[[#This Row],[Locationid]],[1]LibPAS_data!$A$2:$D$270,4,FALSE)</f>
        <v>#N/A</v>
      </c>
      <c r="C438" s="14" t="str">
        <f>TEXT(E438,"yyyy")&amp;"-"&amp;"Q"&amp;LOOKUP(MONTH(E438),{1,4,7,10},{1,2,3,4})</f>
        <v>2015-Q1</v>
      </c>
      <c r="D438" s="37">
        <f t="shared" si="18"/>
        <v>2015</v>
      </c>
      <c r="E438" s="1">
        <v>42005</v>
      </c>
      <c r="F438" s="1" t="str">
        <f t="shared" si="20"/>
        <v>2015</v>
      </c>
      <c r="G438" s="1" t="str">
        <f>TEXT(ancestry_jul_2014[[#This Row],[Date]]," MMM")</f>
        <v xml:space="preserve"> Jan</v>
      </c>
      <c r="H438" s="6">
        <v>10330758</v>
      </c>
      <c r="I438" t="str">
        <f>VLOOKUP(K438, [1]LibPAS_data!$A$1:$C$600,3,FALSE)</f>
        <v>Apache</v>
      </c>
      <c r="J438" t="str">
        <f>VLOOKUP(K438,[1]LibPAS_data!$A$1:$C$600,2,FALSE)</f>
        <v>Sanders Public Library</v>
      </c>
      <c r="K438" s="6" t="s">
        <v>56</v>
      </c>
      <c r="L438" s="6" t="s">
        <v>1</v>
      </c>
      <c r="M438" s="7">
        <v>1</v>
      </c>
      <c r="N438">
        <v>1</v>
      </c>
      <c r="O438">
        <v>1</v>
      </c>
      <c r="P438">
        <v>0</v>
      </c>
      <c r="Q438">
        <v>0</v>
      </c>
      <c r="R438">
        <f>ancestry_jul_2014[[#This Row],[Citation Image]]+ancestry_jul_2014[[#This Row],[Text]]</f>
        <v>0</v>
      </c>
    </row>
    <row r="439" spans="1:18" x14ac:dyDescent="0.3">
      <c r="A439">
        <f>VLOOKUP(ancestry_jul_2014[[#This Row],[Locationid]], [1]LibPAS_data!$A$2:$E$600, 5, FALSE)</f>
        <v>38</v>
      </c>
      <c r="B439" s="24">
        <f>VLOOKUP(ancestry_jul_2014[[#This Row],[Locationid]],[1]LibPAS_data!$A$2:$D$270,4,FALSE)</f>
        <v>23601</v>
      </c>
      <c r="C439" s="14" t="str">
        <f>TEXT(E439,"yyyy")&amp;"-"&amp;"Q"&amp;LOOKUP(MONTH(E439),{1,4,7,10},{1,2,3,4})</f>
        <v>2015-Q1</v>
      </c>
      <c r="D439" s="37">
        <f t="shared" si="18"/>
        <v>2015</v>
      </c>
      <c r="E439" s="1">
        <v>42005</v>
      </c>
      <c r="F439" s="1" t="str">
        <f t="shared" si="20"/>
        <v>2015</v>
      </c>
      <c r="G439" s="1" t="str">
        <f>TEXT(ancestry_jul_2014[[#This Row],[Date]]," MMM")</f>
        <v xml:space="preserve"> Jan</v>
      </c>
      <c r="H439" s="6">
        <v>10370172</v>
      </c>
      <c r="I439" t="str">
        <f>VLOOKUP(K439, [1]LibPAS_data!$A$1:$C$600,3,FALSE)</f>
        <v>Santa Cruz</v>
      </c>
      <c r="J439" t="str">
        <f>VLOOKUP(K439,[1]LibPAS_data!$A$1:$C$600,2,FALSE)</f>
        <v>Nogales/Santa Cruz County Public Library</v>
      </c>
      <c r="K439" s="6" t="s">
        <v>43</v>
      </c>
      <c r="L439" s="6" t="s">
        <v>1</v>
      </c>
      <c r="M439" s="7">
        <v>0</v>
      </c>
      <c r="N439">
        <v>0</v>
      </c>
      <c r="O439">
        <v>0</v>
      </c>
      <c r="P439">
        <v>0</v>
      </c>
      <c r="Q439">
        <v>0</v>
      </c>
      <c r="R439">
        <f>ancestry_jul_2014[[#This Row],[Citation Image]]+ancestry_jul_2014[[#This Row],[Text]]</f>
        <v>0</v>
      </c>
    </row>
    <row r="440" spans="1:18" x14ac:dyDescent="0.3">
      <c r="A440">
        <f>VLOOKUP(ancestry_jul_2014[[#This Row],[Locationid]], [1]LibPAS_data!$A$2:$E$600, 5, FALSE)</f>
        <v>87</v>
      </c>
      <c r="B440" s="24">
        <f>VLOOKUP(ancestry_jul_2014[[#This Row],[Locationid]],[1]LibPAS_data!$A$2:$D$270,4,FALSE)</f>
        <v>174482</v>
      </c>
      <c r="C440" s="14" t="str">
        <f>TEXT(E440,"yyyy")&amp;"-"&amp;"Q"&amp;LOOKUP(MONTH(E440),{1,4,7,10},{1,2,3,4})</f>
        <v>2015-Q1</v>
      </c>
      <c r="D440" s="37">
        <f t="shared" si="18"/>
        <v>2015</v>
      </c>
      <c r="E440" s="1">
        <v>42005</v>
      </c>
      <c r="F440" s="1" t="str">
        <f t="shared" si="20"/>
        <v>2015</v>
      </c>
      <c r="G440" s="1" t="str">
        <f>TEXT(ancestry_jul_2014[[#This Row],[Date]]," MMM")</f>
        <v xml:space="preserve"> Jan</v>
      </c>
      <c r="H440" s="6">
        <v>10245915</v>
      </c>
      <c r="I440" t="str">
        <f>VLOOKUP(K440, [1]LibPAS_data!$A$1:$C$600,3,FALSE)</f>
        <v>Maricopa</v>
      </c>
      <c r="J440" t="str">
        <f>VLOOKUP(K440,[1]LibPAS_data!$A$1:$C$600,2,FALSE)</f>
        <v>Scottsdale Public Library</v>
      </c>
      <c r="K440" s="6" t="s">
        <v>57</v>
      </c>
      <c r="L440" s="6" t="s">
        <v>1</v>
      </c>
      <c r="M440" s="7">
        <v>1954</v>
      </c>
      <c r="N440">
        <v>1954</v>
      </c>
      <c r="O440">
        <v>50</v>
      </c>
      <c r="P440">
        <v>365</v>
      </c>
      <c r="Q440">
        <v>620</v>
      </c>
      <c r="R440">
        <f>ancestry_jul_2014[[#This Row],[Citation Image]]+ancestry_jul_2014[[#This Row],[Text]]</f>
        <v>985</v>
      </c>
    </row>
    <row r="441" spans="1:18" x14ac:dyDescent="0.3">
      <c r="A441">
        <f>VLOOKUP(ancestry_jul_2014[[#This Row],[Locationid]], [1]LibPAS_data!$A$2:$E$600, 5, FALSE)</f>
        <v>32</v>
      </c>
      <c r="B441" s="24">
        <f>VLOOKUP(ancestry_jul_2014[[#This Row],[Locationid]],[1]LibPAS_data!$A$2:$D$270,4,FALSE)</f>
        <v>11000</v>
      </c>
      <c r="C441" s="14" t="str">
        <f>TEXT(E441,"yyyy")&amp;"-"&amp;"Q"&amp;LOOKUP(MONTH(E441),{1,4,7,10},{1,2,3,4})</f>
        <v>2015-Q1</v>
      </c>
      <c r="D441" s="37">
        <f t="shared" si="18"/>
        <v>2015</v>
      </c>
      <c r="E441" s="1">
        <v>42005</v>
      </c>
      <c r="F441" s="1" t="str">
        <f t="shared" si="20"/>
        <v>2015</v>
      </c>
      <c r="G441" s="1" t="str">
        <f>TEXT(ancestry_jul_2014[[#This Row],[Date]]," MMM")</f>
        <v xml:space="preserve"> Jan</v>
      </c>
      <c r="H441" s="6">
        <v>10264186</v>
      </c>
      <c r="I441" t="str">
        <f>VLOOKUP(K441, [1]LibPAS_data!$A$1:$C$600,3,FALSE)</f>
        <v>Yavapai</v>
      </c>
      <c r="J441" t="str">
        <f>VLOOKUP(K441,[1]LibPAS_data!$A$1:$C$600,2,FALSE)</f>
        <v>Sedona Public Library</v>
      </c>
      <c r="K441" s="6" t="s">
        <v>58</v>
      </c>
      <c r="L441" s="6" t="s">
        <v>1</v>
      </c>
      <c r="M441" s="7">
        <v>161</v>
      </c>
      <c r="N441">
        <v>161</v>
      </c>
      <c r="O441">
        <v>6</v>
      </c>
      <c r="P441">
        <v>51</v>
      </c>
      <c r="Q441">
        <v>23</v>
      </c>
      <c r="R441">
        <f>ancestry_jul_2014[[#This Row],[Citation Image]]+ancestry_jul_2014[[#This Row],[Text]]</f>
        <v>74</v>
      </c>
    </row>
    <row r="442" spans="1:18" x14ac:dyDescent="0.3">
      <c r="A442">
        <f>VLOOKUP(ancestry_jul_2014[[#This Row],[Locationid]], [1]LibPAS_data!$A$2:$E$600, 5, FALSE)</f>
        <v>5</v>
      </c>
      <c r="B442" s="24" t="e">
        <f>VLOOKUP(ancestry_jul_2014[[#This Row],[Locationid]],[1]LibPAS_data!$A$2:$D$270,4,FALSE)</f>
        <v>#N/A</v>
      </c>
      <c r="C442" s="14" t="str">
        <f>TEXT(E442,"yyyy")&amp;"-"&amp;"Q"&amp;LOOKUP(MONTH(E442),{1,4,7,10},{1,2,3,4})</f>
        <v>2015-Q1</v>
      </c>
      <c r="D442" s="37">
        <f t="shared" si="18"/>
        <v>2015</v>
      </c>
      <c r="E442" s="1">
        <v>42005</v>
      </c>
      <c r="F442" s="1" t="str">
        <f t="shared" si="20"/>
        <v>2015</v>
      </c>
      <c r="G442" s="1" t="str">
        <f>TEXT(ancestry_jul_2014[[#This Row],[Date]]," MMM")</f>
        <v xml:space="preserve"> Jan</v>
      </c>
      <c r="H442" s="6">
        <v>10264187</v>
      </c>
      <c r="I442" t="str">
        <f>VLOOKUP(K442, [1]LibPAS_data!$A$1:$C$600,3,FALSE)</f>
        <v>Yavapai</v>
      </c>
      <c r="J442" t="str">
        <f>VLOOKUP(K442,[1]LibPAS_data!$A$1:$C$600,2,FALSE)</f>
        <v>Seligman Public Library</v>
      </c>
      <c r="K442" s="6" t="s">
        <v>59</v>
      </c>
      <c r="L442" s="6" t="s">
        <v>1</v>
      </c>
      <c r="M442" s="7">
        <v>4</v>
      </c>
      <c r="N442">
        <v>4</v>
      </c>
      <c r="O442">
        <v>2</v>
      </c>
      <c r="P442">
        <v>1</v>
      </c>
      <c r="Q442">
        <v>2</v>
      </c>
      <c r="R442">
        <f>ancestry_jul_2014[[#This Row],[Citation Image]]+ancestry_jul_2014[[#This Row],[Text]]</f>
        <v>3</v>
      </c>
    </row>
    <row r="443" spans="1:18" x14ac:dyDescent="0.3">
      <c r="A443">
        <f>VLOOKUP(ancestry_jul_2014[[#This Row],[Locationid]], [1]LibPAS_data!$A$2:$E$600, 5, FALSE)</f>
        <v>28</v>
      </c>
      <c r="B443" s="24">
        <f>VLOOKUP(ancestry_jul_2014[[#This Row],[Locationid]],[1]LibPAS_data!$A$2:$D$270,4,FALSE)</f>
        <v>32811</v>
      </c>
      <c r="C443" s="14" t="str">
        <f>TEXT(E443,"yyyy")&amp;"-"&amp;"Q"&amp;LOOKUP(MONTH(E443),{1,4,7,10},{1,2,3,4})</f>
        <v>2015-Q1</v>
      </c>
      <c r="D443" s="37">
        <f t="shared" si="18"/>
        <v>2015</v>
      </c>
      <c r="E443" s="1">
        <v>42005</v>
      </c>
      <c r="F443" s="1" t="str">
        <f t="shared" si="20"/>
        <v>2015</v>
      </c>
      <c r="G443" s="1" t="str">
        <f>TEXT(ancestry_jul_2014[[#This Row],[Date]]," MMM")</f>
        <v xml:space="preserve"> Jan</v>
      </c>
      <c r="H443" s="6">
        <v>10254528</v>
      </c>
      <c r="I443" t="str">
        <f>VLOOKUP(K443, [1]LibPAS_data!$A$1:$C$600,3,FALSE)</f>
        <v>Cochise</v>
      </c>
      <c r="J443" t="str">
        <f>VLOOKUP(K443,[1]LibPAS_data!$A$1:$C$600,2,FALSE)</f>
        <v>Sierra Vista Public Library</v>
      </c>
      <c r="K443" s="6" t="s">
        <v>60</v>
      </c>
      <c r="L443" s="6" t="s">
        <v>1</v>
      </c>
      <c r="M443" s="7">
        <v>589</v>
      </c>
      <c r="N443">
        <v>589</v>
      </c>
      <c r="O443">
        <v>11</v>
      </c>
      <c r="P443">
        <v>28</v>
      </c>
      <c r="Q443">
        <v>315</v>
      </c>
      <c r="R443">
        <f>ancestry_jul_2014[[#This Row],[Citation Image]]+ancestry_jul_2014[[#This Row],[Text]]</f>
        <v>343</v>
      </c>
    </row>
    <row r="444" spans="1:18" x14ac:dyDescent="0.3">
      <c r="A444">
        <f>VLOOKUP(ancestry_jul_2014[[#This Row],[Locationid]], [1]LibPAS_data!$A$2:$E$600, 5, FALSE)</f>
        <v>142</v>
      </c>
      <c r="B444" s="24">
        <f>VLOOKUP(ancestry_jul_2014[[#This Row],[Locationid]],[1]LibPAS_data!$A$2:$D$270,4,FALSE)</f>
        <v>140708</v>
      </c>
      <c r="C444" s="14" t="str">
        <f>TEXT(E444,"yyyy")&amp;"-"&amp;"Q"&amp;LOOKUP(MONTH(E444),{1,4,7,10},{1,2,3,4})</f>
        <v>2015-Q1</v>
      </c>
      <c r="D444" s="37">
        <f t="shared" si="18"/>
        <v>2015</v>
      </c>
      <c r="E444" s="1">
        <v>42005</v>
      </c>
      <c r="F444" s="1" t="str">
        <f t="shared" si="20"/>
        <v>2015</v>
      </c>
      <c r="G444" s="1" t="str">
        <f>TEXT(ancestry_jul_2014[[#This Row],[Date]]," MMM")</f>
        <v xml:space="preserve"> Jan</v>
      </c>
      <c r="H444" s="6">
        <v>10246788</v>
      </c>
      <c r="I444" t="str">
        <f>VLOOKUP(K444, [1]LibPAS_data!$A$1:$C$600,3,FALSE)</f>
        <v>Maricopa</v>
      </c>
      <c r="J444" t="str">
        <f>VLOOKUP(K444,[1]LibPAS_data!$A$1:$C$600,2,FALSE)</f>
        <v>Tempe Public Library</v>
      </c>
      <c r="K444" s="2" t="s">
        <v>79</v>
      </c>
      <c r="L444" s="6" t="s">
        <v>1</v>
      </c>
      <c r="M444" s="7">
        <v>617</v>
      </c>
      <c r="N444">
        <v>617</v>
      </c>
      <c r="O444">
        <v>15</v>
      </c>
      <c r="P444">
        <v>849</v>
      </c>
      <c r="Q444">
        <v>250</v>
      </c>
      <c r="R444">
        <f>ancestry_jul_2014[[#This Row],[Citation Image]]+ancestry_jul_2014[[#This Row],[Text]]</f>
        <v>1099</v>
      </c>
    </row>
    <row r="445" spans="1:18" x14ac:dyDescent="0.3">
      <c r="A445">
        <f>VLOOKUP(ancestry_jul_2014[[#This Row],[Locationid]], [1]LibPAS_data!$A$2:$E$600, 5, FALSE)</f>
        <v>12</v>
      </c>
      <c r="B445" s="24">
        <f>VLOOKUP(ancestry_jul_2014[[#This Row],[Locationid]],[1]LibPAS_data!$A$2:$D$270,4,FALSE)</f>
        <v>4415</v>
      </c>
      <c r="C445" s="14" t="str">
        <f>TEXT(E445,"yyyy")&amp;"-"&amp;"Q"&amp;LOOKUP(MONTH(E445),{1,4,7,10},{1,2,3,4})</f>
        <v>2015-Q1</v>
      </c>
      <c r="D445" s="37">
        <f t="shared" si="18"/>
        <v>2015</v>
      </c>
      <c r="E445" s="1">
        <v>42005</v>
      </c>
      <c r="F445" s="1" t="str">
        <f t="shared" si="20"/>
        <v>2015</v>
      </c>
      <c r="G445" s="1" t="str">
        <f>TEXT(ancestry_jul_2014[[#This Row],[Date]]," MMM")</f>
        <v xml:space="preserve"> Jan</v>
      </c>
      <c r="H445" s="6">
        <v>10265067</v>
      </c>
      <c r="I445" t="str">
        <f>VLOOKUP(K445, [1]LibPAS_data!$A$1:$C$600,3,FALSE)</f>
        <v>Maricopa</v>
      </c>
      <c r="J445" t="str">
        <f>VLOOKUP(K445,[1]LibPAS_data!$A$1:$C$600,2,FALSE)</f>
        <v>Tolleson Public Library</v>
      </c>
      <c r="K445" s="6" t="s">
        <v>61</v>
      </c>
      <c r="L445" s="6" t="s">
        <v>1</v>
      </c>
      <c r="M445" s="7">
        <v>0</v>
      </c>
      <c r="N445">
        <v>0</v>
      </c>
      <c r="O445">
        <v>0</v>
      </c>
      <c r="P445">
        <v>0</v>
      </c>
      <c r="Q445">
        <v>0</v>
      </c>
      <c r="R445">
        <f>ancestry_jul_2014[[#This Row],[Citation Image]]+ancestry_jul_2014[[#This Row],[Text]]</f>
        <v>0</v>
      </c>
    </row>
    <row r="446" spans="1:18" x14ac:dyDescent="0.3">
      <c r="A446">
        <f>VLOOKUP(ancestry_jul_2014[[#This Row],[Locationid]], [1]LibPAS_data!$A$2:$E$600, 5, FALSE)</f>
        <v>8</v>
      </c>
      <c r="B446" s="24">
        <f>VLOOKUP(ancestry_jul_2014[[#This Row],[Locationid]],[1]LibPAS_data!$A$2:$D$270,4,FALSE)</f>
        <v>2341</v>
      </c>
      <c r="C446" s="14" t="str">
        <f>TEXT(E446,"yyyy")&amp;"-"&amp;"Q"&amp;LOOKUP(MONTH(E446),{1,4,7,10},{1,2,3,4})</f>
        <v>2015-Q1</v>
      </c>
      <c r="D446" s="37">
        <f t="shared" si="18"/>
        <v>2015</v>
      </c>
      <c r="E446" s="1">
        <v>42005</v>
      </c>
      <c r="F446" s="1" t="str">
        <f t="shared" si="20"/>
        <v>2015</v>
      </c>
      <c r="G446" s="1" t="str">
        <f>TEXT(ancestry_jul_2014[[#This Row],[Date]]," MMM")</f>
        <v xml:space="preserve"> Jan</v>
      </c>
      <c r="H446" s="6">
        <v>10370497</v>
      </c>
      <c r="I446" t="str">
        <f>VLOOKUP(K446, [1]LibPAS_data!$A$1:$C$600,3,FALSE)</f>
        <v>Gila</v>
      </c>
      <c r="J446" t="str">
        <f>VLOOKUP(K446,[1]LibPAS_data!$A$1:$C$600,2,FALSE)</f>
        <v>Tonto Basin Public</v>
      </c>
      <c r="K446" s="6" t="s">
        <v>62</v>
      </c>
      <c r="L446" s="6" t="s">
        <v>1</v>
      </c>
      <c r="M446" s="7">
        <v>0</v>
      </c>
      <c r="N446">
        <v>0</v>
      </c>
      <c r="O446">
        <v>0</v>
      </c>
      <c r="P446">
        <v>0</v>
      </c>
      <c r="Q446">
        <v>0</v>
      </c>
      <c r="R446">
        <f>ancestry_jul_2014[[#This Row],[Citation Image]]+ancestry_jul_2014[[#This Row],[Text]]</f>
        <v>0</v>
      </c>
    </row>
    <row r="447" spans="1:18" x14ac:dyDescent="0.3">
      <c r="A447">
        <f>VLOOKUP(ancestry_jul_2014[[#This Row],[Locationid]], [1]LibPAS_data!$A$2:$E$600, 5, FALSE)</f>
        <v>8</v>
      </c>
      <c r="B447" s="24" t="e">
        <f>VLOOKUP(ancestry_jul_2014[[#This Row],[Locationid]],[1]LibPAS_data!$A$2:$D$270,4,FALSE)</f>
        <v>#N/A</v>
      </c>
      <c r="C447" s="14" t="str">
        <f>TEXT(E447,"yyyy")&amp;"-"&amp;"Q"&amp;LOOKUP(MONTH(E447),{1,4,7,10},{1,2,3,4})</f>
        <v>2015-Q1</v>
      </c>
      <c r="D447" s="37">
        <f t="shared" si="18"/>
        <v>2015</v>
      </c>
      <c r="E447" s="1">
        <v>42005</v>
      </c>
      <c r="F447" s="1" t="str">
        <f t="shared" si="20"/>
        <v>2015</v>
      </c>
      <c r="G447" s="1" t="str">
        <f>TEXT(ancestry_jul_2014[[#This Row],[Date]]," MMM")</f>
        <v xml:space="preserve"> Jan</v>
      </c>
      <c r="H447" s="6">
        <v>10330760</v>
      </c>
      <c r="I447" t="str">
        <f>VLOOKUP(K447, [1]LibPAS_data!$A$1:$C$600,3,FALSE)</f>
        <v>Apache</v>
      </c>
      <c r="J447" t="str">
        <f>VLOOKUP(K447,[1]LibPAS_data!$A$1:$C$600,2,FALSE)</f>
        <v>Vernon Public Library</v>
      </c>
      <c r="K447" s="6" t="s">
        <v>63</v>
      </c>
      <c r="L447" s="6" t="s">
        <v>1</v>
      </c>
      <c r="M447" s="7">
        <v>0</v>
      </c>
      <c r="N447">
        <v>0</v>
      </c>
      <c r="O447">
        <v>0</v>
      </c>
      <c r="P447">
        <v>0</v>
      </c>
      <c r="Q447">
        <v>0</v>
      </c>
      <c r="R447">
        <f>ancestry_jul_2014[[#This Row],[Citation Image]]+ancestry_jul_2014[[#This Row],[Text]]</f>
        <v>0</v>
      </c>
    </row>
    <row r="448" spans="1:18" x14ac:dyDescent="0.3">
      <c r="A448">
        <f>VLOOKUP(ancestry_jul_2014[[#This Row],[Locationid]], [1]LibPAS_data!$A$2:$E$600, 5, FALSE)</f>
        <v>7</v>
      </c>
      <c r="B448" s="24" t="e">
        <f>VLOOKUP(ancestry_jul_2014[[#This Row],[Locationid]],[1]LibPAS_data!$A$2:$D$270,4,FALSE)</f>
        <v>#N/A</v>
      </c>
      <c r="C448" s="14" t="str">
        <f>TEXT(E448,"yyyy")&amp;"-"&amp;"Q"&amp;LOOKUP(MONTH(E448),{1,4,7,10},{1,2,3,4})</f>
        <v>2015-Q1</v>
      </c>
      <c r="D448" s="37">
        <f t="shared" si="18"/>
        <v>2015</v>
      </c>
      <c r="E448" s="1">
        <v>42005</v>
      </c>
      <c r="F448" s="1" t="str">
        <f t="shared" si="20"/>
        <v>2015</v>
      </c>
      <c r="G448" s="1" t="str">
        <f>TEXT(ancestry_jul_2014[[#This Row],[Date]]," MMM")</f>
        <v xml:space="preserve"> Jan</v>
      </c>
      <c r="H448" s="6">
        <v>10264189</v>
      </c>
      <c r="I448" t="str">
        <f>VLOOKUP(K448, [1]LibPAS_data!$A$1:$C$600,3,FALSE)</f>
        <v>Yavapai</v>
      </c>
      <c r="J448" t="str">
        <f>VLOOKUP(K448,[1]LibPAS_data!$A$1:$C$600,2,FALSE)</f>
        <v>Yarnell Public Library</v>
      </c>
      <c r="K448" s="6" t="s">
        <v>64</v>
      </c>
      <c r="L448" s="6" t="s">
        <v>1</v>
      </c>
      <c r="M448" s="7">
        <v>359</v>
      </c>
      <c r="N448">
        <v>359</v>
      </c>
      <c r="O448">
        <v>10</v>
      </c>
      <c r="P448">
        <v>54</v>
      </c>
      <c r="Q448">
        <v>138</v>
      </c>
      <c r="R448">
        <f>ancestry_jul_2014[[#This Row],[Citation Image]]+ancestry_jul_2014[[#This Row],[Text]]</f>
        <v>192</v>
      </c>
    </row>
    <row r="449" spans="1:18" x14ac:dyDescent="0.3">
      <c r="A449">
        <f>VLOOKUP(ancestry_jul_2014[[#This Row],[Locationid]], [1]LibPAS_data!$A$2:$E$600, 5, FALSE)</f>
        <v>91</v>
      </c>
      <c r="B449" s="24">
        <f>VLOOKUP(ancestry_jul_2014[[#This Row],[Locationid]],[1]LibPAS_data!$A$2:$D$270,4,FALSE)</f>
        <v>9301</v>
      </c>
      <c r="C449" s="14" t="str">
        <f>TEXT(E449,"yyyy")&amp;"-"&amp;"Q"&amp;LOOKUP(MONTH(E449),{1,4,7,10},{1,2,3,4})</f>
        <v>2015-Q1</v>
      </c>
      <c r="D449" s="37">
        <f t="shared" si="18"/>
        <v>2015</v>
      </c>
      <c r="E449" s="1">
        <v>42005</v>
      </c>
      <c r="F449" s="1" t="str">
        <f t="shared" si="20"/>
        <v>2015</v>
      </c>
      <c r="G449" s="1" t="str">
        <f>TEXT(ancestry_jul_2014[[#This Row],[Date]]," MMM")</f>
        <v xml:space="preserve"> Jan</v>
      </c>
      <c r="H449" s="6">
        <v>10264105</v>
      </c>
      <c r="I449" t="str">
        <f>VLOOKUP(K449, [1]LibPAS_data!$A$1:$C$600,3,FALSE)</f>
        <v>Yavapai</v>
      </c>
      <c r="J449" t="str">
        <f>VLOOKUP(K449,[1]LibPAS_data!$A$1:$C$600,2,FALSE)</f>
        <v>Yavapai County Library District</v>
      </c>
      <c r="K449" s="6" t="s">
        <v>65</v>
      </c>
      <c r="L449" s="6" t="s">
        <v>1</v>
      </c>
      <c r="M449" s="7">
        <v>0</v>
      </c>
      <c r="N449">
        <v>0</v>
      </c>
      <c r="O449">
        <v>0</v>
      </c>
      <c r="P449">
        <v>0</v>
      </c>
      <c r="Q449">
        <v>0</v>
      </c>
      <c r="R449">
        <f>ancestry_jul_2014[[#This Row],[Citation Image]]+ancestry_jul_2014[[#This Row],[Text]]</f>
        <v>0</v>
      </c>
    </row>
    <row r="450" spans="1:18" x14ac:dyDescent="0.3">
      <c r="A450">
        <f>VLOOKUP(ancestry_jul_2014[[#This Row],[Locationid]], [1]LibPAS_data!$A$2:$E$600, 5, FALSE)</f>
        <v>434</v>
      </c>
      <c r="B450" s="24">
        <f>VLOOKUP(ancestry_jul_2014[[#This Row],[Locationid]],[1]LibPAS_data!$A$2:$D$270,4,FALSE)</f>
        <v>111752</v>
      </c>
      <c r="C450" s="14" t="str">
        <f>TEXT(E450,"yyyy")&amp;"-"&amp;"Q"&amp;LOOKUP(MONTH(E450),{1,4,7,10},{1,2,3,4})</f>
        <v>2015-Q1</v>
      </c>
      <c r="D450" s="37">
        <f t="shared" si="18"/>
        <v>2015</v>
      </c>
      <c r="E450" s="1">
        <v>42005</v>
      </c>
      <c r="F450" s="1" t="str">
        <f t="shared" si="20"/>
        <v>2015</v>
      </c>
      <c r="G450" s="1" t="str">
        <f>TEXT(ancestry_jul_2014[[#This Row],[Date]]," MMM")</f>
        <v xml:space="preserve"> Jan</v>
      </c>
      <c r="H450" s="6">
        <v>10245885</v>
      </c>
      <c r="I450" t="str">
        <f>VLOOKUP(K450, [1]LibPAS_data!$A$1:$C$600,3,FALSE)</f>
        <v>Yuma</v>
      </c>
      <c r="J450" t="str">
        <f>VLOOKUP(K450,[1]LibPAS_data!$A$1:$C$600,2,FALSE)</f>
        <v>Yuma County Library District</v>
      </c>
      <c r="K450" s="6" t="s">
        <v>66</v>
      </c>
      <c r="L450" s="6" t="s">
        <v>1</v>
      </c>
      <c r="M450" s="7">
        <v>2350</v>
      </c>
      <c r="N450">
        <v>2350</v>
      </c>
      <c r="O450">
        <v>81</v>
      </c>
      <c r="P450">
        <v>692</v>
      </c>
      <c r="Q450">
        <v>855</v>
      </c>
      <c r="R450">
        <f>ancestry_jul_2014[[#This Row],[Citation Image]]+ancestry_jul_2014[[#This Row],[Text]]</f>
        <v>1547</v>
      </c>
    </row>
    <row r="451" spans="1:18" x14ac:dyDescent="0.3">
      <c r="A451">
        <f>VLOOKUP(ancestry_jul_2014[[#This Row],[Locationid]], [1]LibPAS_data!$A$2:$E$600, 5, FALSE)</f>
        <v>0</v>
      </c>
      <c r="B451" s="24" t="e">
        <f>VLOOKUP(ancestry_jul_2014[[#This Row],[Locationid]],[1]LibPAS_data!$A$2:$D$270,4,FALSE)</f>
        <v>#N/A</v>
      </c>
      <c r="C451" s="20" t="str">
        <f>TEXT(E451,"yyyy")&amp;"-"&amp;"Q"&amp;LOOKUP(MONTH(E451),{1,4,7,10},{1,2,3,4})</f>
        <v>2015-Q1</v>
      </c>
      <c r="D451" s="38">
        <f t="shared" ref="D451:D514" si="21">YEAR(DATE(YEAR(E451),MONTH(E451)+6,1))</f>
        <v>2015</v>
      </c>
      <c r="E451" s="1">
        <v>42036</v>
      </c>
      <c r="F451" s="1" t="str">
        <f t="shared" ref="F451:F466" si="22">TEXT(E451, "yyyy")</f>
        <v>2015</v>
      </c>
      <c r="G451" s="1" t="str">
        <f>TEXT(ancestry_jul_2014[[#This Row],[Date]]," MMM")</f>
        <v xml:space="preserve"> Feb</v>
      </c>
      <c r="H451">
        <v>10253861</v>
      </c>
      <c r="I451" t="str">
        <f>VLOOKUP(K451, [1]LibPAS_data!$A$1:$C$600,3,FALSE)</f>
        <v>State</v>
      </c>
      <c r="J451" t="str">
        <f>VLOOKUP(K451,[1]LibPAS_data!$A$1:$C$600,2,FALSE)</f>
        <v>Arizona State Library-Law Library</v>
      </c>
      <c r="K451" s="6" t="s">
        <v>10</v>
      </c>
      <c r="L451" t="s">
        <v>1</v>
      </c>
      <c r="M451">
        <v>77787</v>
      </c>
      <c r="N451">
        <v>77787</v>
      </c>
      <c r="O451">
        <v>1410</v>
      </c>
      <c r="P451">
        <v>16989</v>
      </c>
      <c r="Q451">
        <v>29662</v>
      </c>
      <c r="R451">
        <f>ancestry_jul_2014[[#This Row],[Citation Image]]+ancestry_jul_2014[[#This Row],[Text]]</f>
        <v>46651</v>
      </c>
    </row>
    <row r="452" spans="1:18" x14ac:dyDescent="0.3">
      <c r="A452">
        <f>VLOOKUP(ancestry_jul_2014[[#This Row],[Locationid]], [1]LibPAS_data!$A$2:$E$600, 5, FALSE)</f>
        <v>111</v>
      </c>
      <c r="B452" s="24">
        <f>VLOOKUP(ancestry_jul_2014[[#This Row],[Locationid]],[1]LibPAS_data!$A$2:$D$270,4,FALSE)</f>
        <v>63208</v>
      </c>
      <c r="C452" s="20" t="str">
        <f>TEXT(E452,"yyyy")&amp;"-"&amp;"Q"&amp;LOOKUP(MONTH(E452),{1,4,7,10},{1,2,3,4})</f>
        <v>2015-Q1</v>
      </c>
      <c r="D452" s="38">
        <f t="shared" si="21"/>
        <v>2015</v>
      </c>
      <c r="E452" s="1">
        <v>42036</v>
      </c>
      <c r="F452" s="1" t="str">
        <f t="shared" si="22"/>
        <v>2015</v>
      </c>
      <c r="G452" s="1" t="str">
        <f>TEXT(ancestry_jul_2014[[#This Row],[Date]]," MMM")</f>
        <v xml:space="preserve"> Feb</v>
      </c>
      <c r="H452">
        <v>10244406</v>
      </c>
      <c r="I452" t="str">
        <f>VLOOKUP(K452, [1]LibPAS_data!$A$1:$C$600,3,FALSE)</f>
        <v>Pinal</v>
      </c>
      <c r="J452" t="str">
        <f>VLOOKUP(K452,[1]LibPAS_data!$A$1:$C$600,2,FALSE)</f>
        <v>Apache Junction Public Library</v>
      </c>
      <c r="K452" s="6" t="s">
        <v>8</v>
      </c>
      <c r="L452" t="s">
        <v>1</v>
      </c>
      <c r="M452">
        <v>3142</v>
      </c>
      <c r="N452">
        <v>3142</v>
      </c>
      <c r="O452">
        <v>39</v>
      </c>
      <c r="P452">
        <v>981</v>
      </c>
      <c r="Q452">
        <v>1521</v>
      </c>
      <c r="R452">
        <f>ancestry_jul_2014[[#This Row],[Citation Image]]+ancestry_jul_2014[[#This Row],[Text]]</f>
        <v>2502</v>
      </c>
    </row>
    <row r="453" spans="1:18" x14ac:dyDescent="0.3">
      <c r="A453">
        <f>VLOOKUP(ancestry_jul_2014[[#This Row],[Locationid]], [1]LibPAS_data!$A$2:$E$600, 5, FALSE)</f>
        <v>10</v>
      </c>
      <c r="B453" s="24" t="e">
        <f>VLOOKUP(ancestry_jul_2014[[#This Row],[Locationid]],[1]LibPAS_data!$A$2:$D$270,4,FALSE)</f>
        <v>#N/A</v>
      </c>
      <c r="C453" s="20" t="str">
        <f>TEXT(E453,"yyyy")&amp;"-"&amp;"Q"&amp;LOOKUP(MONTH(E453),{1,4,7,10},{1,2,3,4})</f>
        <v>2015-Q1</v>
      </c>
      <c r="D453" s="38">
        <f t="shared" si="21"/>
        <v>2015</v>
      </c>
      <c r="E453" s="1">
        <v>42036</v>
      </c>
      <c r="F453" s="1" t="str">
        <f t="shared" si="22"/>
        <v>2015</v>
      </c>
      <c r="G453" s="1" t="str">
        <f>TEXT(ancestry_jul_2014[[#This Row],[Date]]," MMM")</f>
        <v xml:space="preserve"> Feb</v>
      </c>
      <c r="H453">
        <v>10264106</v>
      </c>
      <c r="I453" t="str">
        <f>VLOOKUP(K453, [1]LibPAS_data!$A$1:$C$600,3,FALSE)</f>
        <v>Yavapai</v>
      </c>
      <c r="J453" t="str">
        <f>VLOOKUP(K453,[1]LibPAS_data!$A$1:$C$600,2,FALSE)</f>
        <v>Ash Fork Public Library</v>
      </c>
      <c r="K453" s="6" t="s">
        <v>11</v>
      </c>
      <c r="L453" t="s">
        <v>1</v>
      </c>
      <c r="M453">
        <v>10</v>
      </c>
      <c r="N453">
        <v>10</v>
      </c>
      <c r="O453">
        <v>1</v>
      </c>
      <c r="P453">
        <v>0</v>
      </c>
      <c r="Q453">
        <v>0</v>
      </c>
      <c r="R453">
        <f>ancestry_jul_2014[[#This Row],[Citation Image]]+ancestry_jul_2014[[#This Row],[Text]]</f>
        <v>0</v>
      </c>
    </row>
    <row r="454" spans="1:18" x14ac:dyDescent="0.3">
      <c r="A454">
        <f>VLOOKUP(ancestry_jul_2014[[#This Row],[Locationid]], [1]LibPAS_data!$A$2:$E$600, 5, FALSE)</f>
        <v>80</v>
      </c>
      <c r="B454" s="24">
        <f>VLOOKUP(ancestry_jul_2014[[#This Row],[Locationid]],[1]LibPAS_data!$A$2:$D$270,4,FALSE)</f>
        <v>22669</v>
      </c>
      <c r="C454" s="20" t="str">
        <f>TEXT(E454,"yyyy")&amp;"-"&amp;"Q"&amp;LOOKUP(MONTH(E454),{1,4,7,10},{1,2,3,4})</f>
        <v>2015-Q1</v>
      </c>
      <c r="D454" s="38">
        <f t="shared" si="21"/>
        <v>2015</v>
      </c>
      <c r="E454" s="1">
        <v>42036</v>
      </c>
      <c r="F454" s="1" t="str">
        <f t="shared" si="22"/>
        <v>2015</v>
      </c>
      <c r="G454" s="1" t="str">
        <f>TEXT(ancestry_jul_2014[[#This Row],[Date]]," MMM")</f>
        <v xml:space="preserve"> Feb</v>
      </c>
      <c r="H454">
        <v>10265065</v>
      </c>
      <c r="I454" t="str">
        <f>VLOOKUP(K454, [1]LibPAS_data!$A$1:$C$600,3,FALSE)</f>
        <v>Maricopa</v>
      </c>
      <c r="J454" t="str">
        <f>VLOOKUP(K454,[1]LibPAS_data!$A$1:$C$600,2,FALSE)</f>
        <v>Avondale Public Library</v>
      </c>
      <c r="K454" s="6" t="s">
        <v>12</v>
      </c>
      <c r="L454" t="s">
        <v>1</v>
      </c>
      <c r="M454">
        <v>519</v>
      </c>
      <c r="N454">
        <v>519</v>
      </c>
      <c r="O454">
        <v>5</v>
      </c>
      <c r="P454">
        <v>36</v>
      </c>
      <c r="Q454">
        <v>150</v>
      </c>
      <c r="R454">
        <f>ancestry_jul_2014[[#This Row],[Citation Image]]+ancestry_jul_2014[[#This Row],[Text]]</f>
        <v>186</v>
      </c>
    </row>
    <row r="455" spans="1:18" x14ac:dyDescent="0.3">
      <c r="A455">
        <f>VLOOKUP(ancestry_jul_2014[[#This Row],[Locationid]], [1]LibPAS_data!$A$2:$E$600, 5, FALSE)</f>
        <v>16</v>
      </c>
      <c r="B455" s="24" t="e">
        <f>VLOOKUP(ancestry_jul_2014[[#This Row],[Locationid]],[1]LibPAS_data!$A$2:$D$270,4,FALSE)</f>
        <v>#N/A</v>
      </c>
      <c r="C455" s="20" t="str">
        <f>TEXT(E455,"yyyy")&amp;"-"&amp;"Q"&amp;LOOKUP(MONTH(E455),{1,4,7,10},{1,2,3,4})</f>
        <v>2015-Q1</v>
      </c>
      <c r="D455" s="38">
        <f t="shared" si="21"/>
        <v>2015</v>
      </c>
      <c r="E455" s="1">
        <v>42036</v>
      </c>
      <c r="F455" s="1" t="str">
        <f t="shared" si="22"/>
        <v>2015</v>
      </c>
      <c r="G455" s="1" t="str">
        <f>TEXT(ancestry_jul_2014[[#This Row],[Date]]," MMM")</f>
        <v xml:space="preserve"> Feb</v>
      </c>
      <c r="H455">
        <v>10254563</v>
      </c>
      <c r="I455" t="str">
        <f>VLOOKUP(K455, [1]LibPAS_data!$A$1:$C$600,3,FALSE)</f>
        <v>La Paz</v>
      </c>
      <c r="J455" t="str">
        <f>VLOOKUP(K455,[1]LibPAS_data!$A$1:$C$600,2,FALSE)</f>
        <v>Bouse Public Library</v>
      </c>
      <c r="K455" s="6" t="s">
        <v>14</v>
      </c>
      <c r="L455" t="s">
        <v>1</v>
      </c>
      <c r="M455">
        <v>441</v>
      </c>
      <c r="N455">
        <v>441</v>
      </c>
      <c r="O455">
        <v>5</v>
      </c>
      <c r="P455">
        <v>31</v>
      </c>
      <c r="Q455">
        <v>83</v>
      </c>
      <c r="R455">
        <f>ancestry_jul_2014[[#This Row],[Citation Image]]+ancestry_jul_2014[[#This Row],[Text]]</f>
        <v>114</v>
      </c>
    </row>
    <row r="456" spans="1:18" x14ac:dyDescent="0.3">
      <c r="A456">
        <f>VLOOKUP(ancestry_jul_2014[[#This Row],[Locationid]], [1]LibPAS_data!$A$2:$E$600, 5, FALSE)</f>
        <v>21</v>
      </c>
      <c r="B456" s="24" t="str">
        <f>VLOOKUP(ancestry_jul_2014[[#This Row],[Locationid]],[1]LibPAS_data!$A$2:$D$270,4,FALSE)</f>
        <v>N/A</v>
      </c>
      <c r="C456" s="20" t="str">
        <f>TEXT(E456,"yyyy")&amp;"-"&amp;"Q"&amp;LOOKUP(MONTH(E456),{1,4,7,10},{1,2,3,4})</f>
        <v>2015-Q1</v>
      </c>
      <c r="D456" s="38">
        <f t="shared" si="21"/>
        <v>2015</v>
      </c>
      <c r="E456" s="1">
        <v>42036</v>
      </c>
      <c r="F456" s="1" t="str">
        <f t="shared" si="22"/>
        <v>2015</v>
      </c>
      <c r="G456" s="1" t="str">
        <f>TEXT(ancestry_jul_2014[[#This Row],[Date]]," MMM")</f>
        <v xml:space="preserve"> Feb</v>
      </c>
      <c r="H456">
        <v>10249852</v>
      </c>
      <c r="I456" t="str">
        <f>VLOOKUP(K456, [1]LibPAS_data!$A$1:$C$600,3,FALSE)</f>
        <v>Maricopa</v>
      </c>
      <c r="J456" t="str">
        <f>VLOOKUP(K456,[1]LibPAS_data!$A$1:$C$600,2,FALSE)</f>
        <v>Buckeye Public Library</v>
      </c>
      <c r="K456" s="6" t="s">
        <v>15</v>
      </c>
      <c r="L456" t="s">
        <v>1</v>
      </c>
      <c r="M456">
        <v>20</v>
      </c>
      <c r="N456">
        <v>20</v>
      </c>
      <c r="O456">
        <v>1</v>
      </c>
      <c r="P456">
        <v>0</v>
      </c>
      <c r="Q456">
        <v>7</v>
      </c>
      <c r="R456">
        <f>ancestry_jul_2014[[#This Row],[Citation Image]]+ancestry_jul_2014[[#This Row],[Text]]</f>
        <v>7</v>
      </c>
    </row>
    <row r="457" spans="1:18" x14ac:dyDescent="0.3">
      <c r="A457">
        <f>VLOOKUP(ancestry_jul_2014[[#This Row],[Locationid]], [1]LibPAS_data!$A$2:$E$600, 5, FALSE)</f>
        <v>12</v>
      </c>
      <c r="B457" s="24" t="e">
        <f>VLOOKUP(ancestry_jul_2014[[#This Row],[Locationid]],[1]LibPAS_data!$A$2:$D$270,4,FALSE)</f>
        <v>#N/A</v>
      </c>
      <c r="C457" s="20" t="str">
        <f>TEXT(E457,"yyyy")&amp;"-"&amp;"Q"&amp;LOOKUP(MONTH(E457),{1,4,7,10},{1,2,3,4})</f>
        <v>2015-Q1</v>
      </c>
      <c r="D457" s="38">
        <f t="shared" si="21"/>
        <v>2015</v>
      </c>
      <c r="E457" s="1">
        <v>42036</v>
      </c>
      <c r="F457" s="1" t="str">
        <f t="shared" si="22"/>
        <v>2015</v>
      </c>
      <c r="G457" s="1" t="str">
        <f>TEXT(ancestry_jul_2014[[#This Row],[Date]]," MMM")</f>
        <v xml:space="preserve"> Feb</v>
      </c>
      <c r="H457">
        <v>10264108</v>
      </c>
      <c r="I457" t="str">
        <f>VLOOKUP(K457, [1]LibPAS_data!$A$1:$C$600,3,FALSE)</f>
        <v>Yavapai</v>
      </c>
      <c r="J457" t="str">
        <f>VLOOKUP(K457,[1]LibPAS_data!$A$1:$C$600,2,FALSE)</f>
        <v>Black Canyon City Community Library</v>
      </c>
      <c r="K457" s="6" t="s">
        <v>13</v>
      </c>
      <c r="L457" t="s">
        <v>1</v>
      </c>
      <c r="M457">
        <v>10</v>
      </c>
      <c r="N457">
        <v>10</v>
      </c>
      <c r="O457">
        <v>1</v>
      </c>
      <c r="P457">
        <v>0</v>
      </c>
      <c r="Q457">
        <v>6</v>
      </c>
      <c r="R457">
        <f>ancestry_jul_2014[[#This Row],[Citation Image]]+ancestry_jul_2014[[#This Row],[Text]]</f>
        <v>6</v>
      </c>
    </row>
    <row r="458" spans="1:18" x14ac:dyDescent="0.3">
      <c r="A458">
        <f>VLOOKUP(ancestry_jul_2014[[#This Row],[Locationid]], [1]LibPAS_data!$A$2:$E$600, 5, FALSE)</f>
        <v>34</v>
      </c>
      <c r="B458" s="24">
        <f>VLOOKUP(ancestry_jul_2014[[#This Row],[Locationid]],[1]LibPAS_data!$A$2:$D$270,4,FALSE)</f>
        <v>48762</v>
      </c>
      <c r="C458" s="20" t="str">
        <f>TEXT(E458,"yyyy")&amp;"-"&amp;"Q"&amp;LOOKUP(MONTH(E458),{1,4,7,10},{1,2,3,4})</f>
        <v>2015-Q1</v>
      </c>
      <c r="D458" s="38">
        <f t="shared" si="21"/>
        <v>2015</v>
      </c>
      <c r="E458" s="1">
        <v>42036</v>
      </c>
      <c r="F458" s="1" t="str">
        <f t="shared" si="22"/>
        <v>2015</v>
      </c>
      <c r="G458" s="1" t="str">
        <f>TEXT(ancestry_jul_2014[[#This Row],[Date]]," MMM")</f>
        <v xml:space="preserve"> Feb</v>
      </c>
      <c r="H458">
        <v>10246505</v>
      </c>
      <c r="I458" t="str">
        <f>VLOOKUP(K458, [1]LibPAS_data!$A$1:$C$600,3,FALSE)</f>
        <v>Pinal</v>
      </c>
      <c r="J458" t="str">
        <f>VLOOKUP(K458,[1]LibPAS_data!$A$1:$C$600,2,FALSE)</f>
        <v>Casa Grande Public Library</v>
      </c>
      <c r="K458" s="12" t="s">
        <v>17</v>
      </c>
      <c r="L458" t="s">
        <v>1</v>
      </c>
      <c r="M458">
        <v>5</v>
      </c>
      <c r="N458">
        <v>5</v>
      </c>
      <c r="O458">
        <v>1</v>
      </c>
      <c r="P458">
        <v>0</v>
      </c>
      <c r="Q458">
        <v>0</v>
      </c>
      <c r="R458">
        <v>1</v>
      </c>
    </row>
    <row r="459" spans="1:18" x14ac:dyDescent="0.3">
      <c r="A459">
        <f>VLOOKUP(ancestry_jul_2014[[#This Row],[Locationid]], [1]LibPAS_data!$A$2:$E$600, 5, FALSE)</f>
        <v>109</v>
      </c>
      <c r="B459" s="24">
        <f>VLOOKUP(ancestry_jul_2014[[#This Row],[Locationid]],[1]LibPAS_data!$A$2:$D$270,4,FALSE)</f>
        <v>309229</v>
      </c>
      <c r="C459" s="20" t="str">
        <f>TEXT(E459,"yyyy")&amp;"-"&amp;"Q"&amp;LOOKUP(MONTH(E459),{1,4,7,10},{1,2,3,4})</f>
        <v>2015-Q1</v>
      </c>
      <c r="D459" s="38">
        <f t="shared" si="21"/>
        <v>2015</v>
      </c>
      <c r="E459" s="1">
        <v>42036</v>
      </c>
      <c r="F459" s="1" t="str">
        <f t="shared" si="22"/>
        <v>2015</v>
      </c>
      <c r="G459" s="1" t="str">
        <f>TEXT(ancestry_jul_2014[[#This Row],[Date]]," MMM")</f>
        <v xml:space="preserve"> Feb</v>
      </c>
      <c r="H459">
        <v>10244426</v>
      </c>
      <c r="I459" t="str">
        <f>VLOOKUP(K459, [1]LibPAS_data!$A$1:$C$600,3,FALSE)</f>
        <v>Maricopa</v>
      </c>
      <c r="J459" t="str">
        <f>VLOOKUP(K459,[1]LibPAS_data!$A$1:$C$600,2,FALSE)</f>
        <v xml:space="preserve">Chandler Public Library </v>
      </c>
      <c r="K459" s="12" t="s">
        <v>18</v>
      </c>
      <c r="L459" t="s">
        <v>1</v>
      </c>
      <c r="M459">
        <v>1961</v>
      </c>
      <c r="N459">
        <v>1961</v>
      </c>
      <c r="O459">
        <v>37</v>
      </c>
      <c r="P459">
        <v>304</v>
      </c>
      <c r="Q459">
        <v>695</v>
      </c>
      <c r="R459">
        <f>ancestry_jul_2014[[#This Row],[Citation Image]]+ancestry_jul_2014[[#This Row],[Text]]</f>
        <v>999</v>
      </c>
    </row>
    <row r="460" spans="1:18" x14ac:dyDescent="0.3">
      <c r="A460">
        <f>VLOOKUP(ancestry_jul_2014[[#This Row],[Locationid]], [1]LibPAS_data!$A$2:$E$600, 5, FALSE)</f>
        <v>25</v>
      </c>
      <c r="B460" s="24">
        <f>VLOOKUP(ancestry_jul_2014[[#This Row],[Locationid]],[1]LibPAS_data!$A$2:$D$270,4,FALSE)</f>
        <v>1469</v>
      </c>
      <c r="C460" s="20" t="str">
        <f>TEXT(E460,"yyyy")&amp;"-"&amp;"Q"&amp;LOOKUP(MONTH(E460),{1,4,7,10},{1,2,3,4})</f>
        <v>2015-Q1</v>
      </c>
      <c r="D460" s="38">
        <f t="shared" si="21"/>
        <v>2015</v>
      </c>
      <c r="E460" s="1">
        <v>42036</v>
      </c>
      <c r="F460" s="1" t="str">
        <f t="shared" si="22"/>
        <v>2015</v>
      </c>
      <c r="G460" s="1" t="str">
        <f>TEXT(ancestry_jul_2014[[#This Row],[Date]]," MMM")</f>
        <v xml:space="preserve"> Feb</v>
      </c>
      <c r="H460">
        <v>10266253</v>
      </c>
      <c r="I460" t="str">
        <f>VLOOKUP(K460, [1]LibPAS_data!$A$1:$C$600,3,FALSE)</f>
        <v>Cochise</v>
      </c>
      <c r="J460" t="str">
        <f>VLOOKUP(K460,[1]LibPAS_data!$A$1:$C$600,2,FALSE)</f>
        <v>Cochise County Library District</v>
      </c>
      <c r="K460" s="12" t="s">
        <v>20</v>
      </c>
      <c r="L460" t="s">
        <v>1</v>
      </c>
      <c r="M460">
        <v>656</v>
      </c>
      <c r="N460">
        <v>656</v>
      </c>
      <c r="O460">
        <v>11</v>
      </c>
      <c r="P460">
        <v>26</v>
      </c>
      <c r="Q460">
        <v>245</v>
      </c>
      <c r="R460">
        <f>ancestry_jul_2014[[#This Row],[Citation Image]]+ancestry_jul_2014[[#This Row],[Text]]</f>
        <v>271</v>
      </c>
    </row>
    <row r="461" spans="1:18" x14ac:dyDescent="0.3">
      <c r="A461">
        <f>VLOOKUP(ancestry_jul_2014[[#This Row],[Locationid]], [1]LibPAS_data!$A$2:$E$600, 5, FALSE)</f>
        <v>12</v>
      </c>
      <c r="B461" s="24" t="e">
        <f>VLOOKUP(ancestry_jul_2014[[#This Row],[Locationid]],[1]LibPAS_data!$A$2:$D$270,4,FALSE)</f>
        <v>#N/A</v>
      </c>
      <c r="C461" s="20" t="str">
        <f>TEXT(E461,"yyyy")&amp;"-"&amp;"Q"&amp;LOOKUP(MONTH(E461),{1,4,7,10},{1,2,3,4})</f>
        <v>2015-Q1</v>
      </c>
      <c r="D461" s="38">
        <f t="shared" si="21"/>
        <v>2015</v>
      </c>
      <c r="E461" s="1">
        <v>42036</v>
      </c>
      <c r="F461" s="1" t="str">
        <f t="shared" si="22"/>
        <v>2015</v>
      </c>
      <c r="G461" s="1" t="str">
        <f>TEXT(ancestry_jul_2014[[#This Row],[Date]]," MMM")</f>
        <v xml:space="preserve"> Feb</v>
      </c>
      <c r="H461">
        <v>10330462</v>
      </c>
      <c r="I461" t="str">
        <f>VLOOKUP(K461, [1]LibPAS_data!$A$1:$C$600,3,FALSE)</f>
        <v>Apache</v>
      </c>
      <c r="J461" t="str">
        <f>VLOOKUP(K461,[1]LibPAS_data!$A$1:$C$600,2,FALSE)</f>
        <v>Concho Public Library</v>
      </c>
      <c r="K461" s="6" t="s">
        <v>21</v>
      </c>
      <c r="L461" t="s">
        <v>1</v>
      </c>
      <c r="M461">
        <v>29</v>
      </c>
      <c r="N461">
        <v>29</v>
      </c>
      <c r="O461">
        <v>1</v>
      </c>
      <c r="P461">
        <v>3</v>
      </c>
      <c r="Q461">
        <v>13</v>
      </c>
      <c r="R461">
        <f>ancestry_jul_2014[[#This Row],[Citation Image]]+ancestry_jul_2014[[#This Row],[Text]]</f>
        <v>16</v>
      </c>
    </row>
    <row r="462" spans="1:18" x14ac:dyDescent="0.3">
      <c r="A462">
        <f>VLOOKUP(ancestry_jul_2014[[#This Row],[Locationid]], [1]LibPAS_data!$A$2:$E$600, 5, FALSE)</f>
        <v>27</v>
      </c>
      <c r="B462" s="24">
        <f>VLOOKUP(ancestry_jul_2014[[#This Row],[Locationid]],[1]LibPAS_data!$A$2:$D$270,4,FALSE)</f>
        <v>9676</v>
      </c>
      <c r="C462" s="20" t="str">
        <f>TEXT(E462,"yyyy")&amp;"-"&amp;"Q"&amp;LOOKUP(MONTH(E462),{1,4,7,10},{1,2,3,4})</f>
        <v>2015-Q1</v>
      </c>
      <c r="D462" s="38">
        <f t="shared" si="21"/>
        <v>2015</v>
      </c>
      <c r="E462" s="1">
        <v>42036</v>
      </c>
      <c r="F462" s="1" t="str">
        <f t="shared" si="22"/>
        <v>2015</v>
      </c>
      <c r="G462" s="1" t="str">
        <f>TEXT(ancestry_jul_2014[[#This Row],[Date]]," MMM")</f>
        <v xml:space="preserve"> Feb</v>
      </c>
      <c r="H462">
        <v>10253826</v>
      </c>
      <c r="I462" t="str">
        <f>VLOOKUP(K462, [1]LibPAS_data!$A$1:$C$600,3,FALSE)</f>
        <v>Pinal</v>
      </c>
      <c r="J462" t="str">
        <f>VLOOKUP(K462,[1]LibPAS_data!$A$1:$C$600,2,FALSE)</f>
        <v>Coolidge Public Library</v>
      </c>
      <c r="K462" s="6" t="s">
        <v>23</v>
      </c>
      <c r="L462" t="s">
        <v>1</v>
      </c>
      <c r="M462">
        <v>258</v>
      </c>
      <c r="N462">
        <v>258</v>
      </c>
      <c r="O462">
        <v>6</v>
      </c>
      <c r="P462">
        <v>14</v>
      </c>
      <c r="Q462">
        <v>415</v>
      </c>
      <c r="R462">
        <f>ancestry_jul_2014[[#This Row],[Citation Image]]+ancestry_jul_2014[[#This Row],[Text]]</f>
        <v>429</v>
      </c>
    </row>
    <row r="463" spans="1:18" x14ac:dyDescent="0.3">
      <c r="A463">
        <f>VLOOKUP(ancestry_jul_2014[[#This Row],[Locationid]], [1]LibPAS_data!$A$2:$E$600, 5, FALSE)</f>
        <v>14</v>
      </c>
      <c r="B463" s="24">
        <f>VLOOKUP(ancestry_jul_2014[[#This Row],[Locationid]],[1]LibPAS_data!$A$2:$D$270,4,FALSE)</f>
        <v>3311</v>
      </c>
      <c r="C463" s="20" t="str">
        <f>TEXT(E463,"yyyy")&amp;"-"&amp;"Q"&amp;LOOKUP(MONTH(E463),{1,4,7,10},{1,2,3,4})</f>
        <v>2015-Q1</v>
      </c>
      <c r="D463" s="38">
        <f t="shared" si="21"/>
        <v>2015</v>
      </c>
      <c r="E463" s="1">
        <v>42036</v>
      </c>
      <c r="F463" s="1" t="str">
        <f t="shared" si="22"/>
        <v>2015</v>
      </c>
      <c r="G463" s="1" t="str">
        <f>TEXT(ancestry_jul_2014[[#This Row],[Date]]," MMM")</f>
        <v xml:space="preserve"> Feb</v>
      </c>
      <c r="H463">
        <v>10264109</v>
      </c>
      <c r="I463" t="str">
        <f>VLOOKUP(K463, [1]LibPAS_data!$A$1:$C$600,3,FALSE)</f>
        <v>Yavapai</v>
      </c>
      <c r="J463" t="str">
        <f>VLOOKUP(K463,[1]LibPAS_data!$A$1:$C$600,2,FALSE)</f>
        <v>Camp Verde Community Library</v>
      </c>
      <c r="K463" s="6" t="s">
        <v>16</v>
      </c>
      <c r="L463" t="s">
        <v>1</v>
      </c>
      <c r="M463">
        <v>27</v>
      </c>
      <c r="N463">
        <v>27</v>
      </c>
      <c r="O463">
        <v>1</v>
      </c>
      <c r="P463">
        <v>0</v>
      </c>
      <c r="Q463">
        <v>5</v>
      </c>
      <c r="R463">
        <f>ancestry_jul_2014[[#This Row],[Citation Image]]+ancestry_jul_2014[[#This Row],[Text]]</f>
        <v>5</v>
      </c>
    </row>
    <row r="464" spans="1:18" x14ac:dyDescent="0.3">
      <c r="A464">
        <f>VLOOKUP(ancestry_jul_2014[[#This Row],[Locationid]], [1]LibPAS_data!$A$2:$E$600, 5, FALSE)</f>
        <v>8</v>
      </c>
      <c r="B464" s="24" t="e">
        <f>VLOOKUP(ancestry_jul_2014[[#This Row],[Locationid]],[1]LibPAS_data!$A$2:$D$270,4,FALSE)</f>
        <v>#N/A</v>
      </c>
      <c r="C464" s="20" t="str">
        <f>TEXT(E464,"yyyy")&amp;"-"&amp;"Q"&amp;LOOKUP(MONTH(E464),{1,4,7,10},{1,2,3,4})</f>
        <v>2015-Q1</v>
      </c>
      <c r="D464" s="38">
        <f t="shared" si="21"/>
        <v>2015</v>
      </c>
      <c r="E464" s="1">
        <v>42036</v>
      </c>
      <c r="F464" s="1" t="str">
        <f t="shared" si="22"/>
        <v>2015</v>
      </c>
      <c r="G464" s="1" t="str">
        <f>TEXT(ancestry_jul_2014[[#This Row],[Date]]," MMM")</f>
        <v xml:space="preserve"> Feb</v>
      </c>
      <c r="H464">
        <v>10264112</v>
      </c>
      <c r="I464" t="str">
        <f>VLOOKUP(K464, [1]LibPAS_data!$A$1:$C$600,3,FALSE)</f>
        <v>Yavapai</v>
      </c>
      <c r="J464" t="str">
        <f>VLOOKUP(K464,[1]LibPAS_data!$A$1:$C$600,2,FALSE)</f>
        <v>Congress Public Library</v>
      </c>
      <c r="K464" s="6" t="s">
        <v>22</v>
      </c>
      <c r="L464" t="s">
        <v>1</v>
      </c>
      <c r="M464">
        <v>73</v>
      </c>
      <c r="N464">
        <v>73</v>
      </c>
      <c r="O464">
        <v>4</v>
      </c>
      <c r="P464">
        <v>35</v>
      </c>
      <c r="Q464">
        <v>22</v>
      </c>
      <c r="R464">
        <f>ancestry_jul_2014[[#This Row],[Citation Image]]+ancestry_jul_2014[[#This Row],[Text]]</f>
        <v>57</v>
      </c>
    </row>
    <row r="465" spans="1:18" x14ac:dyDescent="0.3">
      <c r="A465">
        <f>VLOOKUP(ancestry_jul_2014[[#This Row],[Locationid]], [1]LibPAS_data!$A$2:$E$600, 5, FALSE)</f>
        <v>8</v>
      </c>
      <c r="B465" s="24" t="e">
        <f>VLOOKUP(ancestry_jul_2014[[#This Row],[Locationid]],[1]LibPAS_data!$A$2:$D$270,4,FALSE)</f>
        <v>#N/A</v>
      </c>
      <c r="C465" s="20" t="str">
        <f>TEXT(E465,"yyyy")&amp;"-"&amp;"Q"&amp;LOOKUP(MONTH(E465),{1,4,7,10},{1,2,3,4})</f>
        <v>2015-Q1</v>
      </c>
      <c r="D465" s="38">
        <f t="shared" si="21"/>
        <v>2015</v>
      </c>
      <c r="E465" s="1">
        <v>42036</v>
      </c>
      <c r="F465" s="1" t="str">
        <f t="shared" si="22"/>
        <v>2015</v>
      </c>
      <c r="G465" s="1" t="str">
        <f>TEXT(ancestry_jul_2014[[#This Row],[Date]]," MMM")</f>
        <v xml:space="preserve"> Feb</v>
      </c>
      <c r="H465">
        <v>10264113</v>
      </c>
      <c r="I465" t="str">
        <f>VLOOKUP(K465, [1]LibPAS_data!$A$1:$C$600,3,FALSE)</f>
        <v>Yavapai</v>
      </c>
      <c r="J465" t="str">
        <f>VLOOKUP(K465,[1]LibPAS_data!$A$1:$C$600,2,FALSE)</f>
        <v>Cordes Lakes Public Library</v>
      </c>
      <c r="K465" t="s">
        <v>72</v>
      </c>
      <c r="L465" t="s">
        <v>1</v>
      </c>
      <c r="M465">
        <v>41</v>
      </c>
      <c r="N465">
        <v>41</v>
      </c>
      <c r="O465">
        <v>1</v>
      </c>
      <c r="P465">
        <v>0</v>
      </c>
      <c r="Q465">
        <v>0</v>
      </c>
      <c r="R465">
        <f>ancestry_jul_2014[[#This Row],[Citation Image]]+ancestry_jul_2014[[#This Row],[Text]]</f>
        <v>0</v>
      </c>
    </row>
    <row r="466" spans="1:18" x14ac:dyDescent="0.3">
      <c r="A466">
        <f>VLOOKUP(ancestry_jul_2014[[#This Row],[Locationid]], [1]LibPAS_data!$A$2:$E$600, 5, FALSE)</f>
        <v>23</v>
      </c>
      <c r="B466" s="24">
        <f>VLOOKUP(ancestry_jul_2014[[#This Row],[Locationid]],[1]LibPAS_data!$A$2:$D$270,4,FALSE)</f>
        <v>12610</v>
      </c>
      <c r="C466" s="20" t="str">
        <f>TEXT(E466,"yyyy")&amp;"-"&amp;"Q"&amp;LOOKUP(MONTH(E466),{1,4,7,10},{1,2,3,4})</f>
        <v>2015-Q1</v>
      </c>
      <c r="D466" s="38">
        <f t="shared" si="21"/>
        <v>2015</v>
      </c>
      <c r="E466" s="1">
        <v>42036</v>
      </c>
      <c r="F466" s="1" t="str">
        <f t="shared" si="22"/>
        <v>2015</v>
      </c>
      <c r="G466" s="1" t="str">
        <f>TEXT(ancestry_jul_2014[[#This Row],[Date]]," MMM")</f>
        <v xml:space="preserve"> Feb</v>
      </c>
      <c r="H466">
        <v>10264116</v>
      </c>
      <c r="I466" t="str">
        <f>VLOOKUP(K466, [1]LibPAS_data!$A$1:$C$600,3,FALSE)</f>
        <v>Yavapai</v>
      </c>
      <c r="J466" t="str">
        <f>VLOOKUP(K466,[1]LibPAS_data!$A$1:$C$600,2,FALSE)</f>
        <v>Cottonwood Public Library</v>
      </c>
      <c r="K466" s="6" t="s">
        <v>24</v>
      </c>
      <c r="L466" t="s">
        <v>1</v>
      </c>
      <c r="M466">
        <v>134</v>
      </c>
      <c r="N466">
        <v>134</v>
      </c>
      <c r="O466">
        <v>5</v>
      </c>
      <c r="P466">
        <v>13</v>
      </c>
      <c r="Q466">
        <v>68</v>
      </c>
      <c r="R466">
        <f>ancestry_jul_2014[[#This Row],[Citation Image]]+ancestry_jul_2014[[#This Row],[Text]]</f>
        <v>81</v>
      </c>
    </row>
    <row r="467" spans="1:18" x14ac:dyDescent="0.3">
      <c r="A467">
        <f>VLOOKUP(ancestry_jul_2014[[#This Row],[Locationid]], [1]LibPAS_data!$A$2:$E$600, 5, FALSE)</f>
        <v>23</v>
      </c>
      <c r="B467" s="24">
        <f>VLOOKUP(ancestry_jul_2014[[#This Row],[Locationid]],[1]LibPAS_data!$A$2:$D$270,4,FALSE)</f>
        <v>7004</v>
      </c>
      <c r="C467" s="20" t="str">
        <f>TEXT(E467,"yyyy")&amp;"-"&amp;"Q"&amp;LOOKUP(MONTH(E467),{1,4,7,10},{1,2,3,4})</f>
        <v>2015-Q1</v>
      </c>
      <c r="D467" s="38">
        <f t="shared" si="21"/>
        <v>2015</v>
      </c>
      <c r="E467" s="1">
        <v>42036</v>
      </c>
      <c r="F467" s="1" t="str">
        <f t="shared" ref="F467:F482" si="23">TEXT(E467, "yyyy")</f>
        <v>2015</v>
      </c>
      <c r="G467" s="1" t="str">
        <f>TEXT(ancestry_jul_2014[[#This Row],[Date]]," MMM")</f>
        <v xml:space="preserve"> Feb</v>
      </c>
      <c r="H467">
        <v>10265068</v>
      </c>
      <c r="I467" t="str">
        <f>VLOOKUP(K467, [1]LibPAS_data!$A$1:$C$600,3,FALSE)</f>
        <v>Maricopa</v>
      </c>
      <c r="J467" t="str">
        <f>VLOOKUP(K467,[1]LibPAS_data!$A$1:$C$600,2,FALSE)</f>
        <v>Desert Foothills Branch Library</v>
      </c>
      <c r="K467" s="6" t="s">
        <v>77</v>
      </c>
      <c r="L467" t="s">
        <v>1</v>
      </c>
      <c r="M467">
        <v>86</v>
      </c>
      <c r="N467">
        <v>86</v>
      </c>
      <c r="O467">
        <v>2</v>
      </c>
      <c r="P467">
        <v>2</v>
      </c>
      <c r="Q467">
        <v>24</v>
      </c>
      <c r="R467">
        <f>ancestry_jul_2014[[#This Row],[Citation Image]]+ancestry_jul_2014[[#This Row],[Text]]</f>
        <v>26</v>
      </c>
    </row>
    <row r="468" spans="1:18" x14ac:dyDescent="0.3">
      <c r="A468">
        <f>VLOOKUP(ancestry_jul_2014[[#This Row],[Locationid]], [1]LibPAS_data!$A$2:$E$600, 5, FALSE)</f>
        <v>11</v>
      </c>
      <c r="B468" s="24" t="e">
        <f>VLOOKUP(ancestry_jul_2014[[#This Row],[Locationid]],[1]LibPAS_data!$A$2:$D$270,4,FALSE)</f>
        <v>#N/A</v>
      </c>
      <c r="C468" s="20" t="str">
        <f>TEXT(E468,"yyyy")&amp;"-"&amp;"Q"&amp;LOOKUP(MONTH(E468),{1,4,7,10},{1,2,3,4})</f>
        <v>2015-Q1</v>
      </c>
      <c r="D468" s="38">
        <f t="shared" si="21"/>
        <v>2015</v>
      </c>
      <c r="E468" s="1">
        <v>42036</v>
      </c>
      <c r="F468" s="1" t="str">
        <f t="shared" si="23"/>
        <v>2015</v>
      </c>
      <c r="G468" s="1" t="str">
        <f>TEXT(ancestry_jul_2014[[#This Row],[Date]]," MMM")</f>
        <v xml:space="preserve"> Feb</v>
      </c>
      <c r="H468">
        <v>10264118</v>
      </c>
      <c r="I468" t="str">
        <f>VLOOKUP(K468, [1]LibPAS_data!$A$1:$C$600,3,FALSE)</f>
        <v>Yavapai</v>
      </c>
      <c r="J468" t="str">
        <f>VLOOKUP(K468,[1]LibPAS_data!$A$1:$C$600,2,FALSE)</f>
        <v>Dewey-Humboldt Town Library</v>
      </c>
      <c r="K468" t="s">
        <v>73</v>
      </c>
      <c r="L468" t="s">
        <v>1</v>
      </c>
      <c r="M468">
        <v>4</v>
      </c>
      <c r="N468">
        <v>4</v>
      </c>
      <c r="O468">
        <v>1</v>
      </c>
      <c r="P468">
        <v>5</v>
      </c>
      <c r="Q468">
        <v>4</v>
      </c>
      <c r="R468">
        <f>ancestry_jul_2014[[#This Row],[Citation Image]]+ancestry_jul_2014[[#This Row],[Text]]</f>
        <v>9</v>
      </c>
    </row>
    <row r="469" spans="1:18" x14ac:dyDescent="0.3">
      <c r="A469">
        <f>VLOOKUP(ancestry_jul_2014[[#This Row],[Locationid]], [1]LibPAS_data!$A$2:$E$600, 5, FALSE)</f>
        <v>78</v>
      </c>
      <c r="B469" s="24">
        <f>VLOOKUP(ancestry_jul_2014[[#This Row],[Locationid]],[1]LibPAS_data!$A$2:$D$270,4,FALSE)</f>
        <v>72247</v>
      </c>
      <c r="C469" s="20" t="str">
        <f>TEXT(E469,"yyyy")&amp;"-"&amp;"Q"&amp;LOOKUP(MONTH(E469),{1,4,7,10},{1,2,3,4})</f>
        <v>2015-Q1</v>
      </c>
      <c r="D469" s="38">
        <f t="shared" si="21"/>
        <v>2015</v>
      </c>
      <c r="E469" s="1">
        <v>42036</v>
      </c>
      <c r="F469" s="1" t="str">
        <f t="shared" si="23"/>
        <v>2015</v>
      </c>
      <c r="G469" s="1" t="str">
        <f>TEXT(ancestry_jul_2014[[#This Row],[Date]]," MMM")</f>
        <v xml:space="preserve"> Feb</v>
      </c>
      <c r="H469">
        <v>10244431</v>
      </c>
      <c r="I469" t="str">
        <f>VLOOKUP(K469, [1]LibPAS_data!$A$1:$C$600,3,FALSE)</f>
        <v>Coconino</v>
      </c>
      <c r="J469" t="str">
        <f>VLOOKUP(K469,[1]LibPAS_data!$A$1:$C$600,2,FALSE)</f>
        <v>Flagstaff City-Coconino County Public Library</v>
      </c>
      <c r="K469" s="6" t="s">
        <v>28</v>
      </c>
      <c r="L469" t="s">
        <v>1</v>
      </c>
      <c r="M469">
        <v>296</v>
      </c>
      <c r="N469">
        <v>296</v>
      </c>
      <c r="O469">
        <v>14</v>
      </c>
      <c r="P469">
        <v>21</v>
      </c>
      <c r="Q469">
        <v>323</v>
      </c>
      <c r="R469">
        <f>ancestry_jul_2014[[#This Row],[Citation Image]]+ancestry_jul_2014[[#This Row],[Text]]</f>
        <v>344</v>
      </c>
    </row>
    <row r="470" spans="1:18" x14ac:dyDescent="0.3">
      <c r="A470">
        <f>VLOOKUP(ancestry_jul_2014[[#This Row],[Locationid]], [1]LibPAS_data!$A$2:$E$600, 5, FALSE)</f>
        <v>51</v>
      </c>
      <c r="B470" s="24">
        <f>VLOOKUP(ancestry_jul_2014[[#This Row],[Locationid]],[1]LibPAS_data!$A$2:$D$270,4,FALSE)</f>
        <v>12585</v>
      </c>
      <c r="C470" s="20" t="str">
        <f>TEXT(E470,"yyyy")&amp;"-"&amp;"Q"&amp;LOOKUP(MONTH(E470),{1,4,7,10},{1,2,3,4})</f>
        <v>2015-Q1</v>
      </c>
      <c r="D470" s="38">
        <f t="shared" si="21"/>
        <v>2015</v>
      </c>
      <c r="E470" s="1">
        <v>42036</v>
      </c>
      <c r="F470" s="1" t="str">
        <f t="shared" si="23"/>
        <v>2015</v>
      </c>
      <c r="G470" s="1" t="str">
        <f>TEXT(ancestry_jul_2014[[#This Row],[Date]]," MMM")</f>
        <v xml:space="preserve"> Feb</v>
      </c>
      <c r="H470">
        <v>10253831</v>
      </c>
      <c r="I470" t="str">
        <f>VLOOKUP(K470, [1]LibPAS_data!$A$1:$C$600,3,FALSE)</f>
        <v>Pinal</v>
      </c>
      <c r="J470" t="str">
        <f>VLOOKUP(K470,[1]LibPAS_data!$A$1:$C$600,2,FALSE)</f>
        <v>Florence Community Library</v>
      </c>
      <c r="K470" s="6" t="s">
        <v>29</v>
      </c>
      <c r="L470" t="s">
        <v>1</v>
      </c>
      <c r="M470">
        <v>13</v>
      </c>
      <c r="N470">
        <v>13</v>
      </c>
      <c r="O470">
        <v>1</v>
      </c>
      <c r="P470">
        <v>3</v>
      </c>
      <c r="Q470">
        <v>0</v>
      </c>
      <c r="R470">
        <f>ancestry_jul_2014[[#This Row],[Citation Image]]+ancestry_jul_2014[[#This Row],[Text]]</f>
        <v>3</v>
      </c>
    </row>
    <row r="471" spans="1:18" x14ac:dyDescent="0.3">
      <c r="A471">
        <f>VLOOKUP(ancestry_jul_2014[[#This Row],[Locationid]], [1]LibPAS_data!$A$2:$E$600, 5, FALSE)</f>
        <v>83</v>
      </c>
      <c r="B471" s="24">
        <f>VLOOKUP(ancestry_jul_2014[[#This Row],[Locationid]],[1]LibPAS_data!$A$2:$D$270,4,FALSE)</f>
        <v>102303</v>
      </c>
      <c r="C471" s="20" t="str">
        <f>TEXT(E471,"yyyy")&amp;"-"&amp;"Q"&amp;LOOKUP(MONTH(E471),{1,4,7,10},{1,2,3,4})</f>
        <v>2015-Q1</v>
      </c>
      <c r="D471" s="38">
        <f t="shared" si="21"/>
        <v>2015</v>
      </c>
      <c r="E471" s="1">
        <v>42036</v>
      </c>
      <c r="F471" s="1" t="str">
        <f t="shared" si="23"/>
        <v>2015</v>
      </c>
      <c r="G471" s="1" t="str">
        <f>TEXT(ancestry_jul_2014[[#This Row],[Date]]," MMM")</f>
        <v xml:space="preserve"> Feb</v>
      </c>
      <c r="H471">
        <v>10241024</v>
      </c>
      <c r="I471" t="str">
        <f>VLOOKUP(K471, [1]LibPAS_data!$A$1:$C$600,3,FALSE)</f>
        <v>Maricopa</v>
      </c>
      <c r="J471" t="str">
        <f>VLOOKUP(K471,[1]LibPAS_data!$A$1:$C$600,2,FALSE)</f>
        <v xml:space="preserve">Glendale Public Library </v>
      </c>
      <c r="K471" s="6" t="s">
        <v>31</v>
      </c>
      <c r="L471" t="s">
        <v>1</v>
      </c>
      <c r="M471">
        <v>8825</v>
      </c>
      <c r="N471">
        <v>8825</v>
      </c>
      <c r="O471">
        <v>74</v>
      </c>
      <c r="P471">
        <v>2603</v>
      </c>
      <c r="Q471">
        <v>2572</v>
      </c>
      <c r="R471">
        <f>ancestry_jul_2014[[#This Row],[Citation Image]]+ancestry_jul_2014[[#This Row],[Text]]</f>
        <v>5175</v>
      </c>
    </row>
    <row r="472" spans="1:18" x14ac:dyDescent="0.3">
      <c r="A472">
        <f>VLOOKUP(ancestry_jul_2014[[#This Row],[Locationid]], [1]LibPAS_data!$A$2:$E$600, 5, FALSE)</f>
        <v>10</v>
      </c>
      <c r="B472" s="24">
        <f>VLOOKUP(ancestry_jul_2014[[#This Row],[Locationid]],[1]LibPAS_data!$A$2:$D$270,4,FALSE)</f>
        <v>8295</v>
      </c>
      <c r="C472" s="20" t="str">
        <f>TEXT(E472,"yyyy")&amp;"-"&amp;"Q"&amp;LOOKUP(MONTH(E472),{1,4,7,10},{1,2,3,4})</f>
        <v>2015-Q1</v>
      </c>
      <c r="D472" s="38">
        <f t="shared" si="21"/>
        <v>2015</v>
      </c>
      <c r="E472" s="1">
        <v>42036</v>
      </c>
      <c r="F472" s="1" t="str">
        <f t="shared" si="23"/>
        <v>2015</v>
      </c>
      <c r="G472" s="1" t="str">
        <f>TEXT(ancestry_jul_2014[[#This Row],[Date]]," MMM")</f>
        <v xml:space="preserve"> Feb</v>
      </c>
      <c r="H472">
        <v>10370285</v>
      </c>
      <c r="I472" t="str">
        <f>VLOOKUP(K472, [1]LibPAS_data!$A$1:$C$600,3,FALSE)</f>
        <v>Gila</v>
      </c>
      <c r="J472" t="str">
        <f>VLOOKUP(K472,[1]LibPAS_data!$A$1:$C$600,2,FALSE)</f>
        <v>Globe Public Library</v>
      </c>
      <c r="K472" s="6" t="s">
        <v>32</v>
      </c>
      <c r="L472" t="s">
        <v>1</v>
      </c>
      <c r="M472">
        <v>1</v>
      </c>
      <c r="N472">
        <v>1</v>
      </c>
      <c r="O472">
        <v>1</v>
      </c>
      <c r="P472">
        <v>0</v>
      </c>
      <c r="Q472">
        <v>0</v>
      </c>
      <c r="R472">
        <f>ancestry_jul_2014[[#This Row],[Citation Image]]+ancestry_jul_2014[[#This Row],[Text]]</f>
        <v>0</v>
      </c>
    </row>
    <row r="473" spans="1:18" x14ac:dyDescent="0.3">
      <c r="A473" t="str">
        <f>VLOOKUP(ancestry_jul_2014[[#This Row],[Locationid]], [1]LibPAS_data!$A$2:$E$600, 5, FALSE)</f>
        <v>N/A</v>
      </c>
      <c r="B473" s="24" t="str">
        <f>VLOOKUP(ancestry_jul_2014[[#This Row],[Locationid]],[1]LibPAS_data!$A$2:$D$270,4,FALSE)</f>
        <v>N/A</v>
      </c>
      <c r="C473" s="20" t="str">
        <f>TEXT(E473,"yyyy")&amp;"-"&amp;"Q"&amp;LOOKUP(MONTH(E473),{1,4,7,10},{1,2,3,4})</f>
        <v>2015-Q1</v>
      </c>
      <c r="D473" s="38">
        <f t="shared" si="21"/>
        <v>2015</v>
      </c>
      <c r="E473" s="1">
        <v>42036</v>
      </c>
      <c r="F473" s="1" t="str">
        <f t="shared" si="23"/>
        <v>2015</v>
      </c>
      <c r="G473" s="1" t="str">
        <f>TEXT(ancestry_jul_2014[[#This Row],[Date]]," MMM")</f>
        <v xml:space="preserve"> Feb</v>
      </c>
      <c r="H473">
        <v>10370291</v>
      </c>
      <c r="I473" t="str">
        <f>VLOOKUP(K473, [1]LibPAS_data!$A$1:$C$600,3,FALSE)</f>
        <v>Pinal</v>
      </c>
      <c r="J473" t="str">
        <f>VLOOKUP(K473,[1]LibPAS_data!$A$1:$C$600,2,FALSE)</f>
        <v>Ira H. Hayes Memorial Library</v>
      </c>
      <c r="K473" t="s">
        <v>74</v>
      </c>
      <c r="L473" t="s">
        <v>1</v>
      </c>
      <c r="M473">
        <v>1084</v>
      </c>
      <c r="N473">
        <v>1084</v>
      </c>
      <c r="O473">
        <v>20</v>
      </c>
      <c r="P473">
        <v>778</v>
      </c>
      <c r="Q473">
        <v>467</v>
      </c>
      <c r="R473">
        <f>ancestry_jul_2014[[#This Row],[Citation Image]]+ancestry_jul_2014[[#This Row],[Text]]</f>
        <v>1245</v>
      </c>
    </row>
    <row r="474" spans="1:18" x14ac:dyDescent="0.3">
      <c r="A474">
        <f>VLOOKUP(ancestry_jul_2014[[#This Row],[Locationid]], [1]LibPAS_data!$A$2:$E$600, 5, FALSE)</f>
        <v>20</v>
      </c>
      <c r="B474" s="24">
        <f>VLOOKUP(ancestry_jul_2014[[#This Row],[Locationid]],[1]LibPAS_data!$A$2:$D$270,4,FALSE)</f>
        <v>33183</v>
      </c>
      <c r="C474" s="20" t="str">
        <f>TEXT(E474,"yyyy")&amp;"-"&amp;"Q"&amp;LOOKUP(MONTH(E474),{1,4,7,10},{1,2,3,4})</f>
        <v>2015-Q1</v>
      </c>
      <c r="D474" s="38">
        <f t="shared" si="21"/>
        <v>2015</v>
      </c>
      <c r="E474" s="1">
        <v>42036</v>
      </c>
      <c r="F474" s="1" t="str">
        <f t="shared" si="23"/>
        <v>2015</v>
      </c>
      <c r="G474" s="1" t="str">
        <f>TEXT(ancestry_jul_2014[[#This Row],[Date]]," MMM")</f>
        <v xml:space="preserve"> Feb</v>
      </c>
      <c r="H474">
        <v>10253838</v>
      </c>
      <c r="I474" t="str">
        <f>VLOOKUP(K474, [1]LibPAS_data!$A$1:$C$600,3,FALSE)</f>
        <v>Pinal</v>
      </c>
      <c r="J474" t="str">
        <f>VLOOKUP(K474,[1]LibPAS_data!$A$1:$C$600,2,FALSE)</f>
        <v>Maricopa Community Library</v>
      </c>
      <c r="K474" s="6" t="s">
        <v>37</v>
      </c>
      <c r="L474" t="s">
        <v>1</v>
      </c>
      <c r="M474">
        <v>632</v>
      </c>
      <c r="N474">
        <v>632</v>
      </c>
      <c r="O474">
        <v>6</v>
      </c>
      <c r="P474">
        <v>43</v>
      </c>
      <c r="Q474">
        <v>355</v>
      </c>
      <c r="R474">
        <f>ancestry_jul_2014[[#This Row],[Citation Image]]+ancestry_jul_2014[[#This Row],[Text]]</f>
        <v>398</v>
      </c>
    </row>
    <row r="475" spans="1:18" x14ac:dyDescent="0.3">
      <c r="A475">
        <f>VLOOKUP(ancestry_jul_2014[[#This Row],[Locationid]], [1]LibPAS_data!$A$2:$E$600, 5, FALSE)</f>
        <v>396</v>
      </c>
      <c r="B475" s="24">
        <f>VLOOKUP(ancestry_jul_2014[[#This Row],[Locationid]],[1]LibPAS_data!$A$2:$D$270,4,FALSE)</f>
        <v>145358</v>
      </c>
      <c r="C475" s="20" t="str">
        <f>TEXT(E475,"yyyy")&amp;"-"&amp;"Q"&amp;LOOKUP(MONTH(E475),{1,4,7,10},{1,2,3,4})</f>
        <v>2015-Q1</v>
      </c>
      <c r="D475" s="38">
        <f t="shared" si="21"/>
        <v>2015</v>
      </c>
      <c r="E475" s="1">
        <v>42036</v>
      </c>
      <c r="F475" s="1" t="str">
        <f t="shared" si="23"/>
        <v>2015</v>
      </c>
      <c r="G475" s="1" t="str">
        <f>TEXT(ancestry_jul_2014[[#This Row],[Date]]," MMM")</f>
        <v xml:space="preserve"> Feb</v>
      </c>
      <c r="H475">
        <v>10245100</v>
      </c>
      <c r="I475" t="str">
        <f>VLOOKUP(K475, [1]LibPAS_data!$A$1:$C$600,3,FALSE)</f>
        <v>Maricopa</v>
      </c>
      <c r="J475" t="str">
        <f>VLOOKUP(K475,[1]LibPAS_data!$A$1:$C$600,2,FALSE)</f>
        <v>Maricopa County Library District</v>
      </c>
      <c r="K475" s="6" t="s">
        <v>39</v>
      </c>
      <c r="L475" t="s">
        <v>1</v>
      </c>
      <c r="M475">
        <v>15688</v>
      </c>
      <c r="N475">
        <v>15688</v>
      </c>
      <c r="O475">
        <v>254</v>
      </c>
      <c r="P475">
        <v>3749</v>
      </c>
      <c r="Q475">
        <v>5940</v>
      </c>
      <c r="R475">
        <f>ancestry_jul_2014[[#This Row],[Citation Image]]+ancestry_jul_2014[[#This Row],[Text]]</f>
        <v>9689</v>
      </c>
    </row>
    <row r="476" spans="1:18" x14ac:dyDescent="0.3">
      <c r="A476">
        <f>VLOOKUP(ancestry_jul_2014[[#This Row],[Locationid]], [1]LibPAS_data!$A$2:$E$600, 5, FALSE)</f>
        <v>147</v>
      </c>
      <c r="B476" s="24">
        <f>VLOOKUP(ancestry_jul_2014[[#This Row],[Locationid]],[1]LibPAS_data!$A$2:$D$270,4,FALSE)</f>
        <v>147983</v>
      </c>
      <c r="C476" s="20" t="str">
        <f>TEXT(E476,"yyyy")&amp;"-"&amp;"Q"&amp;LOOKUP(MONTH(E476),{1,4,7,10},{1,2,3,4})</f>
        <v>2015-Q1</v>
      </c>
      <c r="D476" s="38">
        <f t="shared" si="21"/>
        <v>2015</v>
      </c>
      <c r="E476" s="1">
        <v>42036</v>
      </c>
      <c r="F476" s="1" t="str">
        <f t="shared" si="23"/>
        <v>2015</v>
      </c>
      <c r="G476" s="1" t="str">
        <f>TEXT(ancestry_jul_2014[[#This Row],[Date]]," MMM")</f>
        <v xml:space="preserve"> Feb</v>
      </c>
      <c r="H476">
        <v>10243706</v>
      </c>
      <c r="I476" t="str">
        <f>VLOOKUP(K476, [1]LibPAS_data!$A$1:$C$600,3,FALSE)</f>
        <v>Maricopa</v>
      </c>
      <c r="J476" t="str">
        <f>VLOOKUP(K476,[1]LibPAS_data!$A$1:$C$600,2,FALSE)</f>
        <v>Mesa Public Library</v>
      </c>
      <c r="K476" s="6" t="s">
        <v>40</v>
      </c>
      <c r="L476" t="s">
        <v>1</v>
      </c>
      <c r="M476">
        <v>3283</v>
      </c>
      <c r="N476">
        <v>3283</v>
      </c>
      <c r="O476">
        <v>70</v>
      </c>
      <c r="P476">
        <v>141</v>
      </c>
      <c r="Q476">
        <v>1000</v>
      </c>
      <c r="R476">
        <f>ancestry_jul_2014[[#This Row],[Citation Image]]+ancestry_jul_2014[[#This Row],[Text]]</f>
        <v>1141</v>
      </c>
    </row>
    <row r="477" spans="1:18" x14ac:dyDescent="0.3">
      <c r="A477">
        <f>VLOOKUP(ancestry_jul_2014[[#This Row],[Locationid]], [1]LibPAS_data!$A$2:$E$600, 5, FALSE)</f>
        <v>239</v>
      </c>
      <c r="B477" s="24">
        <f>VLOOKUP(ancestry_jul_2014[[#This Row],[Locationid]],[1]LibPAS_data!$A$2:$D$270,4,FALSE)</f>
        <v>87143</v>
      </c>
      <c r="C477" s="20" t="str">
        <f>TEXT(E477,"yyyy")&amp;"-"&amp;"Q"&amp;LOOKUP(MONTH(E477),{1,4,7,10},{1,2,3,4})</f>
        <v>2015-Q1</v>
      </c>
      <c r="D477" s="38">
        <f t="shared" si="21"/>
        <v>2015</v>
      </c>
      <c r="E477" s="1">
        <v>42036</v>
      </c>
      <c r="F477" s="1" t="str">
        <f t="shared" si="23"/>
        <v>2015</v>
      </c>
      <c r="G477" s="1" t="str">
        <f>TEXT(ancestry_jul_2014[[#This Row],[Date]]," MMM")</f>
        <v xml:space="preserve"> Feb</v>
      </c>
      <c r="H477">
        <v>10244441</v>
      </c>
      <c r="I477" t="str">
        <f>VLOOKUP(K477, [1]LibPAS_data!$A$1:$C$600,3,FALSE)</f>
        <v>Mohave</v>
      </c>
      <c r="J477" t="str">
        <f>VLOOKUP(K477,[1]LibPAS_data!$A$1:$C$600,2,FALSE)</f>
        <v>Mohave County Library District</v>
      </c>
      <c r="K477" s="6" t="s">
        <v>41</v>
      </c>
      <c r="L477" t="s">
        <v>1</v>
      </c>
      <c r="M477">
        <v>2198</v>
      </c>
      <c r="N477">
        <v>2198</v>
      </c>
      <c r="O477">
        <v>75</v>
      </c>
      <c r="P477">
        <v>150</v>
      </c>
      <c r="Q477">
        <v>631</v>
      </c>
      <c r="R477">
        <f>ancestry_jul_2014[[#This Row],[Citation Image]]+ancestry_jul_2014[[#This Row],[Text]]</f>
        <v>781</v>
      </c>
    </row>
    <row r="478" spans="1:18" x14ac:dyDescent="0.3">
      <c r="A478">
        <f>VLOOKUP(ancestry_jul_2014[[#This Row],[Locationid]], [1]LibPAS_data!$A$2:$E$600, 5, FALSE)</f>
        <v>0</v>
      </c>
      <c r="B478" s="24" t="e">
        <f>VLOOKUP(ancestry_jul_2014[[#This Row],[Locationid]],[1]LibPAS_data!$A$2:$D$270,4,FALSE)</f>
        <v>#N/A</v>
      </c>
      <c r="C478" s="20" t="str">
        <f>TEXT(E478,"yyyy")&amp;"-"&amp;"Q"&amp;LOOKUP(MONTH(E478),{1,4,7,10},{1,2,3,4})</f>
        <v>2015-Q1</v>
      </c>
      <c r="D478" s="38">
        <f t="shared" si="21"/>
        <v>2015</v>
      </c>
      <c r="E478" s="1">
        <v>42036</v>
      </c>
      <c r="F478" s="1" t="str">
        <f t="shared" si="23"/>
        <v>2015</v>
      </c>
      <c r="G478" s="1" t="str">
        <f>TEXT(ancestry_jul_2014[[#This Row],[Date]]," MMM")</f>
        <v xml:space="preserve"> Feb</v>
      </c>
      <c r="H478">
        <v>10370171</v>
      </c>
      <c r="I478" t="str">
        <f>VLOOKUP(K478, [1]LibPAS_data!$A$1:$C$600,3,FALSE)</f>
        <v>Greenlee</v>
      </c>
      <c r="J478" t="str">
        <f>VLOOKUP(K478,[1]LibPAS_data!$A$1:$C$600,2,FALSE)</f>
        <v>Morenci Public Library</v>
      </c>
      <c r="K478" s="2" t="s">
        <v>75</v>
      </c>
      <c r="L478" t="s">
        <v>1</v>
      </c>
      <c r="M478">
        <v>34</v>
      </c>
      <c r="N478">
        <v>34</v>
      </c>
      <c r="O478">
        <v>3</v>
      </c>
      <c r="P478">
        <v>8</v>
      </c>
      <c r="Q478">
        <v>6</v>
      </c>
      <c r="R478">
        <f>ancestry_jul_2014[[#This Row],[Citation Image]]+ancestry_jul_2014[[#This Row],[Text]]</f>
        <v>14</v>
      </c>
    </row>
    <row r="479" spans="1:18" x14ac:dyDescent="0.3">
      <c r="A479">
        <f>VLOOKUP(ancestry_jul_2014[[#This Row],[Locationid]], [1]LibPAS_data!$A$2:$E$600, 5, FALSE)</f>
        <v>45</v>
      </c>
      <c r="B479" s="24">
        <f>VLOOKUP(ancestry_jul_2014[[#This Row],[Locationid]],[1]LibPAS_data!$A$2:$D$270,4,FALSE)</f>
        <v>2461</v>
      </c>
      <c r="C479" s="20" t="str">
        <f>TEXT(E479,"yyyy")&amp;"-"&amp;"Q"&amp;LOOKUP(MONTH(E479),{1,4,7,10},{1,2,3,4})</f>
        <v>2015-Q1</v>
      </c>
      <c r="D479" s="38">
        <f t="shared" si="21"/>
        <v>2015</v>
      </c>
      <c r="E479" s="1">
        <v>42036</v>
      </c>
      <c r="F479" s="1" t="str">
        <f t="shared" si="23"/>
        <v>2015</v>
      </c>
      <c r="G479" s="1" t="str">
        <f>TEXT(ancestry_jul_2014[[#This Row],[Date]]," MMM")</f>
        <v xml:space="preserve"> Feb</v>
      </c>
      <c r="H479">
        <v>10244442</v>
      </c>
      <c r="I479" t="str">
        <f>VLOOKUP(K479, [1]LibPAS_data!$A$1:$C$600,3,FALSE)</f>
        <v>Navajo</v>
      </c>
      <c r="J479" t="str">
        <f>VLOOKUP(K479,[1]LibPAS_data!$A$1:$C$600,2,FALSE)</f>
        <v>Navajo County Library District</v>
      </c>
      <c r="K479" s="6" t="s">
        <v>42</v>
      </c>
      <c r="L479" t="s">
        <v>1</v>
      </c>
      <c r="M479">
        <v>707</v>
      </c>
      <c r="N479">
        <v>707</v>
      </c>
      <c r="O479">
        <v>35</v>
      </c>
      <c r="P479">
        <v>114</v>
      </c>
      <c r="Q479">
        <v>219</v>
      </c>
      <c r="R479">
        <f>ancestry_jul_2014[[#This Row],[Citation Image]]+ancestry_jul_2014[[#This Row],[Text]]</f>
        <v>333</v>
      </c>
    </row>
    <row r="480" spans="1:18" x14ac:dyDescent="0.3">
      <c r="A480">
        <f>VLOOKUP(ancestry_jul_2014[[#This Row],[Locationid]], [1]LibPAS_data!$A$2:$E$600, 5, FALSE)</f>
        <v>14</v>
      </c>
      <c r="B480" s="24">
        <f>VLOOKUP(ancestry_jul_2014[[#This Row],[Locationid]],[1]LibPAS_data!$A$2:$D$270,4,FALSE)</f>
        <v>13597</v>
      </c>
      <c r="C480" s="20" t="str">
        <f>TEXT(E480,"yyyy")&amp;"-"&amp;"Q"&amp;LOOKUP(MONTH(E480),{1,4,7,10},{1,2,3,4})</f>
        <v>2015-Q1</v>
      </c>
      <c r="D480" s="38">
        <f t="shared" si="21"/>
        <v>2015</v>
      </c>
      <c r="E480" s="1">
        <v>42036</v>
      </c>
      <c r="F480" s="1" t="str">
        <f t="shared" si="23"/>
        <v>2015</v>
      </c>
      <c r="G480" s="1" t="str">
        <f>TEXT(ancestry_jul_2014[[#This Row],[Date]]," MMM")</f>
        <v xml:space="preserve"> Feb</v>
      </c>
      <c r="H480">
        <v>10370484</v>
      </c>
      <c r="I480" t="str">
        <f>VLOOKUP(K480, [1]LibPAS_data!$A$1:$C$600,3,FALSE)</f>
        <v>Gila</v>
      </c>
      <c r="J480" t="str">
        <f>VLOOKUP(K480,[1]LibPAS_data!$A$1:$C$600,2,FALSE)</f>
        <v>Payson Public Library</v>
      </c>
      <c r="K480" s="6" t="s">
        <v>47</v>
      </c>
      <c r="L480" t="s">
        <v>1</v>
      </c>
      <c r="M480">
        <v>218</v>
      </c>
      <c r="N480">
        <v>218</v>
      </c>
      <c r="O480">
        <v>5</v>
      </c>
      <c r="P480" s="34">
        <v>6</v>
      </c>
      <c r="Q480">
        <v>60</v>
      </c>
      <c r="R480">
        <f>ancestry_jul_2014[[#This Row],[Citation Image]]+ancestry_jul_2014[[#This Row],[Text]]</f>
        <v>66</v>
      </c>
    </row>
    <row r="481" spans="1:18" x14ac:dyDescent="0.3">
      <c r="A481">
        <f>VLOOKUP(ancestry_jul_2014[[#This Row],[Locationid]], [1]LibPAS_data!$A$2:$E$600, 5, FALSE)</f>
        <v>38</v>
      </c>
      <c r="B481" s="24">
        <f>VLOOKUP(ancestry_jul_2014[[#This Row],[Locationid]],[1]LibPAS_data!$A$2:$D$270,4,FALSE)</f>
        <v>109952</v>
      </c>
      <c r="C481" s="20" t="str">
        <f>TEXT(E481,"yyyy")&amp;"-"&amp;"Q"&amp;LOOKUP(MONTH(E481),{1,4,7,10},{1,2,3,4})</f>
        <v>2015-Q1</v>
      </c>
      <c r="D481" s="38">
        <f t="shared" si="21"/>
        <v>2015</v>
      </c>
      <c r="E481" s="1">
        <v>42036</v>
      </c>
      <c r="F481" s="1" t="str">
        <f t="shared" si="23"/>
        <v>2015</v>
      </c>
      <c r="G481" s="1" t="str">
        <f>TEXT(ancestry_jul_2014[[#This Row],[Date]]," MMM")</f>
        <v xml:space="preserve"> Feb</v>
      </c>
      <c r="H481">
        <v>10244449</v>
      </c>
      <c r="I481" t="str">
        <f>VLOOKUP(K481, [1]LibPAS_data!$A$1:$C$600,3,FALSE)</f>
        <v>Maricopa</v>
      </c>
      <c r="J481" t="str">
        <f>VLOOKUP(K481,[1]LibPAS_data!$A$1:$C$600,2,FALSE)</f>
        <v>Peoria Public Library</v>
      </c>
      <c r="K481" s="6" t="s">
        <v>48</v>
      </c>
      <c r="L481" t="s">
        <v>1</v>
      </c>
      <c r="M481">
        <v>3697</v>
      </c>
      <c r="N481">
        <v>3697</v>
      </c>
      <c r="O481">
        <v>29</v>
      </c>
      <c r="P481">
        <v>475</v>
      </c>
      <c r="Q481">
        <v>1042</v>
      </c>
      <c r="R481">
        <f>ancestry_jul_2014[[#This Row],[Citation Image]]+ancestry_jul_2014[[#This Row],[Text]]</f>
        <v>1517</v>
      </c>
    </row>
    <row r="482" spans="1:18" x14ac:dyDescent="0.3">
      <c r="A482" t="e">
        <f>VLOOKUP(ancestry_jul_2014[[#This Row],[Locationid]], [1]LibPAS_data!$A$2:$E$600, 5, FALSE)</f>
        <v>#VALUE!</v>
      </c>
      <c r="B482" s="24">
        <f>VLOOKUP(ancestry_jul_2014[[#This Row],[Locationid]],[1]LibPAS_data!$A$2:$D$270,4,FALSE)</f>
        <v>943450</v>
      </c>
      <c r="C482" s="20" t="str">
        <f>TEXT(E482,"yyyy")&amp;"-"&amp;"Q"&amp;LOOKUP(MONTH(E482),{1,4,7,10},{1,2,3,4})</f>
        <v>2015-Q1</v>
      </c>
      <c r="D482" s="38">
        <f t="shared" si="21"/>
        <v>2015</v>
      </c>
      <c r="E482" s="1">
        <v>42036</v>
      </c>
      <c r="F482" s="1" t="str">
        <f t="shared" si="23"/>
        <v>2015</v>
      </c>
      <c r="G482" s="1" t="str">
        <f>TEXT(ancestry_jul_2014[[#This Row],[Date]]," MMM")</f>
        <v xml:space="preserve"> Feb</v>
      </c>
      <c r="H482">
        <v>10244822</v>
      </c>
      <c r="I482" t="str">
        <f>VLOOKUP(K482, [1]LibPAS_data!$A$1:$C$600,3,FALSE)</f>
        <v>Maricopa</v>
      </c>
      <c r="J482" t="str">
        <f>VLOOKUP(K482,[1]LibPAS_data!$A$1:$C$600,2,FALSE)</f>
        <v>Phoenix Public Library</v>
      </c>
      <c r="K482" s="2" t="s">
        <v>78</v>
      </c>
      <c r="L482" t="s">
        <v>1</v>
      </c>
      <c r="M482">
        <v>12338</v>
      </c>
      <c r="N482">
        <v>12338</v>
      </c>
      <c r="O482">
        <v>186</v>
      </c>
      <c r="P482">
        <v>3738</v>
      </c>
      <c r="Q482">
        <v>4367</v>
      </c>
      <c r="R482">
        <f>ancestry_jul_2014[[#This Row],[Citation Image]]+ancestry_jul_2014[[#This Row],[Text]]</f>
        <v>8105</v>
      </c>
    </row>
    <row r="483" spans="1:18" x14ac:dyDescent="0.3">
      <c r="A483">
        <f>VLOOKUP(ancestry_jul_2014[[#This Row],[Locationid]], [1]LibPAS_data!$A$2:$E$600, 5, FALSE)</f>
        <v>622</v>
      </c>
      <c r="B483" s="24">
        <f>VLOOKUP(ancestry_jul_2014[[#This Row],[Locationid]],[1]LibPAS_data!$A$2:$D$270,4,FALSE)</f>
        <v>405419</v>
      </c>
      <c r="C483" s="20" t="str">
        <f>TEXT(E483,"yyyy")&amp;"-"&amp;"Q"&amp;LOOKUP(MONTH(E483),{1,4,7,10},{1,2,3,4})</f>
        <v>2015-Q1</v>
      </c>
      <c r="D483" s="38">
        <f t="shared" si="21"/>
        <v>2015</v>
      </c>
      <c r="E483" s="1">
        <v>42036</v>
      </c>
      <c r="F483" s="1" t="str">
        <f t="shared" ref="F483:F498" si="24">TEXT(E483, "yyyy")</f>
        <v>2015</v>
      </c>
      <c r="G483" s="1" t="str">
        <f>TEXT(ancestry_jul_2014[[#This Row],[Date]]," MMM")</f>
        <v xml:space="preserve"> Feb</v>
      </c>
      <c r="H483">
        <v>10244975</v>
      </c>
      <c r="I483" t="str">
        <f>VLOOKUP(K483, [1]LibPAS_data!$A$1:$C$600,3,FALSE)</f>
        <v>Pima</v>
      </c>
      <c r="J483" t="str">
        <f>VLOOKUP(K483,[1]LibPAS_data!$A$1:$C$600,2,FALSE)</f>
        <v>Pima County Public Library</v>
      </c>
      <c r="K483" s="6" t="s">
        <v>49</v>
      </c>
      <c r="L483" t="s">
        <v>1</v>
      </c>
      <c r="M483">
        <v>8184</v>
      </c>
      <c r="N483">
        <v>8184</v>
      </c>
      <c r="O483">
        <v>194</v>
      </c>
      <c r="P483">
        <v>1443</v>
      </c>
      <c r="Q483">
        <v>3933</v>
      </c>
      <c r="R483">
        <f>ancestry_jul_2014[[#This Row],[Citation Image]]+ancestry_jul_2014[[#This Row],[Text]]</f>
        <v>5376</v>
      </c>
    </row>
    <row r="484" spans="1:18" x14ac:dyDescent="0.3">
      <c r="A484">
        <f>VLOOKUP(ancestry_jul_2014[[#This Row],[Locationid]], [1]LibPAS_data!$A$2:$E$600, 5, FALSE)</f>
        <v>4</v>
      </c>
      <c r="B484" s="24">
        <f>VLOOKUP(ancestry_jul_2014[[#This Row],[Locationid]],[1]LibPAS_data!$A$2:$D$270,4,FALSE)</f>
        <v>8901</v>
      </c>
      <c r="C484" s="20" t="str">
        <f>TEXT(E484,"yyyy")&amp;"-"&amp;"Q"&amp;LOOKUP(MONTH(E484),{1,4,7,10},{1,2,3,4})</f>
        <v>2015-Q1</v>
      </c>
      <c r="D484" s="38">
        <f t="shared" si="21"/>
        <v>2015</v>
      </c>
      <c r="E484" s="1">
        <v>42036</v>
      </c>
      <c r="F484" s="1" t="str">
        <f t="shared" si="24"/>
        <v>2015</v>
      </c>
      <c r="G484" s="1" t="str">
        <f>TEXT(ancestry_jul_2014[[#This Row],[Date]]," MMM")</f>
        <v xml:space="preserve"> Feb</v>
      </c>
      <c r="H484">
        <v>10246234</v>
      </c>
      <c r="I484" t="str">
        <f>VLOOKUP(K484, [1]LibPAS_data!$A$1:$C$600,3,FALSE)</f>
        <v>Pinal</v>
      </c>
      <c r="J484" t="str">
        <f>VLOOKUP(K484,[1]LibPAS_data!$A$1:$C$600,2,FALSE)</f>
        <v>Pinal County Library District</v>
      </c>
      <c r="K484" s="6" t="s">
        <v>50</v>
      </c>
      <c r="L484" t="s">
        <v>1</v>
      </c>
      <c r="M484">
        <v>1493</v>
      </c>
      <c r="N484">
        <v>1493</v>
      </c>
      <c r="O484">
        <v>34</v>
      </c>
      <c r="P484">
        <v>75</v>
      </c>
      <c r="Q484">
        <v>636</v>
      </c>
      <c r="R484">
        <f>ancestry_jul_2014[[#This Row],[Citation Image]]+ancestry_jul_2014[[#This Row],[Text]]</f>
        <v>711</v>
      </c>
    </row>
    <row r="485" spans="1:18" x14ac:dyDescent="0.3">
      <c r="A485">
        <f>VLOOKUP(ancestry_jul_2014[[#This Row],[Locationid]], [1]LibPAS_data!$A$2:$E$600, 5, FALSE)</f>
        <v>54</v>
      </c>
      <c r="B485" s="24">
        <f>VLOOKUP(ancestry_jul_2014[[#This Row],[Locationid]],[1]LibPAS_data!$A$2:$D$270,4,FALSE)</f>
        <v>29416</v>
      </c>
      <c r="C485" s="20" t="str">
        <f>TEXT(E485,"yyyy")&amp;"-"&amp;"Q"&amp;LOOKUP(MONTH(E485),{1,4,7,10},{1,2,3,4})</f>
        <v>2015-Q1</v>
      </c>
      <c r="D485" s="38">
        <f t="shared" si="21"/>
        <v>2015</v>
      </c>
      <c r="E485" s="1">
        <v>42036</v>
      </c>
      <c r="F485" s="1" t="str">
        <f t="shared" si="24"/>
        <v>2015</v>
      </c>
      <c r="G485" s="1" t="str">
        <f>TEXT(ancestry_jul_2014[[#This Row],[Date]]," MMM")</f>
        <v xml:space="preserve"> Feb</v>
      </c>
      <c r="H485">
        <v>10264121</v>
      </c>
      <c r="I485" t="str">
        <f>VLOOKUP(K485, [1]LibPAS_data!$A$1:$C$600,3,FALSE)</f>
        <v>Yavapai</v>
      </c>
      <c r="J485" t="str">
        <f>VLOOKUP(K485,[1]LibPAS_data!$A$1:$C$600,2,FALSE)</f>
        <v>Prescott Public Library</v>
      </c>
      <c r="K485" s="10" t="s">
        <v>51</v>
      </c>
      <c r="L485" t="s">
        <v>1</v>
      </c>
      <c r="M485">
        <v>1569</v>
      </c>
      <c r="N485">
        <v>1569</v>
      </c>
      <c r="O485">
        <v>43</v>
      </c>
      <c r="P485">
        <v>110</v>
      </c>
      <c r="Q485">
        <v>635</v>
      </c>
      <c r="R485">
        <f>ancestry_jul_2014[[#This Row],[Citation Image]]+ancestry_jul_2014[[#This Row],[Text]]</f>
        <v>745</v>
      </c>
    </row>
    <row r="486" spans="1:18" x14ac:dyDescent="0.3">
      <c r="A486">
        <f>VLOOKUP(ancestry_jul_2014[[#This Row],[Locationid]], [1]LibPAS_data!$A$2:$E$600, 5, FALSE)</f>
        <v>59</v>
      </c>
      <c r="B486" s="24">
        <f>VLOOKUP(ancestry_jul_2014[[#This Row],[Locationid]],[1]LibPAS_data!$A$2:$D$270,4,FALSE)</f>
        <v>22616</v>
      </c>
      <c r="C486" s="20" t="str">
        <f>TEXT(E486,"yyyy")&amp;"-"&amp;"Q"&amp;LOOKUP(MONTH(E486),{1,4,7,10},{1,2,3,4})</f>
        <v>2015-Q1</v>
      </c>
      <c r="D486" s="38">
        <f t="shared" si="21"/>
        <v>2015</v>
      </c>
      <c r="E486" s="1">
        <v>42036</v>
      </c>
      <c r="F486" s="1" t="str">
        <f t="shared" si="24"/>
        <v>2015</v>
      </c>
      <c r="G486" s="1" t="str">
        <f>TEXT(ancestry_jul_2014[[#This Row],[Date]]," MMM")</f>
        <v xml:space="preserve"> Feb</v>
      </c>
      <c r="H486">
        <v>10264185</v>
      </c>
      <c r="I486" t="str">
        <f>VLOOKUP(K486, [1]LibPAS_data!$A$1:$C$600,3,FALSE)</f>
        <v>Yavapai</v>
      </c>
      <c r="J486" t="str">
        <f>VLOOKUP(K486,[1]LibPAS_data!$A$1:$C$600,2,FALSE)</f>
        <v>Prescott Valley Public Library</v>
      </c>
      <c r="K486" s="6" t="s">
        <v>52</v>
      </c>
      <c r="L486" t="s">
        <v>1</v>
      </c>
      <c r="M486">
        <v>59</v>
      </c>
      <c r="N486">
        <v>59</v>
      </c>
      <c r="O486">
        <v>2</v>
      </c>
      <c r="P486">
        <v>4</v>
      </c>
      <c r="Q486">
        <v>8</v>
      </c>
      <c r="R486">
        <f>ancestry_jul_2014[[#This Row],[Citation Image]]+ancestry_jul_2014[[#This Row],[Text]]</f>
        <v>12</v>
      </c>
    </row>
    <row r="487" spans="1:18" x14ac:dyDescent="0.3">
      <c r="A487">
        <f>VLOOKUP(ancestry_jul_2014[[#This Row],[Locationid]], [1]LibPAS_data!$A$2:$E$600, 5, FALSE)</f>
        <v>40</v>
      </c>
      <c r="B487" s="24" t="e">
        <f>VLOOKUP(ancestry_jul_2014[[#This Row],[Locationid]],[1]LibPAS_data!$A$2:$D$270,4,FALSE)</f>
        <v>#N/A</v>
      </c>
      <c r="C487" s="20" t="str">
        <f>TEXT(E487,"yyyy")&amp;"-"&amp;"Q"&amp;LOOKUP(MONTH(E487),{1,4,7,10},{1,2,3,4})</f>
        <v>2015-Q1</v>
      </c>
      <c r="D487" s="38">
        <f t="shared" si="21"/>
        <v>2015</v>
      </c>
      <c r="E487" s="1">
        <v>42036</v>
      </c>
      <c r="F487" s="1" t="str">
        <f t="shared" si="24"/>
        <v>2015</v>
      </c>
      <c r="G487" s="1" t="str">
        <f>TEXT(ancestry_jul_2014[[#This Row],[Date]]," MMM")</f>
        <v xml:space="preserve"> Feb</v>
      </c>
      <c r="H487">
        <v>10330757</v>
      </c>
      <c r="I487" t="str">
        <f>VLOOKUP(K487, [1]LibPAS_data!$A$1:$C$600,3,FALSE)</f>
        <v>Apache</v>
      </c>
      <c r="J487" t="str">
        <f>VLOOKUP(K487,[1]LibPAS_data!$A$1:$C$600,2,FALSE)</f>
        <v>Round Valley Public Library</v>
      </c>
      <c r="K487" t="s">
        <v>53</v>
      </c>
      <c r="L487" t="s">
        <v>1</v>
      </c>
      <c r="M487">
        <v>896</v>
      </c>
      <c r="N487">
        <v>896</v>
      </c>
      <c r="O487">
        <v>25</v>
      </c>
      <c r="P487">
        <v>19</v>
      </c>
      <c r="Q487">
        <v>557</v>
      </c>
      <c r="R487">
        <f>ancestry_jul_2014[[#This Row],[Citation Image]]+ancestry_jul_2014[[#This Row],[Text]]</f>
        <v>576</v>
      </c>
    </row>
    <row r="488" spans="1:18" x14ac:dyDescent="0.3">
      <c r="A488">
        <f>VLOOKUP(ancestry_jul_2014[[#This Row],[Locationid]], [1]LibPAS_data!$A$2:$E$600, 5, FALSE)</f>
        <v>17</v>
      </c>
      <c r="B488" s="24">
        <f>VLOOKUP(ancestry_jul_2014[[#This Row],[Locationid]],[1]LibPAS_data!$A$2:$D$270,4,FALSE)</f>
        <v>11980</v>
      </c>
      <c r="C488" s="20" t="str">
        <f>TEXT(E488,"yyyy")&amp;"-"&amp;"Q"&amp;LOOKUP(MONTH(E488),{1,4,7,10},{1,2,3,4})</f>
        <v>2015-Q1</v>
      </c>
      <c r="D488" s="38">
        <f t="shared" si="21"/>
        <v>2015</v>
      </c>
      <c r="E488" s="1">
        <v>42036</v>
      </c>
      <c r="F488" s="1" t="str">
        <f t="shared" si="24"/>
        <v>2015</v>
      </c>
      <c r="G488" s="1" t="str">
        <f>TEXT(ancestry_jul_2014[[#This Row],[Date]]," MMM")</f>
        <v xml:space="preserve"> Feb</v>
      </c>
      <c r="H488">
        <v>10370489</v>
      </c>
      <c r="I488" t="str">
        <f>VLOOKUP(K488, [1]LibPAS_data!$A$1:$C$600,3,FALSE)</f>
        <v>Graham</v>
      </c>
      <c r="J488" t="str">
        <f>VLOOKUP(K488,[1]LibPAS_data!$A$1:$C$600,2,FALSE)</f>
        <v>Safford City - Graham County Library</v>
      </c>
      <c r="K488" s="6" t="s">
        <v>54</v>
      </c>
      <c r="L488" t="s">
        <v>1</v>
      </c>
      <c r="M488">
        <v>40</v>
      </c>
      <c r="N488">
        <v>40</v>
      </c>
      <c r="O488">
        <v>2</v>
      </c>
      <c r="P488">
        <v>0</v>
      </c>
      <c r="Q488">
        <v>3</v>
      </c>
      <c r="R488">
        <f>ancestry_jul_2014[[#This Row],[Citation Image]]+ancestry_jul_2014[[#This Row],[Text]]</f>
        <v>3</v>
      </c>
    </row>
    <row r="489" spans="1:18" x14ac:dyDescent="0.3">
      <c r="A489">
        <f>VLOOKUP(ancestry_jul_2014[[#This Row],[Locationid]], [1]LibPAS_data!$A$2:$E$600, 5, FALSE)</f>
        <v>23</v>
      </c>
      <c r="B489" s="24" t="e">
        <f>VLOOKUP(ancestry_jul_2014[[#This Row],[Locationid]],[1]LibPAS_data!$A$2:$D$270,4,FALSE)</f>
        <v>#N/A</v>
      </c>
      <c r="C489" s="20" t="str">
        <f>TEXT(E489,"yyyy")&amp;"-"&amp;"Q"&amp;LOOKUP(MONTH(E489),{1,4,7,10},{1,2,3,4})</f>
        <v>2015-Q1</v>
      </c>
      <c r="D489" s="38">
        <f t="shared" si="21"/>
        <v>2015</v>
      </c>
      <c r="E489" s="1">
        <v>42036</v>
      </c>
      <c r="F489" s="1" t="str">
        <f t="shared" si="24"/>
        <v>2015</v>
      </c>
      <c r="G489" s="1" t="str">
        <f>TEXT(ancestry_jul_2014[[#This Row],[Date]]," MMM")</f>
        <v xml:space="preserve"> Feb</v>
      </c>
      <c r="H489">
        <v>10253842</v>
      </c>
      <c r="I489" t="str">
        <f>VLOOKUP(K489, [1]LibPAS_data!$A$1:$C$600,3,FALSE)</f>
        <v>Pinal</v>
      </c>
      <c r="J489" t="str">
        <f>VLOOKUP(K489,[1]LibPAS_data!$A$1:$C$600,2,FALSE)</f>
        <v>San Manuel Public Library</v>
      </c>
      <c r="K489" s="10" t="s">
        <v>55</v>
      </c>
      <c r="L489" t="s">
        <v>1</v>
      </c>
      <c r="M489">
        <v>123</v>
      </c>
      <c r="N489">
        <v>123</v>
      </c>
      <c r="O489">
        <v>4</v>
      </c>
      <c r="P489">
        <v>0</v>
      </c>
      <c r="Q489">
        <v>15</v>
      </c>
      <c r="R489">
        <f>ancestry_jul_2014[[#This Row],[Citation Image]]+ancestry_jul_2014[[#This Row],[Text]]</f>
        <v>15</v>
      </c>
    </row>
    <row r="490" spans="1:18" x14ac:dyDescent="0.3">
      <c r="A490">
        <f>VLOOKUP(ancestry_jul_2014[[#This Row],[Locationid]], [1]LibPAS_data!$A$2:$E$600, 5, FALSE)</f>
        <v>87</v>
      </c>
      <c r="B490" s="24">
        <f>VLOOKUP(ancestry_jul_2014[[#This Row],[Locationid]],[1]LibPAS_data!$A$2:$D$270,4,FALSE)</f>
        <v>174482</v>
      </c>
      <c r="C490" s="20" t="str">
        <f>TEXT(E490,"yyyy")&amp;"-"&amp;"Q"&amp;LOOKUP(MONTH(E490),{1,4,7,10},{1,2,3,4})</f>
        <v>2015-Q1</v>
      </c>
      <c r="D490" s="38">
        <f t="shared" si="21"/>
        <v>2015</v>
      </c>
      <c r="E490" s="1">
        <v>42036</v>
      </c>
      <c r="F490" s="1" t="str">
        <f t="shared" si="24"/>
        <v>2015</v>
      </c>
      <c r="G490" s="1" t="str">
        <f>TEXT(ancestry_jul_2014[[#This Row],[Date]]," MMM")</f>
        <v xml:space="preserve"> Feb</v>
      </c>
      <c r="H490">
        <v>10245915</v>
      </c>
      <c r="I490" t="str">
        <f>VLOOKUP(K490, [1]LibPAS_data!$A$1:$C$600,3,FALSE)</f>
        <v>Maricopa</v>
      </c>
      <c r="J490" t="str">
        <f>VLOOKUP(K490,[1]LibPAS_data!$A$1:$C$600,2,FALSE)</f>
        <v>Scottsdale Public Library</v>
      </c>
      <c r="K490" s="6" t="s">
        <v>57</v>
      </c>
      <c r="L490" t="s">
        <v>1</v>
      </c>
      <c r="M490">
        <v>2770</v>
      </c>
      <c r="N490">
        <v>2770</v>
      </c>
      <c r="O490">
        <v>77</v>
      </c>
      <c r="P490">
        <v>318</v>
      </c>
      <c r="Q490">
        <v>1101</v>
      </c>
      <c r="R490">
        <f>ancestry_jul_2014[[#This Row],[Citation Image]]+ancestry_jul_2014[[#This Row],[Text]]</f>
        <v>1419</v>
      </c>
    </row>
    <row r="491" spans="1:18" x14ac:dyDescent="0.3">
      <c r="A491">
        <f>VLOOKUP(ancestry_jul_2014[[#This Row],[Locationid]], [1]LibPAS_data!$A$2:$E$600, 5, FALSE)</f>
        <v>28</v>
      </c>
      <c r="B491" s="24">
        <f>VLOOKUP(ancestry_jul_2014[[#This Row],[Locationid]],[1]LibPAS_data!$A$2:$D$270,4,FALSE)</f>
        <v>32811</v>
      </c>
      <c r="C491" s="20" t="str">
        <f>TEXT(E491,"yyyy")&amp;"-"&amp;"Q"&amp;LOOKUP(MONTH(E491),{1,4,7,10},{1,2,3,4})</f>
        <v>2015-Q1</v>
      </c>
      <c r="D491" s="38">
        <f t="shared" si="21"/>
        <v>2015</v>
      </c>
      <c r="E491" s="1">
        <v>42036</v>
      </c>
      <c r="F491" s="1" t="str">
        <f t="shared" si="24"/>
        <v>2015</v>
      </c>
      <c r="G491" s="1" t="str">
        <f>TEXT(ancestry_jul_2014[[#This Row],[Date]]," MMM")</f>
        <v xml:space="preserve"> Feb</v>
      </c>
      <c r="H491">
        <v>10254528</v>
      </c>
      <c r="I491" t="str">
        <f>VLOOKUP(K491, [1]LibPAS_data!$A$1:$C$600,3,FALSE)</f>
        <v>Cochise</v>
      </c>
      <c r="J491" t="str">
        <f>VLOOKUP(K491,[1]LibPAS_data!$A$1:$C$600,2,FALSE)</f>
        <v>Sierra Vista Public Library</v>
      </c>
      <c r="K491" s="6" t="s">
        <v>60</v>
      </c>
      <c r="L491" t="s">
        <v>1</v>
      </c>
      <c r="M491">
        <v>620</v>
      </c>
      <c r="N491">
        <v>620</v>
      </c>
      <c r="O491">
        <v>15</v>
      </c>
      <c r="P491">
        <v>48</v>
      </c>
      <c r="Q491">
        <v>215</v>
      </c>
      <c r="R491">
        <f>ancestry_jul_2014[[#This Row],[Citation Image]]+ancestry_jul_2014[[#This Row],[Text]]</f>
        <v>263</v>
      </c>
    </row>
    <row r="492" spans="1:18" x14ac:dyDescent="0.3">
      <c r="A492">
        <f>VLOOKUP(ancestry_jul_2014[[#This Row],[Locationid]], [1]LibPAS_data!$A$2:$E$600, 5, FALSE)</f>
        <v>32</v>
      </c>
      <c r="B492" s="24">
        <f>VLOOKUP(ancestry_jul_2014[[#This Row],[Locationid]],[1]LibPAS_data!$A$2:$D$270,4,FALSE)</f>
        <v>11000</v>
      </c>
      <c r="C492" s="20" t="str">
        <f>TEXT(E492,"yyyy")&amp;"-"&amp;"Q"&amp;LOOKUP(MONTH(E492),{1,4,7,10},{1,2,3,4})</f>
        <v>2015-Q1</v>
      </c>
      <c r="D492" s="38">
        <f t="shared" si="21"/>
        <v>2015</v>
      </c>
      <c r="E492" s="1">
        <v>42036</v>
      </c>
      <c r="F492" s="1" t="str">
        <f t="shared" si="24"/>
        <v>2015</v>
      </c>
      <c r="G492" s="1" t="str">
        <f>TEXT(ancestry_jul_2014[[#This Row],[Date]]," MMM")</f>
        <v xml:space="preserve"> Feb</v>
      </c>
      <c r="H492">
        <v>10264186</v>
      </c>
      <c r="I492" t="str">
        <f>VLOOKUP(K492, [1]LibPAS_data!$A$1:$C$600,3,FALSE)</f>
        <v>Yavapai</v>
      </c>
      <c r="J492" t="str">
        <f>VLOOKUP(K492,[1]LibPAS_data!$A$1:$C$600,2,FALSE)</f>
        <v>Sedona Public Library</v>
      </c>
      <c r="K492" t="s">
        <v>58</v>
      </c>
      <c r="L492" t="s">
        <v>1</v>
      </c>
      <c r="M492">
        <v>258</v>
      </c>
      <c r="N492">
        <v>258</v>
      </c>
      <c r="O492">
        <v>7</v>
      </c>
      <c r="P492">
        <v>19</v>
      </c>
      <c r="Q492">
        <v>71</v>
      </c>
      <c r="R492">
        <f>ancestry_jul_2014[[#This Row],[Citation Image]]+ancestry_jul_2014[[#This Row],[Text]]</f>
        <v>90</v>
      </c>
    </row>
    <row r="493" spans="1:18" x14ac:dyDescent="0.3">
      <c r="A493">
        <f>VLOOKUP(ancestry_jul_2014[[#This Row],[Locationid]], [1]LibPAS_data!$A$2:$E$600, 5, FALSE)</f>
        <v>5</v>
      </c>
      <c r="B493" s="24" t="e">
        <f>VLOOKUP(ancestry_jul_2014[[#This Row],[Locationid]],[1]LibPAS_data!$A$2:$D$270,4,FALSE)</f>
        <v>#N/A</v>
      </c>
      <c r="C493" s="20" t="str">
        <f>TEXT(E493,"yyyy")&amp;"-"&amp;"Q"&amp;LOOKUP(MONTH(E493),{1,4,7,10},{1,2,3,4})</f>
        <v>2015-Q1</v>
      </c>
      <c r="D493" s="38">
        <f t="shared" si="21"/>
        <v>2015</v>
      </c>
      <c r="E493" s="1">
        <v>42036</v>
      </c>
      <c r="F493" s="1" t="str">
        <f t="shared" si="24"/>
        <v>2015</v>
      </c>
      <c r="G493" s="1" t="str">
        <f>TEXT(ancestry_jul_2014[[#This Row],[Date]]," MMM")</f>
        <v xml:space="preserve"> Feb</v>
      </c>
      <c r="H493">
        <v>10264187</v>
      </c>
      <c r="I493" t="str">
        <f>VLOOKUP(K493, [1]LibPAS_data!$A$1:$C$600,3,FALSE)</f>
        <v>Yavapai</v>
      </c>
      <c r="J493" t="str">
        <f>VLOOKUP(K493,[1]LibPAS_data!$A$1:$C$600,2,FALSE)</f>
        <v>Seligman Public Library</v>
      </c>
      <c r="K493" t="s">
        <v>59</v>
      </c>
      <c r="L493" t="s">
        <v>1</v>
      </c>
      <c r="M493">
        <v>12</v>
      </c>
      <c r="N493">
        <v>12</v>
      </c>
      <c r="O493">
        <v>1</v>
      </c>
      <c r="P493">
        <v>0</v>
      </c>
      <c r="Q493">
        <v>0</v>
      </c>
      <c r="R493">
        <f>ancestry_jul_2014[[#This Row],[Citation Image]]+ancestry_jul_2014[[#This Row],[Text]]</f>
        <v>0</v>
      </c>
    </row>
    <row r="494" spans="1:18" x14ac:dyDescent="0.3">
      <c r="A494">
        <f>VLOOKUP(ancestry_jul_2014[[#This Row],[Locationid]], [1]LibPAS_data!$A$2:$E$600, 5, FALSE)</f>
        <v>142</v>
      </c>
      <c r="B494" s="24">
        <f>VLOOKUP(ancestry_jul_2014[[#This Row],[Locationid]],[1]LibPAS_data!$A$2:$D$270,4,FALSE)</f>
        <v>140708</v>
      </c>
      <c r="C494" s="20" t="str">
        <f>TEXT(E494,"yyyy")&amp;"-"&amp;"Q"&amp;LOOKUP(MONTH(E494),{1,4,7,10},{1,2,3,4})</f>
        <v>2015-Q1</v>
      </c>
      <c r="D494" s="38">
        <f t="shared" si="21"/>
        <v>2015</v>
      </c>
      <c r="E494" s="1">
        <v>42036</v>
      </c>
      <c r="F494" s="1" t="str">
        <f t="shared" si="24"/>
        <v>2015</v>
      </c>
      <c r="G494" s="1" t="str">
        <f>TEXT(ancestry_jul_2014[[#This Row],[Date]]," MMM")</f>
        <v xml:space="preserve"> Feb</v>
      </c>
      <c r="H494">
        <v>10246788</v>
      </c>
      <c r="I494" t="str">
        <f>VLOOKUP(K494, [1]LibPAS_data!$A$1:$C$600,3,FALSE)</f>
        <v>Maricopa</v>
      </c>
      <c r="J494" t="str">
        <f>VLOOKUP(K494,[1]LibPAS_data!$A$1:$C$600,2,FALSE)</f>
        <v>Tempe Public Library</v>
      </c>
      <c r="K494" s="2" t="s">
        <v>79</v>
      </c>
      <c r="L494" t="s">
        <v>1</v>
      </c>
      <c r="M494">
        <v>1122</v>
      </c>
      <c r="N494">
        <v>1122</v>
      </c>
      <c r="O494">
        <v>17</v>
      </c>
      <c r="P494">
        <v>756</v>
      </c>
      <c r="Q494">
        <v>566</v>
      </c>
      <c r="R494">
        <f>ancestry_jul_2014[[#This Row],[Citation Image]]+ancestry_jul_2014[[#This Row],[Text]]</f>
        <v>1322</v>
      </c>
    </row>
    <row r="495" spans="1:18" x14ac:dyDescent="0.3">
      <c r="A495">
        <f>VLOOKUP(ancestry_jul_2014[[#This Row],[Locationid]], [1]LibPAS_data!$A$2:$E$600, 5, FALSE)</f>
        <v>8</v>
      </c>
      <c r="B495" s="24">
        <f>VLOOKUP(ancestry_jul_2014[[#This Row],[Locationid]],[1]LibPAS_data!$A$2:$D$270,4,FALSE)</f>
        <v>2341</v>
      </c>
      <c r="C495" s="20" t="str">
        <f>TEXT(E495,"yyyy")&amp;"-"&amp;"Q"&amp;LOOKUP(MONTH(E495),{1,4,7,10},{1,2,3,4})</f>
        <v>2015-Q1</v>
      </c>
      <c r="D495" s="38">
        <f t="shared" si="21"/>
        <v>2015</v>
      </c>
      <c r="E495" s="1">
        <v>42036</v>
      </c>
      <c r="F495" s="1" t="str">
        <f t="shared" si="24"/>
        <v>2015</v>
      </c>
      <c r="G495" s="1" t="str">
        <f>TEXT(ancestry_jul_2014[[#This Row],[Date]]," MMM")</f>
        <v xml:space="preserve"> Feb</v>
      </c>
      <c r="H495">
        <v>10370497</v>
      </c>
      <c r="I495" t="str">
        <f>VLOOKUP(K495, [1]LibPAS_data!$A$1:$C$600,3,FALSE)</f>
        <v>Gila</v>
      </c>
      <c r="J495" t="str">
        <f>VLOOKUP(K495,[1]LibPAS_data!$A$1:$C$600,2,FALSE)</f>
        <v>Tonto Basin Public</v>
      </c>
      <c r="K495" s="6" t="s">
        <v>62</v>
      </c>
      <c r="L495" t="s">
        <v>1</v>
      </c>
      <c r="M495">
        <v>110</v>
      </c>
      <c r="N495">
        <v>110</v>
      </c>
      <c r="O495">
        <v>2</v>
      </c>
      <c r="P495">
        <v>0</v>
      </c>
      <c r="Q495">
        <v>22</v>
      </c>
      <c r="R495">
        <f>ancestry_jul_2014[[#This Row],[Citation Image]]+ancestry_jul_2014[[#This Row],[Text]]</f>
        <v>22</v>
      </c>
    </row>
    <row r="496" spans="1:18" x14ac:dyDescent="0.3">
      <c r="A496" t="str">
        <f>VLOOKUP(ancestry_jul_2014[[#This Row],[Locationid]], [1]LibPAS_data!$A$2:$E$600, 5, FALSE)</f>
        <v>N/A</v>
      </c>
      <c r="B496" s="24">
        <f>VLOOKUP(ancestry_jul_2014[[#This Row],[Locationid]],[1]LibPAS_data!$A$2:$D$270,4,FALSE)</f>
        <v>1188</v>
      </c>
      <c r="C496" s="20" t="str">
        <f>TEXT(E496,"yyyy")&amp;"-"&amp;"Q"&amp;LOOKUP(MONTH(E496),{1,4,7,10},{1,2,3,4})</f>
        <v>2015-Q1</v>
      </c>
      <c r="D496" s="38">
        <f t="shared" si="21"/>
        <v>2015</v>
      </c>
      <c r="E496" s="1">
        <v>42036</v>
      </c>
      <c r="F496" s="1" t="str">
        <f t="shared" si="24"/>
        <v>2015</v>
      </c>
      <c r="G496" s="1" t="str">
        <f>TEXT(ancestry_jul_2014[[#This Row],[Date]]," MMM")</f>
        <v xml:space="preserve"> Feb</v>
      </c>
      <c r="H496">
        <v>10327472</v>
      </c>
      <c r="I496" t="str">
        <f>VLOOKUP(K496, [1]LibPAS_data!$A$1:$C$600,3,FALSE)</f>
        <v>Pinal</v>
      </c>
      <c r="J496" t="str">
        <f>VLOOKUP(K496,[1]LibPAS_data!$A$1:$C$600,2,FALSE)</f>
        <v>Ak-Chin Indian Community Library</v>
      </c>
      <c r="K496" t="s">
        <v>6</v>
      </c>
      <c r="L496" t="s">
        <v>1</v>
      </c>
      <c r="M496">
        <v>68</v>
      </c>
      <c r="N496">
        <v>68</v>
      </c>
      <c r="O496">
        <v>4</v>
      </c>
      <c r="P496">
        <v>0</v>
      </c>
      <c r="Q496">
        <v>16</v>
      </c>
      <c r="R496">
        <f>ancestry_jul_2014[[#This Row],[Citation Image]]+ancestry_jul_2014[[#This Row],[Text]]</f>
        <v>16</v>
      </c>
    </row>
    <row r="497" spans="1:18" x14ac:dyDescent="0.3">
      <c r="A497">
        <f>VLOOKUP(ancestry_jul_2014[[#This Row],[Locationid]], [1]LibPAS_data!$A$2:$E$600, 5, FALSE)</f>
        <v>8</v>
      </c>
      <c r="B497" s="24" t="e">
        <f>VLOOKUP(ancestry_jul_2014[[#This Row],[Locationid]],[1]LibPAS_data!$A$2:$D$270,4,FALSE)</f>
        <v>#N/A</v>
      </c>
      <c r="C497" s="20" t="str">
        <f>TEXT(E497,"yyyy")&amp;"-"&amp;"Q"&amp;LOOKUP(MONTH(E497),{1,4,7,10},{1,2,3,4})</f>
        <v>2015-Q1</v>
      </c>
      <c r="D497" s="38">
        <f t="shared" si="21"/>
        <v>2015</v>
      </c>
      <c r="E497" s="1">
        <v>42036</v>
      </c>
      <c r="F497" s="1" t="str">
        <f t="shared" si="24"/>
        <v>2015</v>
      </c>
      <c r="G497" s="1" t="str">
        <f>TEXT(ancestry_jul_2014[[#This Row],[Date]]," MMM")</f>
        <v xml:space="preserve"> Feb</v>
      </c>
      <c r="H497">
        <v>10330760</v>
      </c>
      <c r="I497" t="str">
        <f>VLOOKUP(K497, [1]LibPAS_data!$A$1:$C$600,3,FALSE)</f>
        <v>Apache</v>
      </c>
      <c r="J497" t="str">
        <f>VLOOKUP(K497,[1]LibPAS_data!$A$1:$C$600,2,FALSE)</f>
        <v>Vernon Public Library</v>
      </c>
      <c r="K497" s="6" t="s">
        <v>63</v>
      </c>
      <c r="L497" t="s">
        <v>1</v>
      </c>
      <c r="M497">
        <v>147</v>
      </c>
      <c r="N497">
        <v>147</v>
      </c>
      <c r="O497">
        <v>3</v>
      </c>
      <c r="P497">
        <v>11</v>
      </c>
      <c r="Q497">
        <v>43</v>
      </c>
      <c r="R497">
        <f>ancestry_jul_2014[[#This Row],[Citation Image]]+ancestry_jul_2014[[#This Row],[Text]]</f>
        <v>54</v>
      </c>
    </row>
    <row r="498" spans="1:18" x14ac:dyDescent="0.3">
      <c r="A498">
        <f>VLOOKUP(ancestry_jul_2014[[#This Row],[Locationid]], [1]LibPAS_data!$A$2:$E$600, 5, FALSE)</f>
        <v>8</v>
      </c>
      <c r="B498" s="24" t="e">
        <f>VLOOKUP(ancestry_jul_2014[[#This Row],[Locationid]],[1]LibPAS_data!$A$2:$D$270,4,FALSE)</f>
        <v>#N/A</v>
      </c>
      <c r="C498" s="20" t="str">
        <f>TEXT(E498,"yyyy")&amp;"-"&amp;"Q"&amp;LOOKUP(MONTH(E498),{1,4,7,10},{1,2,3,4})</f>
        <v>2015-Q1</v>
      </c>
      <c r="D498" s="38">
        <f t="shared" si="21"/>
        <v>2015</v>
      </c>
      <c r="E498" s="1">
        <v>42036</v>
      </c>
      <c r="F498" s="1" t="str">
        <f t="shared" si="24"/>
        <v>2015</v>
      </c>
      <c r="G498" s="1" t="str">
        <f>TEXT(ancestry_jul_2014[[#This Row],[Date]]," MMM")</f>
        <v xml:space="preserve"> Feb</v>
      </c>
      <c r="H498">
        <v>10264188</v>
      </c>
      <c r="I498" t="str">
        <f>VLOOKUP(K498, [1]LibPAS_data!$A$1:$C$600,3,FALSE)</f>
        <v>Yavapai</v>
      </c>
      <c r="J498" t="str">
        <f>VLOOKUP(K498,[1]LibPAS_data!$A$1:$C$600,2,FALSE)</f>
        <v>Wilhoit Public Library</v>
      </c>
      <c r="K498" t="s">
        <v>76</v>
      </c>
      <c r="L498" t="s">
        <v>1</v>
      </c>
      <c r="M498">
        <v>130</v>
      </c>
      <c r="N498">
        <v>130</v>
      </c>
      <c r="O498">
        <v>2</v>
      </c>
      <c r="P498">
        <v>4</v>
      </c>
      <c r="Q498">
        <v>22</v>
      </c>
      <c r="R498">
        <f>ancestry_jul_2014[[#This Row],[Citation Image]]+ancestry_jul_2014[[#This Row],[Text]]</f>
        <v>26</v>
      </c>
    </row>
    <row r="499" spans="1:18" x14ac:dyDescent="0.3">
      <c r="A499">
        <f>VLOOKUP(ancestry_jul_2014[[#This Row],[Locationid]], [1]LibPAS_data!$A$2:$E$600, 5, FALSE)</f>
        <v>434</v>
      </c>
      <c r="B499" s="24">
        <f>VLOOKUP(ancestry_jul_2014[[#This Row],[Locationid]],[1]LibPAS_data!$A$2:$D$270,4,FALSE)</f>
        <v>111752</v>
      </c>
      <c r="C499" s="20" t="str">
        <f>TEXT(E499,"yyyy")&amp;"-"&amp;"Q"&amp;LOOKUP(MONTH(E499),{1,4,7,10},{1,2,3,4})</f>
        <v>2015-Q1</v>
      </c>
      <c r="D499" s="38">
        <f t="shared" si="21"/>
        <v>2015</v>
      </c>
      <c r="E499" s="1">
        <v>42036</v>
      </c>
      <c r="F499" s="1" t="str">
        <f t="shared" ref="F499:F530" si="25">TEXT(E499, "yyyy")</f>
        <v>2015</v>
      </c>
      <c r="G499" s="1" t="str">
        <f>TEXT(ancestry_jul_2014[[#This Row],[Date]]," MMM")</f>
        <v xml:space="preserve"> Feb</v>
      </c>
      <c r="H499">
        <v>10245885</v>
      </c>
      <c r="I499" t="str">
        <f>VLOOKUP(K499, [1]LibPAS_data!$A$1:$C$600,3,FALSE)</f>
        <v>Yuma</v>
      </c>
      <c r="J499" t="str">
        <f>VLOOKUP(K499,[1]LibPAS_data!$A$1:$C$600,2,FALSE)</f>
        <v>Yuma County Library District</v>
      </c>
      <c r="K499" s="6" t="s">
        <v>66</v>
      </c>
      <c r="L499" t="s">
        <v>1</v>
      </c>
      <c r="M499">
        <v>3638</v>
      </c>
      <c r="N499">
        <v>3638</v>
      </c>
      <c r="O499">
        <v>77</v>
      </c>
      <c r="P499">
        <v>769</v>
      </c>
      <c r="Q499">
        <v>1547</v>
      </c>
      <c r="R499">
        <f>ancestry_jul_2014[[#This Row],[Citation Image]]+ancestry_jul_2014[[#This Row],[Text]]</f>
        <v>2316</v>
      </c>
    </row>
    <row r="500" spans="1:18" x14ac:dyDescent="0.3">
      <c r="A500" s="21">
        <f>VLOOKUP(ancestry_jul_2014[[#This Row],[Locationid]], [1]LibPAS_data!$A$2:$E$600, 5, FALSE)</f>
        <v>0</v>
      </c>
      <c r="B500" s="26" t="e">
        <f>VLOOKUP(ancestry_jul_2014[[#This Row],[Locationid]],[1]LibPAS_data!$A$2:$D$270,4,FALSE)</f>
        <v>#N/A</v>
      </c>
      <c r="C500" s="27" t="str">
        <f>TEXT(E500,"yyyy")&amp;"-"&amp;"Q"&amp;LOOKUP(MONTH(E500),{1,4,7,10},{1,2,3,4})</f>
        <v>2015-Q1</v>
      </c>
      <c r="D500" s="39">
        <f t="shared" si="21"/>
        <v>2015</v>
      </c>
      <c r="E500" s="1">
        <v>42064</v>
      </c>
      <c r="F500" s="16" t="str">
        <f t="shared" si="25"/>
        <v>2015</v>
      </c>
      <c r="G500" s="16" t="str">
        <f>TEXT(ancestry_jul_2014[[#This Row],[Date]]," MMM")</f>
        <v xml:space="preserve"> Mar</v>
      </c>
      <c r="I500" t="str">
        <f>VLOOKUP(K500, [1]LibPAS_data!$A$1:$C$600,3,FALSE)</f>
        <v>State</v>
      </c>
      <c r="J500" t="str">
        <f>VLOOKUP(K500,[1]LibPAS_data!$A$1:$C$600,2,FALSE)</f>
        <v>Arizona State Library-Law Library</v>
      </c>
      <c r="K500" s="6" t="s">
        <v>10</v>
      </c>
      <c r="L500" t="s">
        <v>1</v>
      </c>
      <c r="M500">
        <v>78147</v>
      </c>
      <c r="N500">
        <v>78147</v>
      </c>
      <c r="O500">
        <v>1577</v>
      </c>
      <c r="P500">
        <v>15809</v>
      </c>
      <c r="Q500">
        <v>29920</v>
      </c>
      <c r="R500">
        <f>ancestry_jul_2014[[#This Row],[Citation Image]]+ancestry_jul_2014[[#This Row],[Text]]</f>
        <v>45729</v>
      </c>
    </row>
    <row r="501" spans="1:18" x14ac:dyDescent="0.3">
      <c r="A501" s="21">
        <f>VLOOKUP(ancestry_jul_2014[[#This Row],[Locationid]], [1]LibPAS_data!$A$2:$E$600, 5, FALSE)</f>
        <v>111</v>
      </c>
      <c r="B501" s="26">
        <f>VLOOKUP(ancestry_jul_2014[[#This Row],[Locationid]],[1]LibPAS_data!$A$2:$D$270,4,FALSE)</f>
        <v>63208</v>
      </c>
      <c r="C501" s="27" t="str">
        <f>TEXT(E501,"yyyy")&amp;"-"&amp;"Q"&amp;LOOKUP(MONTH(E501),{1,4,7,10},{1,2,3,4})</f>
        <v>2015-Q1</v>
      </c>
      <c r="D501" s="39">
        <f t="shared" si="21"/>
        <v>2015</v>
      </c>
      <c r="E501" s="1">
        <v>42064</v>
      </c>
      <c r="F501" s="16" t="str">
        <f t="shared" si="25"/>
        <v>2015</v>
      </c>
      <c r="G501" s="16" t="str">
        <f>TEXT(ancestry_jul_2014[[#This Row],[Date]]," MMM")</f>
        <v xml:space="preserve"> Mar</v>
      </c>
      <c r="I501" t="str">
        <f>VLOOKUP(K501, [1]LibPAS_data!$A$1:$C$600,3,FALSE)</f>
        <v>Pinal</v>
      </c>
      <c r="J501" t="str">
        <f>VLOOKUP(K501,[1]LibPAS_data!$A$1:$C$600,2,FALSE)</f>
        <v>Apache Junction Public Library</v>
      </c>
      <c r="K501" s="6" t="s">
        <v>8</v>
      </c>
      <c r="L501" t="s">
        <v>1</v>
      </c>
      <c r="M501">
        <v>3606</v>
      </c>
      <c r="N501">
        <v>3606</v>
      </c>
      <c r="O501">
        <v>54</v>
      </c>
      <c r="P501">
        <v>608</v>
      </c>
      <c r="Q501">
        <v>1877</v>
      </c>
      <c r="R501">
        <f>ancestry_jul_2014[[#This Row],[Citation Image]]+ancestry_jul_2014[[#This Row],[Text]]</f>
        <v>2485</v>
      </c>
    </row>
    <row r="502" spans="1:18" x14ac:dyDescent="0.3">
      <c r="A502" s="21">
        <f>VLOOKUP(ancestry_jul_2014[[#This Row],[Locationid]], [1]LibPAS_data!$A$2:$E$600, 5, FALSE)</f>
        <v>80</v>
      </c>
      <c r="B502" s="26">
        <f>VLOOKUP(ancestry_jul_2014[[#This Row],[Locationid]],[1]LibPAS_data!$A$2:$D$270,4,FALSE)</f>
        <v>22669</v>
      </c>
      <c r="C502" s="27" t="str">
        <f>TEXT(E502,"yyyy")&amp;"-"&amp;"Q"&amp;LOOKUP(MONTH(E502),{1,4,7,10},{1,2,3,4})</f>
        <v>2015-Q1</v>
      </c>
      <c r="D502" s="39">
        <f t="shared" si="21"/>
        <v>2015</v>
      </c>
      <c r="E502" s="1">
        <v>42064</v>
      </c>
      <c r="F502" s="16" t="str">
        <f t="shared" si="25"/>
        <v>2015</v>
      </c>
      <c r="G502" s="16" t="str">
        <f>TEXT(ancestry_jul_2014[[#This Row],[Date]]," MMM")</f>
        <v xml:space="preserve"> Mar</v>
      </c>
      <c r="I502" t="str">
        <f>VLOOKUP(K502, [1]LibPAS_data!$A$1:$C$600,3,FALSE)</f>
        <v>Maricopa</v>
      </c>
      <c r="J502" t="str">
        <f>VLOOKUP(K502,[1]LibPAS_data!$A$1:$C$600,2,FALSE)</f>
        <v>Avondale Public Library</v>
      </c>
      <c r="K502" s="6" t="s">
        <v>12</v>
      </c>
      <c r="L502" t="s">
        <v>1</v>
      </c>
      <c r="M502">
        <v>1223</v>
      </c>
      <c r="N502">
        <v>1223</v>
      </c>
      <c r="O502">
        <v>7</v>
      </c>
      <c r="P502">
        <v>88</v>
      </c>
      <c r="Q502">
        <v>359</v>
      </c>
      <c r="R502">
        <f>ancestry_jul_2014[[#This Row],[Citation Image]]+ancestry_jul_2014[[#This Row],[Text]]</f>
        <v>447</v>
      </c>
    </row>
    <row r="503" spans="1:18" x14ac:dyDescent="0.3">
      <c r="A503" s="21">
        <f>VLOOKUP(ancestry_jul_2014[[#This Row],[Locationid]], [1]LibPAS_data!$A$2:$E$600, 5, FALSE)</f>
        <v>16</v>
      </c>
      <c r="B503" s="26" t="e">
        <f>VLOOKUP(ancestry_jul_2014[[#This Row],[Locationid]],[1]LibPAS_data!$A$2:$D$270,4,FALSE)</f>
        <v>#N/A</v>
      </c>
      <c r="C503" s="27" t="str">
        <f>TEXT(E503,"yyyy")&amp;"-"&amp;"Q"&amp;LOOKUP(MONTH(E503),{1,4,7,10},{1,2,3,4})</f>
        <v>2015-Q1</v>
      </c>
      <c r="D503" s="39">
        <f t="shared" si="21"/>
        <v>2015</v>
      </c>
      <c r="E503" s="1">
        <v>42064</v>
      </c>
      <c r="F503" s="16" t="str">
        <f t="shared" si="25"/>
        <v>2015</v>
      </c>
      <c r="G503" s="16" t="str">
        <f>TEXT(ancestry_jul_2014[[#This Row],[Date]]," MMM")</f>
        <v xml:space="preserve"> Mar</v>
      </c>
      <c r="I503" t="str">
        <f>VLOOKUP(K503, [1]LibPAS_data!$A$1:$C$600,3,FALSE)</f>
        <v>La Paz</v>
      </c>
      <c r="J503" t="str">
        <f>VLOOKUP(K503,[1]LibPAS_data!$A$1:$C$600,2,FALSE)</f>
        <v>Bouse Public Library</v>
      </c>
      <c r="K503" s="6" t="s">
        <v>14</v>
      </c>
      <c r="L503" t="s">
        <v>1</v>
      </c>
      <c r="M503">
        <v>374</v>
      </c>
      <c r="N503">
        <v>374</v>
      </c>
      <c r="O503">
        <v>10</v>
      </c>
      <c r="P503">
        <v>14</v>
      </c>
      <c r="Q503">
        <v>85</v>
      </c>
      <c r="R503">
        <f>ancestry_jul_2014[[#This Row],[Citation Image]]+ancestry_jul_2014[[#This Row],[Text]]</f>
        <v>99</v>
      </c>
    </row>
    <row r="504" spans="1:18" x14ac:dyDescent="0.3">
      <c r="A504" s="21">
        <f>VLOOKUP(ancestry_jul_2014[[#This Row],[Locationid]], [1]LibPAS_data!$A$2:$E$600, 5, FALSE)</f>
        <v>21</v>
      </c>
      <c r="B504" s="26" t="str">
        <f>VLOOKUP(ancestry_jul_2014[[#This Row],[Locationid]],[1]LibPAS_data!$A$2:$D$270,4,FALSE)</f>
        <v>N/A</v>
      </c>
      <c r="C504" s="27" t="str">
        <f>TEXT(E504,"yyyy")&amp;"-"&amp;"Q"&amp;LOOKUP(MONTH(E504),{1,4,7,10},{1,2,3,4})</f>
        <v>2015-Q1</v>
      </c>
      <c r="D504" s="39">
        <f t="shared" si="21"/>
        <v>2015</v>
      </c>
      <c r="E504" s="1">
        <v>42064</v>
      </c>
      <c r="F504" s="16" t="str">
        <f t="shared" si="25"/>
        <v>2015</v>
      </c>
      <c r="G504" s="16" t="str">
        <f>TEXT(ancestry_jul_2014[[#This Row],[Date]]," MMM")</f>
        <v xml:space="preserve"> Mar</v>
      </c>
      <c r="I504" t="str">
        <f>VLOOKUP(K504, [1]LibPAS_data!$A$1:$C$600,3,FALSE)</f>
        <v>Maricopa</v>
      </c>
      <c r="J504" t="str">
        <f>VLOOKUP(K504,[1]LibPAS_data!$A$1:$C$600,2,FALSE)</f>
        <v>Buckeye Public Library</v>
      </c>
      <c r="K504" s="6" t="s">
        <v>15</v>
      </c>
      <c r="L504" t="s">
        <v>1</v>
      </c>
      <c r="M504">
        <v>38</v>
      </c>
      <c r="N504">
        <v>38</v>
      </c>
      <c r="O504">
        <v>4</v>
      </c>
      <c r="P504">
        <v>32</v>
      </c>
      <c r="Q504">
        <v>12</v>
      </c>
      <c r="R504">
        <f>ancestry_jul_2014[[#This Row],[Citation Image]]+ancestry_jul_2014[[#This Row],[Text]]</f>
        <v>44</v>
      </c>
    </row>
    <row r="505" spans="1:18" x14ac:dyDescent="0.3">
      <c r="A505" s="21">
        <f>VLOOKUP(ancestry_jul_2014[[#This Row],[Locationid]], [1]LibPAS_data!$A$2:$E$600, 5, FALSE)</f>
        <v>12</v>
      </c>
      <c r="B505" s="26" t="e">
        <f>VLOOKUP(ancestry_jul_2014[[#This Row],[Locationid]],[1]LibPAS_data!$A$2:$D$270,4,FALSE)</f>
        <v>#N/A</v>
      </c>
      <c r="C505" s="27" t="str">
        <f>TEXT(E505,"yyyy")&amp;"-"&amp;"Q"&amp;LOOKUP(MONTH(E505),{1,4,7,10},{1,2,3,4})</f>
        <v>2015-Q1</v>
      </c>
      <c r="D505" s="39">
        <f t="shared" si="21"/>
        <v>2015</v>
      </c>
      <c r="E505" s="1">
        <v>42064</v>
      </c>
      <c r="F505" s="16" t="str">
        <f t="shared" si="25"/>
        <v>2015</v>
      </c>
      <c r="G505" s="16" t="str">
        <f>TEXT(ancestry_jul_2014[[#This Row],[Date]]," MMM")</f>
        <v xml:space="preserve"> Mar</v>
      </c>
      <c r="I505" t="str">
        <f>VLOOKUP(K505, [1]LibPAS_data!$A$1:$C$600,3,FALSE)</f>
        <v>Yavapai</v>
      </c>
      <c r="J505" t="str">
        <f>VLOOKUP(K505,[1]LibPAS_data!$A$1:$C$600,2,FALSE)</f>
        <v>Black Canyon City Community Library</v>
      </c>
      <c r="K505" s="6" t="s">
        <v>13</v>
      </c>
      <c r="L505" t="s">
        <v>1</v>
      </c>
      <c r="M505">
        <v>39</v>
      </c>
      <c r="N505">
        <v>39</v>
      </c>
      <c r="O505">
        <v>2</v>
      </c>
      <c r="P505">
        <v>1</v>
      </c>
      <c r="Q505">
        <v>7</v>
      </c>
      <c r="R505">
        <f>ancestry_jul_2014[[#This Row],[Citation Image]]+ancestry_jul_2014[[#This Row],[Text]]</f>
        <v>8</v>
      </c>
    </row>
    <row r="506" spans="1:18" x14ac:dyDescent="0.3">
      <c r="A506" s="21">
        <f>VLOOKUP(ancestry_jul_2014[[#This Row],[Locationid]], [1]LibPAS_data!$A$2:$E$600, 5, FALSE)</f>
        <v>34</v>
      </c>
      <c r="B506" s="26">
        <f>VLOOKUP(ancestry_jul_2014[[#This Row],[Locationid]],[1]LibPAS_data!$A$2:$D$270,4,FALSE)</f>
        <v>48762</v>
      </c>
      <c r="C506" s="27" t="str">
        <f>TEXT(E506,"yyyy")&amp;"-"&amp;"Q"&amp;LOOKUP(MONTH(E506),{1,4,7,10},{1,2,3,4})</f>
        <v>2015-Q1</v>
      </c>
      <c r="D506" s="39">
        <f t="shared" si="21"/>
        <v>2015</v>
      </c>
      <c r="E506" s="1">
        <v>42064</v>
      </c>
      <c r="F506" s="16" t="str">
        <f t="shared" si="25"/>
        <v>2015</v>
      </c>
      <c r="G506" s="16" t="str">
        <f>TEXT(ancestry_jul_2014[[#This Row],[Date]]," MMM")</f>
        <v xml:space="preserve"> Mar</v>
      </c>
      <c r="I506" t="str">
        <f>VLOOKUP(K506, [1]LibPAS_data!$A$1:$C$600,3,FALSE)</f>
        <v>Pinal</v>
      </c>
      <c r="J506" t="str">
        <f>VLOOKUP(K506,[1]LibPAS_data!$A$1:$C$600,2,FALSE)</f>
        <v>Casa Grande Public Library</v>
      </c>
      <c r="K506" s="12" t="s">
        <v>17</v>
      </c>
      <c r="L506" t="s">
        <v>1</v>
      </c>
      <c r="M506">
        <v>238</v>
      </c>
      <c r="N506">
        <v>238</v>
      </c>
      <c r="O506">
        <v>3</v>
      </c>
      <c r="P506">
        <v>5</v>
      </c>
      <c r="Q506">
        <v>39</v>
      </c>
      <c r="R506">
        <f>ancestry_jul_2014[[#This Row],[Citation Image]]+ancestry_jul_2014[[#This Row],[Text]]</f>
        <v>44</v>
      </c>
    </row>
    <row r="507" spans="1:18" x14ac:dyDescent="0.3">
      <c r="A507" s="21">
        <f>VLOOKUP(ancestry_jul_2014[[#This Row],[Locationid]], [1]LibPAS_data!$A$2:$E$600, 5, FALSE)</f>
        <v>109</v>
      </c>
      <c r="B507" s="26">
        <f>VLOOKUP(ancestry_jul_2014[[#This Row],[Locationid]],[1]LibPAS_data!$A$2:$D$270,4,FALSE)</f>
        <v>309229</v>
      </c>
      <c r="C507" s="27" t="str">
        <f>TEXT(E507,"yyyy")&amp;"-"&amp;"Q"&amp;LOOKUP(MONTH(E507),{1,4,7,10},{1,2,3,4})</f>
        <v>2015-Q1</v>
      </c>
      <c r="D507" s="39">
        <f t="shared" si="21"/>
        <v>2015</v>
      </c>
      <c r="E507" s="1">
        <v>42064</v>
      </c>
      <c r="F507" s="16" t="str">
        <f t="shared" si="25"/>
        <v>2015</v>
      </c>
      <c r="G507" s="16" t="str">
        <f>TEXT(ancestry_jul_2014[[#This Row],[Date]]," MMM")</f>
        <v xml:space="preserve"> Mar</v>
      </c>
      <c r="I507" t="str">
        <f>VLOOKUP(K507, [1]LibPAS_data!$A$1:$C$600,3,FALSE)</f>
        <v>Maricopa</v>
      </c>
      <c r="J507" t="str">
        <f>VLOOKUP(K507,[1]LibPAS_data!$A$1:$C$600,2,FALSE)</f>
        <v xml:space="preserve">Chandler Public Library </v>
      </c>
      <c r="K507" s="12" t="s">
        <v>18</v>
      </c>
      <c r="L507" t="s">
        <v>1</v>
      </c>
      <c r="M507">
        <v>2202</v>
      </c>
      <c r="N507">
        <v>2202</v>
      </c>
      <c r="O507">
        <v>28</v>
      </c>
      <c r="P507">
        <v>248</v>
      </c>
      <c r="Q507">
        <v>1396</v>
      </c>
      <c r="R507">
        <f>ancestry_jul_2014[[#This Row],[Citation Image]]+ancestry_jul_2014[[#This Row],[Text]]</f>
        <v>1644</v>
      </c>
    </row>
    <row r="508" spans="1:18" x14ac:dyDescent="0.3">
      <c r="A508" s="21">
        <f>VLOOKUP(ancestry_jul_2014[[#This Row],[Locationid]], [1]LibPAS_data!$A$2:$E$600, 5, FALSE)</f>
        <v>25</v>
      </c>
      <c r="B508" s="26">
        <f>VLOOKUP(ancestry_jul_2014[[#This Row],[Locationid]],[1]LibPAS_data!$A$2:$D$270,4,FALSE)</f>
        <v>1469</v>
      </c>
      <c r="C508" s="27" t="str">
        <f>TEXT(E508,"yyyy")&amp;"-"&amp;"Q"&amp;LOOKUP(MONTH(E508),{1,4,7,10},{1,2,3,4})</f>
        <v>2015-Q1</v>
      </c>
      <c r="D508" s="39">
        <f t="shared" si="21"/>
        <v>2015</v>
      </c>
      <c r="E508" s="1">
        <v>42064</v>
      </c>
      <c r="F508" s="16" t="str">
        <f t="shared" si="25"/>
        <v>2015</v>
      </c>
      <c r="G508" s="16" t="str">
        <f>TEXT(ancestry_jul_2014[[#This Row],[Date]]," MMM")</f>
        <v xml:space="preserve"> Mar</v>
      </c>
      <c r="I508" t="str">
        <f>VLOOKUP(K508, [1]LibPAS_data!$A$1:$C$600,3,FALSE)</f>
        <v>Cochise</v>
      </c>
      <c r="J508" t="str">
        <f>VLOOKUP(K508,[1]LibPAS_data!$A$1:$C$600,2,FALSE)</f>
        <v>Cochise County Library District</v>
      </c>
      <c r="K508" s="12" t="s">
        <v>20</v>
      </c>
      <c r="L508" t="s">
        <v>1</v>
      </c>
      <c r="M508">
        <v>108</v>
      </c>
      <c r="N508">
        <v>108</v>
      </c>
      <c r="O508">
        <v>6</v>
      </c>
      <c r="P508">
        <v>18</v>
      </c>
      <c r="Q508">
        <v>38</v>
      </c>
      <c r="R508">
        <f>ancestry_jul_2014[[#This Row],[Citation Image]]+ancestry_jul_2014[[#This Row],[Text]]</f>
        <v>56</v>
      </c>
    </row>
    <row r="509" spans="1:18" x14ac:dyDescent="0.3">
      <c r="A509" s="21">
        <f>VLOOKUP(ancestry_jul_2014[[#This Row],[Locationid]], [1]LibPAS_data!$A$2:$E$600, 5, FALSE)</f>
        <v>12</v>
      </c>
      <c r="B509" s="26" t="e">
        <f>VLOOKUP(ancestry_jul_2014[[#This Row],[Locationid]],[1]LibPAS_data!$A$2:$D$270,4,FALSE)</f>
        <v>#N/A</v>
      </c>
      <c r="C509" s="27" t="str">
        <f>TEXT(E509,"yyyy")&amp;"-"&amp;"Q"&amp;LOOKUP(MONTH(E509),{1,4,7,10},{1,2,3,4})</f>
        <v>2015-Q1</v>
      </c>
      <c r="D509" s="39">
        <f t="shared" si="21"/>
        <v>2015</v>
      </c>
      <c r="E509" s="1">
        <v>42064</v>
      </c>
      <c r="F509" s="16" t="str">
        <f t="shared" si="25"/>
        <v>2015</v>
      </c>
      <c r="G509" s="16" t="str">
        <f>TEXT(ancestry_jul_2014[[#This Row],[Date]]," MMM")</f>
        <v xml:space="preserve"> Mar</v>
      </c>
      <c r="I509" t="str">
        <f>VLOOKUP(K509, [1]LibPAS_data!$A$1:$C$600,3,FALSE)</f>
        <v>Apache</v>
      </c>
      <c r="J509" t="str">
        <f>VLOOKUP(K509,[1]LibPAS_data!$A$1:$C$600,2,FALSE)</f>
        <v>Concho Public Library</v>
      </c>
      <c r="K509" s="6" t="s">
        <v>21</v>
      </c>
      <c r="L509" t="s">
        <v>1</v>
      </c>
      <c r="M509">
        <v>12</v>
      </c>
      <c r="N509">
        <v>12</v>
      </c>
      <c r="O509">
        <v>2</v>
      </c>
      <c r="P509">
        <v>0</v>
      </c>
      <c r="Q509">
        <v>4</v>
      </c>
      <c r="R509">
        <f>ancestry_jul_2014[[#This Row],[Citation Image]]+ancestry_jul_2014[[#This Row],[Text]]</f>
        <v>4</v>
      </c>
    </row>
    <row r="510" spans="1:18" x14ac:dyDescent="0.3">
      <c r="A510" s="21">
        <f>VLOOKUP(ancestry_jul_2014[[#This Row],[Locationid]], [1]LibPAS_data!$A$2:$E$600, 5, FALSE)</f>
        <v>27</v>
      </c>
      <c r="B510" s="26">
        <f>VLOOKUP(ancestry_jul_2014[[#This Row],[Locationid]],[1]LibPAS_data!$A$2:$D$270,4,FALSE)</f>
        <v>9676</v>
      </c>
      <c r="C510" s="27" t="str">
        <f>TEXT(E510,"yyyy")&amp;"-"&amp;"Q"&amp;LOOKUP(MONTH(E510),{1,4,7,10},{1,2,3,4})</f>
        <v>2015-Q1</v>
      </c>
      <c r="D510" s="39">
        <f t="shared" si="21"/>
        <v>2015</v>
      </c>
      <c r="E510" s="1">
        <v>42064</v>
      </c>
      <c r="F510" s="16" t="str">
        <f t="shared" si="25"/>
        <v>2015</v>
      </c>
      <c r="G510" s="16" t="str">
        <f>TEXT(ancestry_jul_2014[[#This Row],[Date]]," MMM")</f>
        <v xml:space="preserve"> Mar</v>
      </c>
      <c r="I510" t="str">
        <f>VLOOKUP(K510, [1]LibPAS_data!$A$1:$C$600,3,FALSE)</f>
        <v>Pinal</v>
      </c>
      <c r="J510" t="str">
        <f>VLOOKUP(K510,[1]LibPAS_data!$A$1:$C$600,2,FALSE)</f>
        <v>Coolidge Public Library</v>
      </c>
      <c r="K510" s="6" t="s">
        <v>23</v>
      </c>
      <c r="L510" t="s">
        <v>1</v>
      </c>
      <c r="M510">
        <v>326</v>
      </c>
      <c r="N510">
        <v>326</v>
      </c>
      <c r="O510">
        <v>6</v>
      </c>
      <c r="P510">
        <v>25</v>
      </c>
      <c r="Q510">
        <v>118</v>
      </c>
      <c r="R510">
        <f>ancestry_jul_2014[[#This Row],[Citation Image]]+ancestry_jul_2014[[#This Row],[Text]]</f>
        <v>143</v>
      </c>
    </row>
    <row r="511" spans="1:18" x14ac:dyDescent="0.3">
      <c r="A511" s="21">
        <f>VLOOKUP(ancestry_jul_2014[[#This Row],[Locationid]], [1]LibPAS_data!$A$2:$E$600, 5, FALSE)</f>
        <v>20</v>
      </c>
      <c r="B511" s="26" t="e">
        <f>VLOOKUP(ancestry_jul_2014[[#This Row],[Locationid]],[1]LibPAS_data!$A$2:$D$270,4,FALSE)</f>
        <v>#N/A</v>
      </c>
      <c r="C511" s="27" t="str">
        <f>TEXT(E511,"yyyy")&amp;"-"&amp;"Q"&amp;LOOKUP(MONTH(E511),{1,4,7,10},{1,2,3,4})</f>
        <v>2015-Q1</v>
      </c>
      <c r="D511" s="39">
        <f t="shared" si="21"/>
        <v>2015</v>
      </c>
      <c r="E511" s="1">
        <v>42064</v>
      </c>
      <c r="F511" s="16" t="str">
        <f t="shared" si="25"/>
        <v>2015</v>
      </c>
      <c r="G511" s="16" t="str">
        <f>TEXT(ancestry_jul_2014[[#This Row],[Date]]," MMM")</f>
        <v xml:space="preserve"> Mar</v>
      </c>
      <c r="I511" t="str">
        <f>VLOOKUP(K511, [1]LibPAS_data!$A$1:$C$600,3,FALSE)</f>
        <v>Yavapai</v>
      </c>
      <c r="J511" t="str">
        <f>VLOOKUP(K511,[1]LibPAS_data!$A$1:$C$600,2,FALSE)</f>
        <v>Centennial Public Library</v>
      </c>
      <c r="K511" s="5" t="s">
        <v>100</v>
      </c>
      <c r="L511" t="s">
        <v>1</v>
      </c>
      <c r="M511">
        <v>1</v>
      </c>
      <c r="N511">
        <v>1</v>
      </c>
      <c r="O511">
        <v>1</v>
      </c>
      <c r="P511">
        <v>0</v>
      </c>
      <c r="Q511">
        <v>0</v>
      </c>
      <c r="R511">
        <f>ancestry_jul_2014[[#This Row],[Citation Image]]+ancestry_jul_2014[[#This Row],[Text]]</f>
        <v>0</v>
      </c>
    </row>
    <row r="512" spans="1:18" x14ac:dyDescent="0.3">
      <c r="A512" s="21">
        <f>VLOOKUP(ancestry_jul_2014[[#This Row],[Locationid]], [1]LibPAS_data!$A$2:$E$600, 5, FALSE)</f>
        <v>10</v>
      </c>
      <c r="B512" s="26">
        <f>VLOOKUP(ancestry_jul_2014[[#This Row],[Locationid]],[1]LibPAS_data!$A$2:$D$270,4,FALSE)</f>
        <v>10528</v>
      </c>
      <c r="C512" s="27" t="str">
        <f>TEXT(E512,"yyyy")&amp;"-"&amp;"Q"&amp;LOOKUP(MONTH(E512),{1,4,7,10},{1,2,3,4})</f>
        <v>2015-Q1</v>
      </c>
      <c r="D512" s="39">
        <f t="shared" si="21"/>
        <v>2015</v>
      </c>
      <c r="E512" s="1">
        <v>42064</v>
      </c>
      <c r="F512" s="16" t="str">
        <f t="shared" si="25"/>
        <v>2015</v>
      </c>
      <c r="G512" s="16" t="str">
        <f>TEXT(ancestry_jul_2014[[#This Row],[Date]]," MMM")</f>
        <v xml:space="preserve"> Mar</v>
      </c>
      <c r="I512" t="str">
        <f>VLOOKUP(K512, [1]LibPAS_data!$A$1:$C$600,3,FALSE)</f>
        <v>Yavapai</v>
      </c>
      <c r="J512" t="str">
        <f>VLOOKUP(K512,[1]LibPAS_data!$A$1:$C$600,2,FALSE)</f>
        <v>Chino Valley Public Library</v>
      </c>
      <c r="K512" s="5" t="s">
        <v>101</v>
      </c>
      <c r="L512" t="s">
        <v>1</v>
      </c>
      <c r="M512">
        <v>8</v>
      </c>
      <c r="N512">
        <v>8</v>
      </c>
      <c r="O512">
        <v>1</v>
      </c>
      <c r="P512">
        <v>0</v>
      </c>
      <c r="Q512">
        <v>1</v>
      </c>
      <c r="R512">
        <f>ancestry_jul_2014[[#This Row],[Citation Image]]+ancestry_jul_2014[[#This Row],[Text]]</f>
        <v>1</v>
      </c>
    </row>
    <row r="513" spans="1:18" x14ac:dyDescent="0.3">
      <c r="A513" s="21">
        <f>VLOOKUP(ancestry_jul_2014[[#This Row],[Locationid]], [1]LibPAS_data!$A$2:$E$600, 5, FALSE)</f>
        <v>8</v>
      </c>
      <c r="B513" s="26" t="e">
        <f>VLOOKUP(ancestry_jul_2014[[#This Row],[Locationid]],[1]LibPAS_data!$A$2:$D$270,4,FALSE)</f>
        <v>#N/A</v>
      </c>
      <c r="C513" s="27" t="str">
        <f>TEXT(E513,"yyyy")&amp;"-"&amp;"Q"&amp;LOOKUP(MONTH(E513),{1,4,7,10},{1,2,3,4})</f>
        <v>2015-Q1</v>
      </c>
      <c r="D513" s="39">
        <f t="shared" si="21"/>
        <v>2015</v>
      </c>
      <c r="E513" s="1">
        <v>42064</v>
      </c>
      <c r="F513" s="16" t="str">
        <f t="shared" si="25"/>
        <v>2015</v>
      </c>
      <c r="G513" s="16" t="str">
        <f>TEXT(ancestry_jul_2014[[#This Row],[Date]]," MMM")</f>
        <v xml:space="preserve"> Mar</v>
      </c>
      <c r="I513" t="str">
        <f>VLOOKUP(K513, [1]LibPAS_data!$A$1:$C$600,3,FALSE)</f>
        <v>Yavapai</v>
      </c>
      <c r="J513" t="str">
        <f>VLOOKUP(K513,[1]LibPAS_data!$A$1:$C$600,2,FALSE)</f>
        <v>Congress Public Library</v>
      </c>
      <c r="K513" s="6" t="s">
        <v>22</v>
      </c>
      <c r="L513" t="s">
        <v>1</v>
      </c>
      <c r="M513">
        <v>3</v>
      </c>
      <c r="N513">
        <v>3</v>
      </c>
      <c r="O513">
        <v>1</v>
      </c>
      <c r="P513">
        <v>0</v>
      </c>
      <c r="Q513">
        <v>0</v>
      </c>
      <c r="R513">
        <f>ancestry_jul_2014[[#This Row],[Citation Image]]+ancestry_jul_2014[[#This Row],[Text]]</f>
        <v>0</v>
      </c>
    </row>
    <row r="514" spans="1:18" x14ac:dyDescent="0.3">
      <c r="A514" s="21">
        <f>VLOOKUP(ancestry_jul_2014[[#This Row],[Locationid]], [1]LibPAS_data!$A$2:$E$600, 5, FALSE)</f>
        <v>23</v>
      </c>
      <c r="B514" s="26">
        <f>VLOOKUP(ancestry_jul_2014[[#This Row],[Locationid]],[1]LibPAS_data!$A$2:$D$270,4,FALSE)</f>
        <v>12610</v>
      </c>
      <c r="C514" s="27" t="str">
        <f>TEXT(E514,"yyyy")&amp;"-"&amp;"Q"&amp;LOOKUP(MONTH(E514),{1,4,7,10},{1,2,3,4})</f>
        <v>2015-Q1</v>
      </c>
      <c r="D514" s="39">
        <f t="shared" si="21"/>
        <v>2015</v>
      </c>
      <c r="E514" s="1">
        <v>42064</v>
      </c>
      <c r="F514" s="16" t="str">
        <f t="shared" si="25"/>
        <v>2015</v>
      </c>
      <c r="G514" s="16" t="str">
        <f>TEXT(ancestry_jul_2014[[#This Row],[Date]]," MMM")</f>
        <v xml:space="preserve"> Mar</v>
      </c>
      <c r="I514" t="str">
        <f>VLOOKUP(K514, [1]LibPAS_data!$A$1:$C$600,3,FALSE)</f>
        <v>Yavapai</v>
      </c>
      <c r="J514" t="str">
        <f>VLOOKUP(K514,[1]LibPAS_data!$A$1:$C$600,2,FALSE)</f>
        <v>Cottonwood Public Library</v>
      </c>
      <c r="K514" s="6" t="s">
        <v>24</v>
      </c>
      <c r="L514" t="s">
        <v>1</v>
      </c>
      <c r="M514">
        <v>62</v>
      </c>
      <c r="N514">
        <v>62</v>
      </c>
      <c r="O514">
        <v>4</v>
      </c>
      <c r="P514">
        <v>0</v>
      </c>
      <c r="Q514">
        <v>23</v>
      </c>
      <c r="R514">
        <f>ancestry_jul_2014[[#This Row],[Citation Image]]+ancestry_jul_2014[[#This Row],[Text]]</f>
        <v>23</v>
      </c>
    </row>
    <row r="515" spans="1:18" x14ac:dyDescent="0.3">
      <c r="A515" s="21">
        <f>VLOOKUP(ancestry_jul_2014[[#This Row],[Locationid]], [1]LibPAS_data!$A$2:$E$600, 5, FALSE)</f>
        <v>23</v>
      </c>
      <c r="B515" s="26">
        <f>VLOOKUP(ancestry_jul_2014[[#This Row],[Locationid]],[1]LibPAS_data!$A$2:$D$270,4,FALSE)</f>
        <v>7004</v>
      </c>
      <c r="C515" s="27" t="str">
        <f>TEXT(E515,"yyyy")&amp;"-"&amp;"Q"&amp;LOOKUP(MONTH(E515),{1,4,7,10},{1,2,3,4})</f>
        <v>2015-Q1</v>
      </c>
      <c r="D515" s="39">
        <f t="shared" ref="D515:D578" si="26">YEAR(DATE(YEAR(E515),MONTH(E515)+6,1))</f>
        <v>2015</v>
      </c>
      <c r="E515" s="1">
        <v>42064</v>
      </c>
      <c r="F515" s="16" t="str">
        <f t="shared" si="25"/>
        <v>2015</v>
      </c>
      <c r="G515" s="16" t="str">
        <f>TEXT(ancestry_jul_2014[[#This Row],[Date]]," MMM")</f>
        <v xml:space="preserve"> Mar</v>
      </c>
      <c r="I515" t="str">
        <f>VLOOKUP(K515, [1]LibPAS_data!$A$1:$C$600,3,FALSE)</f>
        <v>Maricopa</v>
      </c>
      <c r="J515" t="str">
        <f>VLOOKUP(K515,[1]LibPAS_data!$A$1:$C$600,2,FALSE)</f>
        <v>Desert Foothills Branch Library</v>
      </c>
      <c r="K515" s="6" t="s">
        <v>77</v>
      </c>
      <c r="L515" t="s">
        <v>1</v>
      </c>
      <c r="M515">
        <v>254</v>
      </c>
      <c r="N515">
        <v>254</v>
      </c>
      <c r="O515">
        <v>3</v>
      </c>
      <c r="P515">
        <v>24</v>
      </c>
      <c r="Q515">
        <v>147</v>
      </c>
      <c r="R515">
        <f>ancestry_jul_2014[[#This Row],[Citation Image]]+ancestry_jul_2014[[#This Row],[Text]]</f>
        <v>171</v>
      </c>
    </row>
    <row r="516" spans="1:18" x14ac:dyDescent="0.3">
      <c r="A516" s="21">
        <f>VLOOKUP(ancestry_jul_2014[[#This Row],[Locationid]], [1]LibPAS_data!$A$2:$E$600, 5, FALSE)</f>
        <v>78</v>
      </c>
      <c r="B516" s="26">
        <f>VLOOKUP(ancestry_jul_2014[[#This Row],[Locationid]],[1]LibPAS_data!$A$2:$D$270,4,FALSE)</f>
        <v>72247</v>
      </c>
      <c r="C516" s="27" t="str">
        <f>TEXT(E516,"yyyy")&amp;"-"&amp;"Q"&amp;LOOKUP(MONTH(E516),{1,4,7,10},{1,2,3,4})</f>
        <v>2015-Q1</v>
      </c>
      <c r="D516" s="39">
        <f t="shared" si="26"/>
        <v>2015</v>
      </c>
      <c r="E516" s="1">
        <v>42064</v>
      </c>
      <c r="F516" s="16" t="str">
        <f t="shared" si="25"/>
        <v>2015</v>
      </c>
      <c r="G516" s="16" t="str">
        <f>TEXT(ancestry_jul_2014[[#This Row],[Date]]," MMM")</f>
        <v xml:space="preserve"> Mar</v>
      </c>
      <c r="I516" t="str">
        <f>VLOOKUP(K516, [1]LibPAS_data!$A$1:$C$600,3,FALSE)</f>
        <v>Coconino</v>
      </c>
      <c r="J516" t="str">
        <f>VLOOKUP(K516,[1]LibPAS_data!$A$1:$C$600,2,FALSE)</f>
        <v>Flagstaff City-Coconino County Public Library</v>
      </c>
      <c r="K516" s="6" t="s">
        <v>28</v>
      </c>
      <c r="L516" t="s">
        <v>1</v>
      </c>
      <c r="M516">
        <v>217</v>
      </c>
      <c r="N516">
        <v>217</v>
      </c>
      <c r="O516">
        <v>16</v>
      </c>
      <c r="P516">
        <v>21</v>
      </c>
      <c r="Q516">
        <v>55</v>
      </c>
      <c r="R516">
        <f>ancestry_jul_2014[[#This Row],[Citation Image]]+ancestry_jul_2014[[#This Row],[Text]]</f>
        <v>76</v>
      </c>
    </row>
    <row r="517" spans="1:18" x14ac:dyDescent="0.3">
      <c r="A517" s="21">
        <f>VLOOKUP(ancestry_jul_2014[[#This Row],[Locationid]], [1]LibPAS_data!$A$2:$E$600, 5, FALSE)</f>
        <v>51</v>
      </c>
      <c r="B517" s="26">
        <f>VLOOKUP(ancestry_jul_2014[[#This Row],[Locationid]],[1]LibPAS_data!$A$2:$D$270,4,FALSE)</f>
        <v>12585</v>
      </c>
      <c r="C517" s="27" t="str">
        <f>TEXT(E517,"yyyy")&amp;"-"&amp;"Q"&amp;LOOKUP(MONTH(E517),{1,4,7,10},{1,2,3,4})</f>
        <v>2015-Q1</v>
      </c>
      <c r="D517" s="39">
        <f t="shared" si="26"/>
        <v>2015</v>
      </c>
      <c r="E517" s="1">
        <v>42064</v>
      </c>
      <c r="F517" s="16" t="str">
        <f t="shared" si="25"/>
        <v>2015</v>
      </c>
      <c r="G517" s="16" t="str">
        <f>TEXT(ancestry_jul_2014[[#This Row],[Date]]," MMM")</f>
        <v xml:space="preserve"> Mar</v>
      </c>
      <c r="I517" t="str">
        <f>VLOOKUP(K517, [1]LibPAS_data!$A$1:$C$600,3,FALSE)</f>
        <v>Pinal</v>
      </c>
      <c r="J517" t="str">
        <f>VLOOKUP(K517,[1]LibPAS_data!$A$1:$C$600,2,FALSE)</f>
        <v>Florence Community Library</v>
      </c>
      <c r="K517" s="6" t="s">
        <v>29</v>
      </c>
      <c r="L517" t="s">
        <v>1</v>
      </c>
      <c r="M517">
        <v>182</v>
      </c>
      <c r="N517">
        <v>182</v>
      </c>
      <c r="O517">
        <v>1</v>
      </c>
      <c r="P517">
        <v>11</v>
      </c>
      <c r="Q517">
        <v>32</v>
      </c>
      <c r="R517">
        <f>ancestry_jul_2014[[#This Row],[Citation Image]]+ancestry_jul_2014[[#This Row],[Text]]</f>
        <v>43</v>
      </c>
    </row>
    <row r="518" spans="1:18" x14ac:dyDescent="0.3">
      <c r="A518" s="21">
        <f>VLOOKUP(ancestry_jul_2014[[#This Row],[Locationid]], [1]LibPAS_data!$A$2:$E$600, 5, FALSE)</f>
        <v>83</v>
      </c>
      <c r="B518" s="26">
        <f>VLOOKUP(ancestry_jul_2014[[#This Row],[Locationid]],[1]LibPAS_data!$A$2:$D$270,4,FALSE)</f>
        <v>102303</v>
      </c>
      <c r="C518" s="27" t="str">
        <f>TEXT(E518,"yyyy")&amp;"-"&amp;"Q"&amp;LOOKUP(MONTH(E518),{1,4,7,10},{1,2,3,4})</f>
        <v>2015-Q1</v>
      </c>
      <c r="D518" s="39">
        <f t="shared" si="26"/>
        <v>2015</v>
      </c>
      <c r="E518" s="1">
        <v>42064</v>
      </c>
      <c r="F518" s="16" t="str">
        <f t="shared" si="25"/>
        <v>2015</v>
      </c>
      <c r="G518" s="16" t="str">
        <f>TEXT(ancestry_jul_2014[[#This Row],[Date]]," MMM")</f>
        <v xml:space="preserve"> Mar</v>
      </c>
      <c r="I518" t="str">
        <f>VLOOKUP(K518, [1]LibPAS_data!$A$1:$C$600,3,FALSE)</f>
        <v>Maricopa</v>
      </c>
      <c r="J518" t="str">
        <f>VLOOKUP(K518,[1]LibPAS_data!$A$1:$C$600,2,FALSE)</f>
        <v xml:space="preserve">Glendale Public Library </v>
      </c>
      <c r="K518" s="6" t="s">
        <v>31</v>
      </c>
      <c r="L518" t="s">
        <v>1</v>
      </c>
      <c r="M518">
        <v>5632</v>
      </c>
      <c r="N518">
        <v>5632</v>
      </c>
      <c r="O518">
        <v>54</v>
      </c>
      <c r="P518">
        <v>2119</v>
      </c>
      <c r="Q518">
        <v>1714</v>
      </c>
      <c r="R518">
        <f>ancestry_jul_2014[[#This Row],[Citation Image]]+ancestry_jul_2014[[#This Row],[Text]]</f>
        <v>3833</v>
      </c>
    </row>
    <row r="519" spans="1:18" x14ac:dyDescent="0.3">
      <c r="A519" s="21">
        <f>VLOOKUP(ancestry_jul_2014[[#This Row],[Locationid]], [1]LibPAS_data!$A$2:$E$600, 5, FALSE)</f>
        <v>10</v>
      </c>
      <c r="B519" s="26">
        <f>VLOOKUP(ancestry_jul_2014[[#This Row],[Locationid]],[1]LibPAS_data!$A$2:$D$270,4,FALSE)</f>
        <v>8295</v>
      </c>
      <c r="C519" s="27" t="str">
        <f>TEXT(E519,"yyyy")&amp;"-"&amp;"Q"&amp;LOOKUP(MONTH(E519),{1,4,7,10},{1,2,3,4})</f>
        <v>2015-Q1</v>
      </c>
      <c r="D519" s="39">
        <f t="shared" si="26"/>
        <v>2015</v>
      </c>
      <c r="E519" s="1">
        <v>42064</v>
      </c>
      <c r="F519" s="16" t="str">
        <f t="shared" si="25"/>
        <v>2015</v>
      </c>
      <c r="G519" s="16" t="str">
        <f>TEXT(ancestry_jul_2014[[#This Row],[Date]]," MMM")</f>
        <v xml:space="preserve"> Mar</v>
      </c>
      <c r="I519" t="str">
        <f>VLOOKUP(K519, [1]LibPAS_data!$A$1:$C$600,3,FALSE)</f>
        <v>Gila</v>
      </c>
      <c r="J519" t="str">
        <f>VLOOKUP(K519,[1]LibPAS_data!$A$1:$C$600,2,FALSE)</f>
        <v>Globe Public Library</v>
      </c>
      <c r="K519" s="6" t="s">
        <v>32</v>
      </c>
      <c r="L519" t="s">
        <v>1</v>
      </c>
      <c r="M519">
        <v>41</v>
      </c>
      <c r="N519">
        <v>41</v>
      </c>
      <c r="O519">
        <v>1</v>
      </c>
      <c r="P519">
        <v>23</v>
      </c>
      <c r="Q519">
        <v>21</v>
      </c>
      <c r="R519">
        <f>ancestry_jul_2014[[#This Row],[Citation Image]]+ancestry_jul_2014[[#This Row],[Text]]</f>
        <v>44</v>
      </c>
    </row>
    <row r="520" spans="1:18" x14ac:dyDescent="0.3">
      <c r="A520" s="21">
        <f>VLOOKUP(ancestry_jul_2014[[#This Row],[Locationid]], [1]LibPAS_data!$A$2:$E$600, 5, FALSE)</f>
        <v>10</v>
      </c>
      <c r="B520" s="26">
        <f>VLOOKUP(ancestry_jul_2014[[#This Row],[Locationid]],[1]LibPAS_data!$A$2:$D$270,4,FALSE)</f>
        <v>1518</v>
      </c>
      <c r="C520" s="27" t="str">
        <f>TEXT(E520,"yyyy")&amp;"-"&amp;"Q"&amp;LOOKUP(MONTH(E520),{1,4,7,10},{1,2,3,4})</f>
        <v>2015-Q1</v>
      </c>
      <c r="D520" s="39">
        <f t="shared" si="26"/>
        <v>2015</v>
      </c>
      <c r="E520" s="1">
        <v>42064</v>
      </c>
      <c r="F520" s="16" t="str">
        <f t="shared" si="25"/>
        <v>2015</v>
      </c>
      <c r="G520" s="16" t="str">
        <f>TEXT(ancestry_jul_2014[[#This Row],[Date]]," MMM")</f>
        <v xml:space="preserve"> Mar</v>
      </c>
      <c r="I520" t="str">
        <f>VLOOKUP(K520, [1]LibPAS_data!$A$1:$C$600,3,FALSE)</f>
        <v>Gila</v>
      </c>
      <c r="J520" t="str">
        <f>VLOOKUP(K520,[1]LibPAS_data!$A$1:$C$600,2,FALSE)</f>
        <v>Hayden Public</v>
      </c>
      <c r="K520" t="s">
        <v>34</v>
      </c>
      <c r="L520" t="s">
        <v>1</v>
      </c>
      <c r="M520">
        <v>10</v>
      </c>
      <c r="N520">
        <v>10</v>
      </c>
      <c r="O520">
        <v>1</v>
      </c>
      <c r="P520">
        <v>0</v>
      </c>
      <c r="Q520">
        <v>0</v>
      </c>
      <c r="R520">
        <f>ancestry_jul_2014[[#This Row],[Citation Image]]+ancestry_jul_2014[[#This Row],[Text]]</f>
        <v>0</v>
      </c>
    </row>
    <row r="521" spans="1:18" x14ac:dyDescent="0.3">
      <c r="A521" s="21" t="str">
        <f>VLOOKUP(ancestry_jul_2014[[#This Row],[Locationid]], [1]LibPAS_data!$A$2:$E$600, 5, FALSE)</f>
        <v>N/A</v>
      </c>
      <c r="B521" s="26" t="str">
        <f>VLOOKUP(ancestry_jul_2014[[#This Row],[Locationid]],[1]LibPAS_data!$A$2:$D$270,4,FALSE)</f>
        <v>N/A</v>
      </c>
      <c r="C521" s="27" t="str">
        <f>TEXT(E521,"yyyy")&amp;"-"&amp;"Q"&amp;LOOKUP(MONTH(E521),{1,4,7,10},{1,2,3,4})</f>
        <v>2015-Q1</v>
      </c>
      <c r="D521" s="39">
        <f t="shared" si="26"/>
        <v>2015</v>
      </c>
      <c r="E521" s="1">
        <v>42064</v>
      </c>
      <c r="F521" s="16" t="str">
        <f t="shared" si="25"/>
        <v>2015</v>
      </c>
      <c r="G521" s="16" t="str">
        <f>TEXT(ancestry_jul_2014[[#This Row],[Date]]," MMM")</f>
        <v xml:space="preserve"> Mar</v>
      </c>
      <c r="I521" t="str">
        <f>VLOOKUP(K521, [1]LibPAS_data!$A$1:$C$600,3,FALSE)</f>
        <v>Pinal</v>
      </c>
      <c r="J521" t="str">
        <f>VLOOKUP(K521,[1]LibPAS_data!$A$1:$C$600,2,FALSE)</f>
        <v>Ira H. Hayes Memorial Library</v>
      </c>
      <c r="K521" t="s">
        <v>74</v>
      </c>
      <c r="L521" t="s">
        <v>1</v>
      </c>
      <c r="M521">
        <v>2210</v>
      </c>
      <c r="N521">
        <v>2210</v>
      </c>
      <c r="O521">
        <v>34</v>
      </c>
      <c r="P521">
        <v>112</v>
      </c>
      <c r="Q521">
        <v>1054</v>
      </c>
      <c r="R521">
        <f>ancestry_jul_2014[[#This Row],[Citation Image]]+ancestry_jul_2014[[#This Row],[Text]]</f>
        <v>1166</v>
      </c>
    </row>
    <row r="522" spans="1:18" x14ac:dyDescent="0.3">
      <c r="A522" s="21">
        <f>VLOOKUP(ancestry_jul_2014[[#This Row],[Locationid]], [1]LibPAS_data!$A$2:$E$600, 5, FALSE)</f>
        <v>17</v>
      </c>
      <c r="B522" s="26">
        <f>VLOOKUP(ancestry_jul_2014[[#This Row],[Locationid]],[1]LibPAS_data!$A$2:$D$270,4,FALSE)</f>
        <v>1032</v>
      </c>
      <c r="C522" s="27" t="str">
        <f>TEXT(E522,"yyyy")&amp;"-"&amp;"Q"&amp;LOOKUP(MONTH(E522),{1,4,7,10},{1,2,3,4})</f>
        <v>2015-Q1</v>
      </c>
      <c r="D522" s="39">
        <f t="shared" si="26"/>
        <v>2015</v>
      </c>
      <c r="E522" s="1">
        <v>42064</v>
      </c>
      <c r="F522" s="16" t="str">
        <f t="shared" si="25"/>
        <v>2015</v>
      </c>
      <c r="G522" s="16" t="str">
        <f>TEXT(ancestry_jul_2014[[#This Row],[Date]]," MMM")</f>
        <v xml:space="preserve"> Mar</v>
      </c>
      <c r="I522" t="str">
        <f>VLOOKUP(K522, [1]LibPAS_data!$A$1:$C$600,3,FALSE)</f>
        <v>Pinal</v>
      </c>
      <c r="J522" t="str">
        <f>VLOOKUP(K522,[1]LibPAS_data!$A$1:$C$600,2,FALSE)</f>
        <v>Mammoth Public Library</v>
      </c>
      <c r="K522" t="s">
        <v>102</v>
      </c>
      <c r="L522" t="s">
        <v>1</v>
      </c>
      <c r="M522">
        <v>18</v>
      </c>
      <c r="N522">
        <v>18</v>
      </c>
      <c r="O522">
        <v>1</v>
      </c>
      <c r="P522">
        <v>3</v>
      </c>
      <c r="Q522">
        <v>2</v>
      </c>
      <c r="R522">
        <f>ancestry_jul_2014[[#This Row],[Citation Image]]+ancestry_jul_2014[[#This Row],[Text]]</f>
        <v>5</v>
      </c>
    </row>
    <row r="523" spans="1:18" x14ac:dyDescent="0.3">
      <c r="A523" s="21">
        <f>VLOOKUP(ancestry_jul_2014[[#This Row],[Locationid]], [1]LibPAS_data!$A$2:$E$600, 5, FALSE)</f>
        <v>20</v>
      </c>
      <c r="B523" s="26">
        <f>VLOOKUP(ancestry_jul_2014[[#This Row],[Locationid]],[1]LibPAS_data!$A$2:$D$270,4,FALSE)</f>
        <v>33183</v>
      </c>
      <c r="C523" s="27" t="str">
        <f>TEXT(E523,"yyyy")&amp;"-"&amp;"Q"&amp;LOOKUP(MONTH(E523),{1,4,7,10},{1,2,3,4})</f>
        <v>2015-Q1</v>
      </c>
      <c r="D523" s="39">
        <f t="shared" si="26"/>
        <v>2015</v>
      </c>
      <c r="E523" s="1">
        <v>42064</v>
      </c>
      <c r="F523" s="16" t="str">
        <f t="shared" si="25"/>
        <v>2015</v>
      </c>
      <c r="G523" s="16" t="str">
        <f>TEXT(ancestry_jul_2014[[#This Row],[Date]]," MMM")</f>
        <v xml:space="preserve"> Mar</v>
      </c>
      <c r="I523" t="str">
        <f>VLOOKUP(K523, [1]LibPAS_data!$A$1:$C$600,3,FALSE)</f>
        <v>Pinal</v>
      </c>
      <c r="J523" t="str">
        <f>VLOOKUP(K523,[1]LibPAS_data!$A$1:$C$600,2,FALSE)</f>
        <v>Maricopa Community Library</v>
      </c>
      <c r="K523" s="6" t="s">
        <v>37</v>
      </c>
      <c r="L523" t="s">
        <v>1</v>
      </c>
      <c r="M523">
        <v>462</v>
      </c>
      <c r="N523">
        <v>462</v>
      </c>
      <c r="O523">
        <v>8</v>
      </c>
      <c r="P523">
        <v>24</v>
      </c>
      <c r="Q523">
        <v>137</v>
      </c>
      <c r="R523">
        <f>ancestry_jul_2014[[#This Row],[Citation Image]]+ancestry_jul_2014[[#This Row],[Text]]</f>
        <v>161</v>
      </c>
    </row>
    <row r="524" spans="1:18" x14ac:dyDescent="0.3">
      <c r="A524" s="21">
        <f>VLOOKUP(ancestry_jul_2014[[#This Row],[Locationid]], [1]LibPAS_data!$A$2:$E$600, 5, FALSE)</f>
        <v>396</v>
      </c>
      <c r="B524" s="26">
        <f>VLOOKUP(ancestry_jul_2014[[#This Row],[Locationid]],[1]LibPAS_data!$A$2:$D$270,4,FALSE)</f>
        <v>145358</v>
      </c>
      <c r="C524" s="27" t="str">
        <f>TEXT(E524,"yyyy")&amp;"-"&amp;"Q"&amp;LOOKUP(MONTH(E524),{1,4,7,10},{1,2,3,4})</f>
        <v>2015-Q1</v>
      </c>
      <c r="D524" s="39">
        <f t="shared" si="26"/>
        <v>2015</v>
      </c>
      <c r="E524" s="1">
        <v>42064</v>
      </c>
      <c r="F524" s="16" t="str">
        <f t="shared" si="25"/>
        <v>2015</v>
      </c>
      <c r="G524" s="16" t="str">
        <f>TEXT(ancestry_jul_2014[[#This Row],[Date]]," MMM")</f>
        <v xml:space="preserve"> Mar</v>
      </c>
      <c r="I524" t="str">
        <f>VLOOKUP(K524, [1]LibPAS_data!$A$1:$C$600,3,FALSE)</f>
        <v>Maricopa</v>
      </c>
      <c r="J524" t="str">
        <f>VLOOKUP(K524,[1]LibPAS_data!$A$1:$C$600,2,FALSE)</f>
        <v>Maricopa County Library District</v>
      </c>
      <c r="K524" s="6" t="s">
        <v>39</v>
      </c>
      <c r="L524" t="s">
        <v>1</v>
      </c>
      <c r="M524">
        <v>15692</v>
      </c>
      <c r="N524">
        <v>15692</v>
      </c>
      <c r="O524">
        <v>307</v>
      </c>
      <c r="P524">
        <v>4258</v>
      </c>
      <c r="Q524">
        <v>6302</v>
      </c>
      <c r="R524">
        <f>ancestry_jul_2014[[#This Row],[Citation Image]]+ancestry_jul_2014[[#This Row],[Text]]</f>
        <v>10560</v>
      </c>
    </row>
    <row r="525" spans="1:18" x14ac:dyDescent="0.3">
      <c r="A525" s="21">
        <f>VLOOKUP(ancestry_jul_2014[[#This Row],[Locationid]], [1]LibPAS_data!$A$2:$E$600, 5, FALSE)</f>
        <v>147</v>
      </c>
      <c r="B525" s="26">
        <f>VLOOKUP(ancestry_jul_2014[[#This Row],[Locationid]],[1]LibPAS_data!$A$2:$D$270,4,FALSE)</f>
        <v>147983</v>
      </c>
      <c r="C525" s="27" t="str">
        <f>TEXT(E525,"yyyy")&amp;"-"&amp;"Q"&amp;LOOKUP(MONTH(E525),{1,4,7,10},{1,2,3,4})</f>
        <v>2015-Q1</v>
      </c>
      <c r="D525" s="39">
        <f t="shared" si="26"/>
        <v>2015</v>
      </c>
      <c r="E525" s="1">
        <v>42064</v>
      </c>
      <c r="F525" s="16" t="str">
        <f t="shared" si="25"/>
        <v>2015</v>
      </c>
      <c r="G525" s="16" t="str">
        <f>TEXT(ancestry_jul_2014[[#This Row],[Date]]," MMM")</f>
        <v xml:space="preserve"> Mar</v>
      </c>
      <c r="I525" t="str">
        <f>VLOOKUP(K525, [1]LibPAS_data!$A$1:$C$600,3,FALSE)</f>
        <v>Maricopa</v>
      </c>
      <c r="J525" t="str">
        <f>VLOOKUP(K525,[1]LibPAS_data!$A$1:$C$600,2,FALSE)</f>
        <v>Mesa Public Library</v>
      </c>
      <c r="K525" s="6" t="s">
        <v>40</v>
      </c>
      <c r="L525" t="s">
        <v>1</v>
      </c>
      <c r="M525">
        <v>7279</v>
      </c>
      <c r="N525">
        <v>7279</v>
      </c>
      <c r="O525">
        <v>134</v>
      </c>
      <c r="P525">
        <v>387</v>
      </c>
      <c r="Q525">
        <v>2256</v>
      </c>
      <c r="R525">
        <f>ancestry_jul_2014[[#This Row],[Citation Image]]+ancestry_jul_2014[[#This Row],[Text]]</f>
        <v>2643</v>
      </c>
    </row>
    <row r="526" spans="1:18" x14ac:dyDescent="0.3">
      <c r="A526" s="21">
        <f>VLOOKUP(ancestry_jul_2014[[#This Row],[Locationid]], [1]LibPAS_data!$A$2:$E$600, 5, FALSE)</f>
        <v>239</v>
      </c>
      <c r="B526" s="26">
        <f>VLOOKUP(ancestry_jul_2014[[#This Row],[Locationid]],[1]LibPAS_data!$A$2:$D$270,4,FALSE)</f>
        <v>87143</v>
      </c>
      <c r="C526" s="27" t="str">
        <f>TEXT(E526,"yyyy")&amp;"-"&amp;"Q"&amp;LOOKUP(MONTH(E526),{1,4,7,10},{1,2,3,4})</f>
        <v>2015-Q1</v>
      </c>
      <c r="D526" s="39">
        <f t="shared" si="26"/>
        <v>2015</v>
      </c>
      <c r="E526" s="1">
        <v>42064</v>
      </c>
      <c r="F526" s="16" t="str">
        <f t="shared" si="25"/>
        <v>2015</v>
      </c>
      <c r="G526" s="16" t="str">
        <f>TEXT(ancestry_jul_2014[[#This Row],[Date]]," MMM")</f>
        <v xml:space="preserve"> Mar</v>
      </c>
      <c r="I526" t="str">
        <f>VLOOKUP(K526, [1]LibPAS_data!$A$1:$C$600,3,FALSE)</f>
        <v>Mohave</v>
      </c>
      <c r="J526" t="str">
        <f>VLOOKUP(K526,[1]LibPAS_data!$A$1:$C$600,2,FALSE)</f>
        <v>Mohave County Library District</v>
      </c>
      <c r="K526" s="6" t="s">
        <v>41</v>
      </c>
      <c r="L526" t="s">
        <v>1</v>
      </c>
      <c r="M526">
        <v>2258</v>
      </c>
      <c r="N526">
        <v>2258</v>
      </c>
      <c r="O526">
        <v>70</v>
      </c>
      <c r="P526">
        <v>180</v>
      </c>
      <c r="Q526">
        <v>437</v>
      </c>
      <c r="R526">
        <f>ancestry_jul_2014[[#This Row],[Citation Image]]+ancestry_jul_2014[[#This Row],[Text]]</f>
        <v>617</v>
      </c>
    </row>
    <row r="527" spans="1:18" x14ac:dyDescent="0.3">
      <c r="A527" s="21">
        <f>VLOOKUP(ancestry_jul_2014[[#This Row],[Locationid]], [1]LibPAS_data!$A$2:$E$600, 5, FALSE)</f>
        <v>0</v>
      </c>
      <c r="B527" s="26" t="e">
        <f>VLOOKUP(ancestry_jul_2014[[#This Row],[Locationid]],[1]LibPAS_data!$A$2:$D$270,4,FALSE)</f>
        <v>#N/A</v>
      </c>
      <c r="C527" s="27" t="str">
        <f>TEXT(E527,"yyyy")&amp;"-"&amp;"Q"&amp;LOOKUP(MONTH(E527),{1,4,7,10},{1,2,3,4})</f>
        <v>2015-Q1</v>
      </c>
      <c r="D527" s="39">
        <f t="shared" si="26"/>
        <v>2015</v>
      </c>
      <c r="E527" s="1">
        <v>42064</v>
      </c>
      <c r="F527" s="16" t="str">
        <f t="shared" si="25"/>
        <v>2015</v>
      </c>
      <c r="G527" s="16" t="str">
        <f>TEXT(ancestry_jul_2014[[#This Row],[Date]]," MMM")</f>
        <v xml:space="preserve"> Mar</v>
      </c>
      <c r="I527" t="str">
        <f>VLOOKUP(K527, [1]LibPAS_data!$A$1:$C$600,3,FALSE)</f>
        <v>Greenlee</v>
      </c>
      <c r="J527" t="str">
        <f>VLOOKUP(K527,[1]LibPAS_data!$A$1:$C$600,2,FALSE)</f>
        <v>Morenci Public Library</v>
      </c>
      <c r="K527" s="2" t="s">
        <v>75</v>
      </c>
      <c r="L527" t="s">
        <v>1</v>
      </c>
      <c r="M527">
        <v>50</v>
      </c>
      <c r="N527">
        <v>50</v>
      </c>
      <c r="O527">
        <v>1</v>
      </c>
      <c r="P527">
        <v>28</v>
      </c>
      <c r="Q527">
        <v>11</v>
      </c>
      <c r="R527">
        <f>ancestry_jul_2014[[#This Row],[Citation Image]]+ancestry_jul_2014[[#This Row],[Text]]</f>
        <v>39</v>
      </c>
    </row>
    <row r="528" spans="1:18" x14ac:dyDescent="0.3">
      <c r="A528" s="21">
        <f>VLOOKUP(ancestry_jul_2014[[#This Row],[Locationid]], [1]LibPAS_data!$A$2:$E$600, 5, FALSE)</f>
        <v>8</v>
      </c>
      <c r="B528" s="26" t="e">
        <f>VLOOKUP(ancestry_jul_2014[[#This Row],[Locationid]],[1]LibPAS_data!$A$2:$D$270,4,FALSE)</f>
        <v>#N/A</v>
      </c>
      <c r="C528" s="27" t="str">
        <f>TEXT(E528,"yyyy")&amp;"-"&amp;"Q"&amp;LOOKUP(MONTH(E528),{1,4,7,10},{1,2,3,4})</f>
        <v>2015-Q1</v>
      </c>
      <c r="D528" s="39">
        <f t="shared" si="26"/>
        <v>2015</v>
      </c>
      <c r="E528" s="1">
        <v>42064</v>
      </c>
      <c r="F528" s="16" t="str">
        <f t="shared" si="25"/>
        <v>2015</v>
      </c>
      <c r="G528" s="16" t="str">
        <f>TEXT(ancestry_jul_2014[[#This Row],[Date]]," MMM")</f>
        <v xml:space="preserve"> Mar</v>
      </c>
      <c r="I528" t="str">
        <f>VLOOKUP(K528, [1]LibPAS_data!$A$1:$C$600,3,FALSE)</f>
        <v>Yavapai</v>
      </c>
      <c r="J528" t="str">
        <f>VLOOKUP(K528,[1]LibPAS_data!$A$1:$C$600,2,FALSE)</f>
        <v>Mayer Public Library</v>
      </c>
      <c r="K528" t="s">
        <v>38</v>
      </c>
      <c r="L528" t="s">
        <v>1</v>
      </c>
      <c r="M528">
        <v>19</v>
      </c>
      <c r="N528">
        <v>19</v>
      </c>
      <c r="O528">
        <v>1</v>
      </c>
      <c r="P528">
        <v>0</v>
      </c>
      <c r="Q528">
        <v>7</v>
      </c>
      <c r="R528">
        <f>ancestry_jul_2014[[#This Row],[Citation Image]]+ancestry_jul_2014[[#This Row],[Text]]</f>
        <v>7</v>
      </c>
    </row>
    <row r="529" spans="1:18" x14ac:dyDescent="0.3">
      <c r="A529" s="21">
        <f>VLOOKUP(ancestry_jul_2014[[#This Row],[Locationid]], [1]LibPAS_data!$A$2:$E$600, 5, FALSE)</f>
        <v>45</v>
      </c>
      <c r="B529" s="26">
        <f>VLOOKUP(ancestry_jul_2014[[#This Row],[Locationid]],[1]LibPAS_data!$A$2:$D$270,4,FALSE)</f>
        <v>2461</v>
      </c>
      <c r="C529" s="27" t="str">
        <f>TEXT(E529,"yyyy")&amp;"-"&amp;"Q"&amp;LOOKUP(MONTH(E529),{1,4,7,10},{1,2,3,4})</f>
        <v>2015-Q1</v>
      </c>
      <c r="D529" s="39">
        <f t="shared" si="26"/>
        <v>2015</v>
      </c>
      <c r="E529" s="1">
        <v>42064</v>
      </c>
      <c r="F529" s="16" t="str">
        <f t="shared" si="25"/>
        <v>2015</v>
      </c>
      <c r="G529" s="16" t="str">
        <f>TEXT(ancestry_jul_2014[[#This Row],[Date]]," MMM")</f>
        <v xml:space="preserve"> Mar</v>
      </c>
      <c r="I529" t="str">
        <f>VLOOKUP(K529, [1]LibPAS_data!$A$1:$C$600,3,FALSE)</f>
        <v>Navajo</v>
      </c>
      <c r="J529" t="str">
        <f>VLOOKUP(K529,[1]LibPAS_data!$A$1:$C$600,2,FALSE)</f>
        <v>Navajo County Library District</v>
      </c>
      <c r="K529" s="6" t="s">
        <v>42</v>
      </c>
      <c r="L529" t="s">
        <v>1</v>
      </c>
      <c r="M529">
        <v>1139</v>
      </c>
      <c r="N529">
        <v>1139</v>
      </c>
      <c r="O529">
        <v>54</v>
      </c>
      <c r="P529">
        <v>80</v>
      </c>
      <c r="Q529">
        <v>405</v>
      </c>
      <c r="R529">
        <f>ancestry_jul_2014[[#This Row],[Citation Image]]+ancestry_jul_2014[[#This Row],[Text]]</f>
        <v>485</v>
      </c>
    </row>
    <row r="530" spans="1:18" x14ac:dyDescent="0.3">
      <c r="A530" s="21">
        <f>VLOOKUP(ancestry_jul_2014[[#This Row],[Locationid]], [1]LibPAS_data!$A$2:$E$600, 5, FALSE)</f>
        <v>20</v>
      </c>
      <c r="B530" s="26">
        <f>VLOOKUP(ancestry_jul_2014[[#This Row],[Locationid]],[1]LibPAS_data!$A$2:$D$270,4,FALSE)</f>
        <v>10834</v>
      </c>
      <c r="C530" s="27" t="str">
        <f>TEXT(E530,"yyyy")&amp;"-"&amp;"Q"&amp;LOOKUP(MONTH(E530),{1,4,7,10},{1,2,3,4})</f>
        <v>2015-Q1</v>
      </c>
      <c r="D530" s="39">
        <f t="shared" si="26"/>
        <v>2015</v>
      </c>
      <c r="E530" s="1">
        <v>42064</v>
      </c>
      <c r="F530" s="16" t="str">
        <f t="shared" si="25"/>
        <v>2015</v>
      </c>
      <c r="G530" s="16" t="str">
        <f>TEXT(ancestry_jul_2014[[#This Row],[Date]]," MMM")</f>
        <v xml:space="preserve"> Mar</v>
      </c>
      <c r="I530" t="str">
        <f>VLOOKUP(K530, [1]LibPAS_data!$A$1:$C$600,3,FALSE)</f>
        <v>La Paz</v>
      </c>
      <c r="J530" t="str">
        <f>VLOOKUP(K530,[1]LibPAS_data!$A$1:$C$600,2,FALSE)</f>
        <v>Parker Public Library</v>
      </c>
      <c r="K530" t="s">
        <v>45</v>
      </c>
      <c r="L530" t="s">
        <v>1</v>
      </c>
      <c r="M530">
        <v>9</v>
      </c>
      <c r="N530">
        <v>9</v>
      </c>
      <c r="O530">
        <v>3</v>
      </c>
      <c r="P530">
        <v>0</v>
      </c>
      <c r="Q530">
        <v>2</v>
      </c>
      <c r="R530">
        <f>ancestry_jul_2014[[#This Row],[Citation Image]]+ancestry_jul_2014[[#This Row],[Text]]</f>
        <v>2</v>
      </c>
    </row>
    <row r="531" spans="1:18" x14ac:dyDescent="0.3">
      <c r="A531" s="21">
        <f>VLOOKUP(ancestry_jul_2014[[#This Row],[Locationid]], [1]LibPAS_data!$A$2:$E$600, 5, FALSE)</f>
        <v>14</v>
      </c>
      <c r="B531" s="26">
        <f>VLOOKUP(ancestry_jul_2014[[#This Row],[Locationid]],[1]LibPAS_data!$A$2:$D$270,4,FALSE)</f>
        <v>13597</v>
      </c>
      <c r="C531" s="27" t="str">
        <f>TEXT(E531,"yyyy")&amp;"-"&amp;"Q"&amp;LOOKUP(MONTH(E531),{1,4,7,10},{1,2,3,4})</f>
        <v>2015-Q1</v>
      </c>
      <c r="D531" s="39">
        <f t="shared" si="26"/>
        <v>2015</v>
      </c>
      <c r="E531" s="1">
        <v>42064</v>
      </c>
      <c r="F531" s="16" t="str">
        <f t="shared" ref="F531:F562" si="27">TEXT(E531, "yyyy")</f>
        <v>2015</v>
      </c>
      <c r="G531" s="16" t="str">
        <f>TEXT(ancestry_jul_2014[[#This Row],[Date]]," MMM")</f>
        <v xml:space="preserve"> Mar</v>
      </c>
      <c r="I531" t="str">
        <f>VLOOKUP(K531, [1]LibPAS_data!$A$1:$C$600,3,FALSE)</f>
        <v>Gila</v>
      </c>
      <c r="J531" t="str">
        <f>VLOOKUP(K531,[1]LibPAS_data!$A$1:$C$600,2,FALSE)</f>
        <v>Payson Public Library</v>
      </c>
      <c r="K531" s="6" t="s">
        <v>47</v>
      </c>
      <c r="L531" t="s">
        <v>1</v>
      </c>
      <c r="M531">
        <v>482</v>
      </c>
      <c r="N531">
        <v>482</v>
      </c>
      <c r="O531">
        <v>17</v>
      </c>
      <c r="P531">
        <v>19</v>
      </c>
      <c r="Q531">
        <v>48</v>
      </c>
      <c r="R531">
        <f>ancestry_jul_2014[[#This Row],[Citation Image]]+ancestry_jul_2014[[#This Row],[Text]]</f>
        <v>67</v>
      </c>
    </row>
    <row r="532" spans="1:18" x14ac:dyDescent="0.3">
      <c r="A532" s="21">
        <f>VLOOKUP(ancestry_jul_2014[[#This Row],[Locationid]], [1]LibPAS_data!$A$2:$E$600, 5, FALSE)</f>
        <v>38</v>
      </c>
      <c r="B532" s="26">
        <f>VLOOKUP(ancestry_jul_2014[[#This Row],[Locationid]],[1]LibPAS_data!$A$2:$D$270,4,FALSE)</f>
        <v>109952</v>
      </c>
      <c r="C532" s="27" t="str">
        <f>TEXT(E532,"yyyy")&amp;"-"&amp;"Q"&amp;LOOKUP(MONTH(E532),{1,4,7,10},{1,2,3,4})</f>
        <v>2015-Q1</v>
      </c>
      <c r="D532" s="39">
        <f t="shared" si="26"/>
        <v>2015</v>
      </c>
      <c r="E532" s="1">
        <v>42064</v>
      </c>
      <c r="F532" s="16" t="str">
        <f t="shared" si="27"/>
        <v>2015</v>
      </c>
      <c r="G532" s="16" t="str">
        <f>TEXT(ancestry_jul_2014[[#This Row],[Date]]," MMM")</f>
        <v xml:space="preserve"> Mar</v>
      </c>
      <c r="I532" t="str">
        <f>VLOOKUP(K532, [1]LibPAS_data!$A$1:$C$600,3,FALSE)</f>
        <v>Maricopa</v>
      </c>
      <c r="J532" t="str">
        <f>VLOOKUP(K532,[1]LibPAS_data!$A$1:$C$600,2,FALSE)</f>
        <v>Peoria Public Library</v>
      </c>
      <c r="K532" s="6" t="s">
        <v>48</v>
      </c>
      <c r="L532" t="s">
        <v>1</v>
      </c>
      <c r="M532">
        <v>1219</v>
      </c>
      <c r="N532">
        <v>1219</v>
      </c>
      <c r="O532">
        <v>22</v>
      </c>
      <c r="P532">
        <v>51</v>
      </c>
      <c r="Q532">
        <v>313</v>
      </c>
      <c r="R532">
        <f>ancestry_jul_2014[[#This Row],[Citation Image]]+ancestry_jul_2014[[#This Row],[Text]]</f>
        <v>364</v>
      </c>
    </row>
    <row r="533" spans="1:18" x14ac:dyDescent="0.3">
      <c r="A533" s="21" t="e">
        <f>VLOOKUP(ancestry_jul_2014[[#This Row],[Locationid]], [1]LibPAS_data!$A$2:$E$600, 5, FALSE)</f>
        <v>#VALUE!</v>
      </c>
      <c r="B533" s="26">
        <f>VLOOKUP(ancestry_jul_2014[[#This Row],[Locationid]],[1]LibPAS_data!$A$2:$D$270,4,FALSE)</f>
        <v>943450</v>
      </c>
      <c r="C533" s="27" t="str">
        <f>TEXT(E533,"yyyy")&amp;"-"&amp;"Q"&amp;LOOKUP(MONTH(E533),{1,4,7,10},{1,2,3,4})</f>
        <v>2015-Q1</v>
      </c>
      <c r="D533" s="39">
        <f t="shared" si="26"/>
        <v>2015</v>
      </c>
      <c r="E533" s="1">
        <v>42064</v>
      </c>
      <c r="F533" s="16" t="str">
        <f t="shared" si="27"/>
        <v>2015</v>
      </c>
      <c r="G533" s="16" t="str">
        <f>TEXT(ancestry_jul_2014[[#This Row],[Date]]," MMM")</f>
        <v xml:space="preserve"> Mar</v>
      </c>
      <c r="I533" t="str">
        <f>VLOOKUP(K533, [1]LibPAS_data!$A$1:$C$600,3,FALSE)</f>
        <v>Maricopa</v>
      </c>
      <c r="J533" t="str">
        <f>VLOOKUP(K533,[1]LibPAS_data!$A$1:$C$600,2,FALSE)</f>
        <v>Phoenix Public Library</v>
      </c>
      <c r="K533" s="2" t="s">
        <v>78</v>
      </c>
      <c r="L533" t="s">
        <v>1</v>
      </c>
      <c r="M533">
        <v>9883</v>
      </c>
      <c r="N533">
        <v>9883</v>
      </c>
      <c r="O533">
        <v>169</v>
      </c>
      <c r="P533">
        <v>2915</v>
      </c>
      <c r="Q533">
        <v>3742</v>
      </c>
      <c r="R533">
        <f>ancestry_jul_2014[[#This Row],[Citation Image]]+ancestry_jul_2014[[#This Row],[Text]]</f>
        <v>6657</v>
      </c>
    </row>
    <row r="534" spans="1:18" x14ac:dyDescent="0.3">
      <c r="A534" s="21">
        <f>VLOOKUP(ancestry_jul_2014[[#This Row],[Locationid]], [1]LibPAS_data!$A$2:$E$600, 5, FALSE)</f>
        <v>622</v>
      </c>
      <c r="B534" s="26">
        <f>VLOOKUP(ancestry_jul_2014[[#This Row],[Locationid]],[1]LibPAS_data!$A$2:$D$270,4,FALSE)</f>
        <v>405419</v>
      </c>
      <c r="C534" s="27" t="str">
        <f>TEXT(E534,"yyyy")&amp;"-"&amp;"Q"&amp;LOOKUP(MONTH(E534),{1,4,7,10},{1,2,3,4})</f>
        <v>2015-Q1</v>
      </c>
      <c r="D534" s="39">
        <f t="shared" si="26"/>
        <v>2015</v>
      </c>
      <c r="E534" s="1">
        <v>42064</v>
      </c>
      <c r="F534" s="16" t="str">
        <f t="shared" si="27"/>
        <v>2015</v>
      </c>
      <c r="G534" s="16" t="str">
        <f>TEXT(ancestry_jul_2014[[#This Row],[Date]]," MMM")</f>
        <v xml:space="preserve"> Mar</v>
      </c>
      <c r="I534" t="str">
        <f>VLOOKUP(K534, [1]LibPAS_data!$A$1:$C$600,3,FALSE)</f>
        <v>Pima</v>
      </c>
      <c r="J534" t="str">
        <f>VLOOKUP(K534,[1]LibPAS_data!$A$1:$C$600,2,FALSE)</f>
        <v>Pima County Public Library</v>
      </c>
      <c r="K534" s="6" t="s">
        <v>49</v>
      </c>
      <c r="L534" t="s">
        <v>1</v>
      </c>
      <c r="M534">
        <v>8351</v>
      </c>
      <c r="N534">
        <v>8351</v>
      </c>
      <c r="O534">
        <v>206</v>
      </c>
      <c r="P534">
        <v>1440</v>
      </c>
      <c r="Q534">
        <v>3044</v>
      </c>
      <c r="R534">
        <f>ancestry_jul_2014[[#This Row],[Citation Image]]+ancestry_jul_2014[[#This Row],[Text]]</f>
        <v>4484</v>
      </c>
    </row>
    <row r="535" spans="1:18" x14ac:dyDescent="0.3">
      <c r="A535" s="21">
        <f>VLOOKUP(ancestry_jul_2014[[#This Row],[Locationid]], [1]LibPAS_data!$A$2:$E$600, 5, FALSE)</f>
        <v>7</v>
      </c>
      <c r="B535" s="26">
        <f>VLOOKUP(ancestry_jul_2014[[#This Row],[Locationid]],[1]LibPAS_data!$A$2:$D$270,4,FALSE)</f>
        <v>1701</v>
      </c>
      <c r="C535" s="27" t="str">
        <f>TEXT(E535,"yyyy")&amp;"-"&amp;"Q"&amp;LOOKUP(MONTH(E535),{1,4,7,10},{1,2,3,4})</f>
        <v>2015-Q1</v>
      </c>
      <c r="D535" s="39">
        <f t="shared" si="26"/>
        <v>2015</v>
      </c>
      <c r="E535" s="1">
        <v>42064</v>
      </c>
      <c r="F535" s="16" t="str">
        <f t="shared" si="27"/>
        <v>2015</v>
      </c>
      <c r="G535" s="16" t="str">
        <f>TEXT(ancestry_jul_2014[[#This Row],[Date]]," MMM")</f>
        <v xml:space="preserve"> Mar</v>
      </c>
      <c r="I535" t="str">
        <f>VLOOKUP(K535, [1]LibPAS_data!$A$1:$C$600,3,FALSE)</f>
        <v>Graham</v>
      </c>
      <c r="J535" t="str">
        <f>VLOOKUP(K535,[1]LibPAS_data!$A$1:$C$600,2,FALSE)</f>
        <v>Pima Public Library</v>
      </c>
      <c r="K535" t="s">
        <v>103</v>
      </c>
      <c r="L535" t="s">
        <v>1</v>
      </c>
      <c r="M535">
        <v>6</v>
      </c>
      <c r="N535">
        <v>6</v>
      </c>
      <c r="O535">
        <v>1</v>
      </c>
      <c r="P535">
        <v>0</v>
      </c>
      <c r="Q535">
        <v>0</v>
      </c>
      <c r="R535">
        <f>ancestry_jul_2014[[#This Row],[Citation Image]]+ancestry_jul_2014[[#This Row],[Text]]</f>
        <v>0</v>
      </c>
    </row>
    <row r="536" spans="1:18" x14ac:dyDescent="0.3">
      <c r="A536" s="21">
        <f>VLOOKUP(ancestry_jul_2014[[#This Row],[Locationid]], [1]LibPAS_data!$A$2:$E$600, 5, FALSE)</f>
        <v>4</v>
      </c>
      <c r="B536" s="26">
        <f>VLOOKUP(ancestry_jul_2014[[#This Row],[Locationid]],[1]LibPAS_data!$A$2:$D$270,4,FALSE)</f>
        <v>8901</v>
      </c>
      <c r="C536" s="27" t="str">
        <f>TEXT(E536,"yyyy")&amp;"-"&amp;"Q"&amp;LOOKUP(MONTH(E536),{1,4,7,10},{1,2,3,4})</f>
        <v>2015-Q1</v>
      </c>
      <c r="D536" s="39">
        <f t="shared" si="26"/>
        <v>2015</v>
      </c>
      <c r="E536" s="1">
        <v>42064</v>
      </c>
      <c r="F536" s="16" t="str">
        <f t="shared" si="27"/>
        <v>2015</v>
      </c>
      <c r="G536" s="16" t="str">
        <f>TEXT(ancestry_jul_2014[[#This Row],[Date]]," MMM")</f>
        <v xml:space="preserve"> Mar</v>
      </c>
      <c r="I536" t="str">
        <f>VLOOKUP(K536, [1]LibPAS_data!$A$1:$C$600,3,FALSE)</f>
        <v>Pinal</v>
      </c>
      <c r="J536" t="str">
        <f>VLOOKUP(K536,[1]LibPAS_data!$A$1:$C$600,2,FALSE)</f>
        <v>Pinal County Library District</v>
      </c>
      <c r="K536" s="6" t="s">
        <v>50</v>
      </c>
      <c r="L536" t="s">
        <v>1</v>
      </c>
      <c r="M536">
        <v>1537</v>
      </c>
      <c r="N536">
        <v>1537</v>
      </c>
      <c r="O536">
        <v>46</v>
      </c>
      <c r="P536">
        <v>130</v>
      </c>
      <c r="Q536">
        <v>523</v>
      </c>
      <c r="R536">
        <f>ancestry_jul_2014[[#This Row],[Citation Image]]+ancestry_jul_2014[[#This Row],[Text]]</f>
        <v>653</v>
      </c>
    </row>
    <row r="537" spans="1:18" x14ac:dyDescent="0.3">
      <c r="A537" s="21">
        <f>VLOOKUP(ancestry_jul_2014[[#This Row],[Locationid]], [1]LibPAS_data!$A$2:$E$600, 5, FALSE)</f>
        <v>54</v>
      </c>
      <c r="B537" s="26">
        <f>VLOOKUP(ancestry_jul_2014[[#This Row],[Locationid]],[1]LibPAS_data!$A$2:$D$270,4,FALSE)</f>
        <v>29416</v>
      </c>
      <c r="C537" s="27" t="str">
        <f>TEXT(E537,"yyyy")&amp;"-"&amp;"Q"&amp;LOOKUP(MONTH(E537),{1,4,7,10},{1,2,3,4})</f>
        <v>2015-Q1</v>
      </c>
      <c r="D537" s="39">
        <f t="shared" si="26"/>
        <v>2015</v>
      </c>
      <c r="E537" s="1">
        <v>42064</v>
      </c>
      <c r="F537" s="16" t="str">
        <f t="shared" si="27"/>
        <v>2015</v>
      </c>
      <c r="G537" s="16" t="str">
        <f>TEXT(ancestry_jul_2014[[#This Row],[Date]]," MMM")</f>
        <v xml:space="preserve"> Mar</v>
      </c>
      <c r="I537" t="str">
        <f>VLOOKUP(K537, [1]LibPAS_data!$A$1:$C$600,3,FALSE)</f>
        <v>Yavapai</v>
      </c>
      <c r="J537" t="str">
        <f>VLOOKUP(K537,[1]LibPAS_data!$A$1:$C$600,2,FALSE)</f>
        <v>Prescott Public Library</v>
      </c>
      <c r="K537" s="10" t="s">
        <v>51</v>
      </c>
      <c r="L537" t="s">
        <v>1</v>
      </c>
      <c r="M537">
        <v>819</v>
      </c>
      <c r="N537">
        <v>819</v>
      </c>
      <c r="O537">
        <v>33</v>
      </c>
      <c r="P537">
        <v>137</v>
      </c>
      <c r="Q537">
        <v>284</v>
      </c>
      <c r="R537">
        <f>ancestry_jul_2014[[#This Row],[Citation Image]]+ancestry_jul_2014[[#This Row],[Text]]</f>
        <v>421</v>
      </c>
    </row>
    <row r="538" spans="1:18" x14ac:dyDescent="0.3">
      <c r="A538" s="21">
        <f>VLOOKUP(ancestry_jul_2014[[#This Row],[Locationid]], [1]LibPAS_data!$A$2:$E$600, 5, FALSE)</f>
        <v>59</v>
      </c>
      <c r="B538" s="26">
        <f>VLOOKUP(ancestry_jul_2014[[#This Row],[Locationid]],[1]LibPAS_data!$A$2:$D$270,4,FALSE)</f>
        <v>22616</v>
      </c>
      <c r="C538" s="27" t="str">
        <f>TEXT(E538,"yyyy")&amp;"-"&amp;"Q"&amp;LOOKUP(MONTH(E538),{1,4,7,10},{1,2,3,4})</f>
        <v>2015-Q1</v>
      </c>
      <c r="D538" s="39">
        <f t="shared" si="26"/>
        <v>2015</v>
      </c>
      <c r="E538" s="1">
        <v>42064</v>
      </c>
      <c r="F538" s="16" t="str">
        <f t="shared" si="27"/>
        <v>2015</v>
      </c>
      <c r="G538" s="16" t="str">
        <f>TEXT(ancestry_jul_2014[[#This Row],[Date]]," MMM")</f>
        <v xml:space="preserve"> Mar</v>
      </c>
      <c r="I538" t="str">
        <f>VLOOKUP(K538, [1]LibPAS_data!$A$1:$C$600,3,FALSE)</f>
        <v>Yavapai</v>
      </c>
      <c r="J538" t="str">
        <f>VLOOKUP(K538,[1]LibPAS_data!$A$1:$C$600,2,FALSE)</f>
        <v>Prescott Valley Public Library</v>
      </c>
      <c r="K538" s="6" t="s">
        <v>52</v>
      </c>
      <c r="L538" t="s">
        <v>1</v>
      </c>
      <c r="M538">
        <v>169</v>
      </c>
      <c r="N538">
        <v>169</v>
      </c>
      <c r="O538">
        <v>7</v>
      </c>
      <c r="P538">
        <v>3</v>
      </c>
      <c r="Q538">
        <v>69</v>
      </c>
      <c r="R538">
        <f>ancestry_jul_2014[[#This Row],[Citation Image]]+ancestry_jul_2014[[#This Row],[Text]]</f>
        <v>72</v>
      </c>
    </row>
    <row r="539" spans="1:18" x14ac:dyDescent="0.3">
      <c r="A539" s="21">
        <f>VLOOKUP(ancestry_jul_2014[[#This Row],[Locationid]], [1]LibPAS_data!$A$2:$E$600, 5, FALSE)</f>
        <v>40</v>
      </c>
      <c r="B539" s="26" t="e">
        <f>VLOOKUP(ancestry_jul_2014[[#This Row],[Locationid]],[1]LibPAS_data!$A$2:$D$270,4,FALSE)</f>
        <v>#N/A</v>
      </c>
      <c r="C539" s="27" t="str">
        <f>TEXT(E539,"yyyy")&amp;"-"&amp;"Q"&amp;LOOKUP(MONTH(E539),{1,4,7,10},{1,2,3,4})</f>
        <v>2015-Q1</v>
      </c>
      <c r="D539" s="39">
        <f t="shared" si="26"/>
        <v>2015</v>
      </c>
      <c r="E539" s="1">
        <v>42064</v>
      </c>
      <c r="F539" s="16" t="str">
        <f t="shared" si="27"/>
        <v>2015</v>
      </c>
      <c r="G539" s="16" t="str">
        <f>TEXT(ancestry_jul_2014[[#This Row],[Date]]," MMM")</f>
        <v xml:space="preserve"> Mar</v>
      </c>
      <c r="I539" t="str">
        <f>VLOOKUP(K539, [1]LibPAS_data!$A$1:$C$600,3,FALSE)</f>
        <v>Apache</v>
      </c>
      <c r="J539" t="str">
        <f>VLOOKUP(K539,[1]LibPAS_data!$A$1:$C$600,2,FALSE)</f>
        <v>Round Valley Public Library</v>
      </c>
      <c r="K539" t="s">
        <v>53</v>
      </c>
      <c r="L539" t="s">
        <v>1</v>
      </c>
      <c r="M539">
        <v>227</v>
      </c>
      <c r="N539">
        <v>227</v>
      </c>
      <c r="O539">
        <v>11</v>
      </c>
      <c r="P539">
        <v>83</v>
      </c>
      <c r="Q539">
        <v>84</v>
      </c>
      <c r="R539">
        <f>ancestry_jul_2014[[#This Row],[Citation Image]]+ancestry_jul_2014[[#This Row],[Text]]</f>
        <v>167</v>
      </c>
    </row>
    <row r="540" spans="1:18" x14ac:dyDescent="0.3">
      <c r="A540" s="21">
        <f>VLOOKUP(ancestry_jul_2014[[#This Row],[Locationid]], [1]LibPAS_data!$A$2:$E$600, 5, FALSE)</f>
        <v>17</v>
      </c>
      <c r="B540" s="26">
        <f>VLOOKUP(ancestry_jul_2014[[#This Row],[Locationid]],[1]LibPAS_data!$A$2:$D$270,4,FALSE)</f>
        <v>11980</v>
      </c>
      <c r="C540" s="27" t="str">
        <f>TEXT(E540,"yyyy")&amp;"-"&amp;"Q"&amp;LOOKUP(MONTH(E540),{1,4,7,10},{1,2,3,4})</f>
        <v>2015-Q1</v>
      </c>
      <c r="D540" s="39">
        <f t="shared" si="26"/>
        <v>2015</v>
      </c>
      <c r="E540" s="1">
        <v>42064</v>
      </c>
      <c r="F540" s="16" t="str">
        <f t="shared" si="27"/>
        <v>2015</v>
      </c>
      <c r="G540" s="16" t="str">
        <f>TEXT(ancestry_jul_2014[[#This Row],[Date]]," MMM")</f>
        <v xml:space="preserve"> Mar</v>
      </c>
      <c r="I540" t="str">
        <f>VLOOKUP(K540, [1]LibPAS_data!$A$1:$C$600,3,FALSE)</f>
        <v>Graham</v>
      </c>
      <c r="J540" t="str">
        <f>VLOOKUP(K540,[1]LibPAS_data!$A$1:$C$600,2,FALSE)</f>
        <v>Safford City - Graham County Library</v>
      </c>
      <c r="K540" s="6" t="s">
        <v>54</v>
      </c>
      <c r="L540" t="s">
        <v>1</v>
      </c>
      <c r="M540">
        <v>689</v>
      </c>
      <c r="N540">
        <v>689</v>
      </c>
      <c r="O540">
        <v>17</v>
      </c>
      <c r="P540">
        <v>118</v>
      </c>
      <c r="Q540">
        <v>216</v>
      </c>
      <c r="R540">
        <f>ancestry_jul_2014[[#This Row],[Citation Image]]+ancestry_jul_2014[[#This Row],[Text]]</f>
        <v>334</v>
      </c>
    </row>
    <row r="541" spans="1:18" x14ac:dyDescent="0.3">
      <c r="A541" s="21">
        <f>VLOOKUP(ancestry_jul_2014[[#This Row],[Locationid]], [1]LibPAS_data!$A$2:$E$600, 5, FALSE)</f>
        <v>23</v>
      </c>
      <c r="B541" s="26" t="e">
        <f>VLOOKUP(ancestry_jul_2014[[#This Row],[Locationid]],[1]LibPAS_data!$A$2:$D$270,4,FALSE)</f>
        <v>#N/A</v>
      </c>
      <c r="C541" s="27" t="str">
        <f>TEXT(E541,"yyyy")&amp;"-"&amp;"Q"&amp;LOOKUP(MONTH(E541),{1,4,7,10},{1,2,3,4})</f>
        <v>2015-Q1</v>
      </c>
      <c r="D541" s="39">
        <f t="shared" si="26"/>
        <v>2015</v>
      </c>
      <c r="E541" s="1">
        <v>42064</v>
      </c>
      <c r="F541" s="16" t="str">
        <f t="shared" si="27"/>
        <v>2015</v>
      </c>
      <c r="G541" s="16" t="str">
        <f>TEXT(ancestry_jul_2014[[#This Row],[Date]]," MMM")</f>
        <v xml:space="preserve"> Mar</v>
      </c>
      <c r="I541" t="str">
        <f>VLOOKUP(K541, [1]LibPAS_data!$A$1:$C$600,3,FALSE)</f>
        <v>Pinal</v>
      </c>
      <c r="J541" t="str">
        <f>VLOOKUP(K541,[1]LibPAS_data!$A$1:$C$600,2,FALSE)</f>
        <v>San Manuel Public Library</v>
      </c>
      <c r="K541" s="10" t="s">
        <v>55</v>
      </c>
      <c r="L541" t="s">
        <v>1</v>
      </c>
      <c r="M541">
        <v>79</v>
      </c>
      <c r="N541">
        <v>79</v>
      </c>
      <c r="O541">
        <v>1</v>
      </c>
      <c r="P541">
        <v>0</v>
      </c>
      <c r="Q541">
        <v>18</v>
      </c>
      <c r="R541">
        <f>ancestry_jul_2014[[#This Row],[Citation Image]]+ancestry_jul_2014[[#This Row],[Text]]</f>
        <v>18</v>
      </c>
    </row>
    <row r="542" spans="1:18" x14ac:dyDescent="0.3">
      <c r="A542" s="21">
        <f>VLOOKUP(ancestry_jul_2014[[#This Row],[Locationid]], [1]LibPAS_data!$A$2:$E$600, 5, FALSE)</f>
        <v>87</v>
      </c>
      <c r="B542" s="26">
        <f>VLOOKUP(ancestry_jul_2014[[#This Row],[Locationid]],[1]LibPAS_data!$A$2:$D$270,4,FALSE)</f>
        <v>174482</v>
      </c>
      <c r="C542" s="27" t="str">
        <f>TEXT(E542,"yyyy")&amp;"-"&amp;"Q"&amp;LOOKUP(MONTH(E542),{1,4,7,10},{1,2,3,4})</f>
        <v>2015-Q1</v>
      </c>
      <c r="D542" s="39">
        <f t="shared" si="26"/>
        <v>2015</v>
      </c>
      <c r="E542" s="1">
        <v>42064</v>
      </c>
      <c r="F542" s="16" t="str">
        <f t="shared" si="27"/>
        <v>2015</v>
      </c>
      <c r="G542" s="16" t="str">
        <f>TEXT(ancestry_jul_2014[[#This Row],[Date]]," MMM")</f>
        <v xml:space="preserve"> Mar</v>
      </c>
      <c r="I542" t="str">
        <f>VLOOKUP(K542, [1]LibPAS_data!$A$1:$C$600,3,FALSE)</f>
        <v>Maricopa</v>
      </c>
      <c r="J542" t="str">
        <f>VLOOKUP(K542,[1]LibPAS_data!$A$1:$C$600,2,FALSE)</f>
        <v>Scottsdale Public Library</v>
      </c>
      <c r="K542" s="6" t="s">
        <v>57</v>
      </c>
      <c r="L542" t="s">
        <v>1</v>
      </c>
      <c r="M542">
        <v>3889</v>
      </c>
      <c r="N542">
        <v>3889</v>
      </c>
      <c r="O542">
        <v>80</v>
      </c>
      <c r="P542">
        <v>476</v>
      </c>
      <c r="Q542">
        <v>1587</v>
      </c>
      <c r="R542">
        <f>ancestry_jul_2014[[#This Row],[Citation Image]]+ancestry_jul_2014[[#This Row],[Text]]</f>
        <v>2063</v>
      </c>
    </row>
    <row r="543" spans="1:18" x14ac:dyDescent="0.3">
      <c r="A543" s="21">
        <f>VLOOKUP(ancestry_jul_2014[[#This Row],[Locationid]], [1]LibPAS_data!$A$2:$E$600, 5, FALSE)</f>
        <v>28</v>
      </c>
      <c r="B543" s="26">
        <f>VLOOKUP(ancestry_jul_2014[[#This Row],[Locationid]],[1]LibPAS_data!$A$2:$D$270,4,FALSE)</f>
        <v>32811</v>
      </c>
      <c r="C543" s="27" t="str">
        <f>TEXT(E543,"yyyy")&amp;"-"&amp;"Q"&amp;LOOKUP(MONTH(E543),{1,4,7,10},{1,2,3,4})</f>
        <v>2015-Q1</v>
      </c>
      <c r="D543" s="39">
        <f t="shared" si="26"/>
        <v>2015</v>
      </c>
      <c r="E543" s="1">
        <v>42064</v>
      </c>
      <c r="F543" s="16" t="str">
        <f t="shared" si="27"/>
        <v>2015</v>
      </c>
      <c r="G543" s="16" t="str">
        <f>TEXT(ancestry_jul_2014[[#This Row],[Date]]," MMM")</f>
        <v xml:space="preserve"> Mar</v>
      </c>
      <c r="I543" t="str">
        <f>VLOOKUP(K543, [1]LibPAS_data!$A$1:$C$600,3,FALSE)</f>
        <v>Cochise</v>
      </c>
      <c r="J543" t="str">
        <f>VLOOKUP(K543,[1]LibPAS_data!$A$1:$C$600,2,FALSE)</f>
        <v>Sierra Vista Public Library</v>
      </c>
      <c r="K543" s="6" t="s">
        <v>60</v>
      </c>
      <c r="L543" t="s">
        <v>1</v>
      </c>
      <c r="M543">
        <v>336</v>
      </c>
      <c r="N543">
        <v>336</v>
      </c>
      <c r="O543">
        <v>11</v>
      </c>
      <c r="P543">
        <v>26</v>
      </c>
      <c r="Q543">
        <v>71</v>
      </c>
      <c r="R543">
        <f>ancestry_jul_2014[[#This Row],[Citation Image]]+ancestry_jul_2014[[#This Row],[Text]]</f>
        <v>97</v>
      </c>
    </row>
    <row r="544" spans="1:18" x14ac:dyDescent="0.3">
      <c r="A544" s="21">
        <f>VLOOKUP(ancestry_jul_2014[[#This Row],[Locationid]], [1]LibPAS_data!$A$2:$E$600, 5, FALSE)</f>
        <v>32</v>
      </c>
      <c r="B544" s="26">
        <f>VLOOKUP(ancestry_jul_2014[[#This Row],[Locationid]],[1]LibPAS_data!$A$2:$D$270,4,FALSE)</f>
        <v>11000</v>
      </c>
      <c r="C544" s="27" t="str">
        <f>TEXT(E544,"yyyy")&amp;"-"&amp;"Q"&amp;LOOKUP(MONTH(E544),{1,4,7,10},{1,2,3,4})</f>
        <v>2015-Q1</v>
      </c>
      <c r="D544" s="39">
        <f t="shared" si="26"/>
        <v>2015</v>
      </c>
      <c r="E544" s="1">
        <v>42064</v>
      </c>
      <c r="F544" s="16" t="str">
        <f t="shared" si="27"/>
        <v>2015</v>
      </c>
      <c r="G544" s="16" t="str">
        <f>TEXT(ancestry_jul_2014[[#This Row],[Date]]," MMM")</f>
        <v xml:space="preserve"> Mar</v>
      </c>
      <c r="I544" t="str">
        <f>VLOOKUP(K544, [1]LibPAS_data!$A$1:$C$600,3,FALSE)</f>
        <v>Yavapai</v>
      </c>
      <c r="J544" t="str">
        <f>VLOOKUP(K544,[1]LibPAS_data!$A$1:$C$600,2,FALSE)</f>
        <v>Sedona Public Library</v>
      </c>
      <c r="K544" t="s">
        <v>58</v>
      </c>
      <c r="L544" t="s">
        <v>1</v>
      </c>
      <c r="M544">
        <v>1309</v>
      </c>
      <c r="N544">
        <v>1309</v>
      </c>
      <c r="O544">
        <v>17</v>
      </c>
      <c r="P544">
        <v>147</v>
      </c>
      <c r="Q544">
        <v>382</v>
      </c>
      <c r="R544">
        <f>ancestry_jul_2014[[#This Row],[Citation Image]]+ancestry_jul_2014[[#This Row],[Text]]</f>
        <v>529</v>
      </c>
    </row>
    <row r="545" spans="1:18" x14ac:dyDescent="0.3">
      <c r="A545" s="21">
        <f>VLOOKUP(ancestry_jul_2014[[#This Row],[Locationid]], [1]LibPAS_data!$A$2:$E$600, 5, FALSE)</f>
        <v>142</v>
      </c>
      <c r="B545" s="26">
        <f>VLOOKUP(ancestry_jul_2014[[#This Row],[Locationid]],[1]LibPAS_data!$A$2:$D$270,4,FALSE)</f>
        <v>140708</v>
      </c>
      <c r="C545" s="27" t="str">
        <f>TEXT(E545,"yyyy")&amp;"-"&amp;"Q"&amp;LOOKUP(MONTH(E545),{1,4,7,10},{1,2,3,4})</f>
        <v>2015-Q1</v>
      </c>
      <c r="D545" s="39">
        <f t="shared" si="26"/>
        <v>2015</v>
      </c>
      <c r="E545" s="1">
        <v>42064</v>
      </c>
      <c r="F545" s="16" t="str">
        <f t="shared" si="27"/>
        <v>2015</v>
      </c>
      <c r="G545" s="16" t="str">
        <f>TEXT(ancestry_jul_2014[[#This Row],[Date]]," MMM")</f>
        <v xml:space="preserve"> Mar</v>
      </c>
      <c r="I545" t="str">
        <f>VLOOKUP(K545, [1]LibPAS_data!$A$1:$C$600,3,FALSE)</f>
        <v>Maricopa</v>
      </c>
      <c r="J545" t="str">
        <f>VLOOKUP(K545,[1]LibPAS_data!$A$1:$C$600,2,FALSE)</f>
        <v>Tempe Public Library</v>
      </c>
      <c r="K545" s="2" t="s">
        <v>79</v>
      </c>
      <c r="L545" t="s">
        <v>1</v>
      </c>
      <c r="M545">
        <v>1205</v>
      </c>
      <c r="N545">
        <v>1205</v>
      </c>
      <c r="O545">
        <v>19</v>
      </c>
      <c r="P545">
        <v>985</v>
      </c>
      <c r="Q545">
        <v>438</v>
      </c>
      <c r="R545">
        <f>ancestry_jul_2014[[#This Row],[Citation Image]]+ancestry_jul_2014[[#This Row],[Text]]</f>
        <v>1423</v>
      </c>
    </row>
    <row r="546" spans="1:18" x14ac:dyDescent="0.3">
      <c r="A546" s="21">
        <f>VLOOKUP(ancestry_jul_2014[[#This Row],[Locationid]], [1]LibPAS_data!$A$2:$E$600, 5, FALSE)</f>
        <v>8</v>
      </c>
      <c r="B546" s="26">
        <f>VLOOKUP(ancestry_jul_2014[[#This Row],[Locationid]],[1]LibPAS_data!$A$2:$D$270,4,FALSE)</f>
        <v>2341</v>
      </c>
      <c r="C546" s="27" t="str">
        <f>TEXT(E546,"yyyy")&amp;"-"&amp;"Q"&amp;LOOKUP(MONTH(E546),{1,4,7,10},{1,2,3,4})</f>
        <v>2015-Q1</v>
      </c>
      <c r="D546" s="39">
        <f t="shared" si="26"/>
        <v>2015</v>
      </c>
      <c r="E546" s="1">
        <v>42064</v>
      </c>
      <c r="F546" s="16" t="str">
        <f t="shared" si="27"/>
        <v>2015</v>
      </c>
      <c r="G546" s="16" t="str">
        <f>TEXT(ancestry_jul_2014[[#This Row],[Date]]," MMM")</f>
        <v xml:space="preserve"> Mar</v>
      </c>
      <c r="I546" t="str">
        <f>VLOOKUP(K546, [1]LibPAS_data!$A$1:$C$600,3,FALSE)</f>
        <v>Gila</v>
      </c>
      <c r="J546" t="str">
        <f>VLOOKUP(K546,[1]LibPAS_data!$A$1:$C$600,2,FALSE)</f>
        <v>Tonto Basin Public</v>
      </c>
      <c r="K546" s="6" t="s">
        <v>62</v>
      </c>
      <c r="L546" t="s">
        <v>1</v>
      </c>
      <c r="M546">
        <v>16</v>
      </c>
      <c r="N546">
        <v>16</v>
      </c>
      <c r="O546">
        <v>1</v>
      </c>
      <c r="P546">
        <v>2</v>
      </c>
      <c r="Q546">
        <v>2</v>
      </c>
      <c r="R546">
        <f>ancestry_jul_2014[[#This Row],[Citation Image]]+ancestry_jul_2014[[#This Row],[Text]]</f>
        <v>4</v>
      </c>
    </row>
    <row r="547" spans="1:18" x14ac:dyDescent="0.3">
      <c r="A547" s="21" t="str">
        <f>VLOOKUP(ancestry_jul_2014[[#This Row],[Locationid]], [1]LibPAS_data!$A$2:$E$600, 5, FALSE)</f>
        <v>N/A</v>
      </c>
      <c r="B547" s="26">
        <f>VLOOKUP(ancestry_jul_2014[[#This Row],[Locationid]],[1]LibPAS_data!$A$2:$D$270,4,FALSE)</f>
        <v>1188</v>
      </c>
      <c r="C547" s="27" t="str">
        <f>TEXT(E547,"yyyy")&amp;"-"&amp;"Q"&amp;LOOKUP(MONTH(E547),{1,4,7,10},{1,2,3,4})</f>
        <v>2015-Q1</v>
      </c>
      <c r="D547" s="39">
        <f t="shared" si="26"/>
        <v>2015</v>
      </c>
      <c r="E547" s="1">
        <v>42064</v>
      </c>
      <c r="F547" s="16" t="str">
        <f t="shared" si="27"/>
        <v>2015</v>
      </c>
      <c r="G547" s="16" t="str">
        <f>TEXT(ancestry_jul_2014[[#This Row],[Date]]," MMM")</f>
        <v xml:space="preserve"> Mar</v>
      </c>
      <c r="I547" t="str">
        <f>VLOOKUP(K547, [1]LibPAS_data!$A$1:$C$600,3,FALSE)</f>
        <v>Pinal</v>
      </c>
      <c r="J547" t="str">
        <f>VLOOKUP(K547,[1]LibPAS_data!$A$1:$C$600,2,FALSE)</f>
        <v>Ak-Chin Indian Community Library</v>
      </c>
      <c r="K547" t="s">
        <v>6</v>
      </c>
      <c r="L547" t="s">
        <v>1</v>
      </c>
      <c r="M547">
        <v>29</v>
      </c>
      <c r="N547">
        <v>29</v>
      </c>
      <c r="O547">
        <v>1</v>
      </c>
      <c r="P547">
        <v>76</v>
      </c>
      <c r="Q547">
        <v>22</v>
      </c>
      <c r="R547">
        <f>ancestry_jul_2014[[#This Row],[Citation Image]]+ancestry_jul_2014[[#This Row],[Text]]</f>
        <v>98</v>
      </c>
    </row>
    <row r="548" spans="1:18" x14ac:dyDescent="0.3">
      <c r="A548" s="21">
        <f>VLOOKUP(ancestry_jul_2014[[#This Row],[Locationid]], [1]LibPAS_data!$A$2:$E$600, 5, FALSE)</f>
        <v>434</v>
      </c>
      <c r="B548" s="26">
        <f>VLOOKUP(ancestry_jul_2014[[#This Row],[Locationid]],[1]LibPAS_data!$A$2:$D$270,4,FALSE)</f>
        <v>111752</v>
      </c>
      <c r="C548" s="27" t="str">
        <f>TEXT(E548,"yyyy")&amp;"-"&amp;"Q"&amp;LOOKUP(MONTH(E548),{1,4,7,10},{1,2,3,4})</f>
        <v>2015-Q1</v>
      </c>
      <c r="D548" s="39">
        <f t="shared" si="26"/>
        <v>2015</v>
      </c>
      <c r="E548" s="1">
        <v>42064</v>
      </c>
      <c r="F548" s="16" t="str">
        <f t="shared" si="27"/>
        <v>2015</v>
      </c>
      <c r="G548" s="16" t="str">
        <f>TEXT(ancestry_jul_2014[[#This Row],[Date]]," MMM")</f>
        <v xml:space="preserve"> Mar</v>
      </c>
      <c r="I548" t="str">
        <f>VLOOKUP(K548, [1]LibPAS_data!$A$1:$C$600,3,FALSE)</f>
        <v>Yuma</v>
      </c>
      <c r="J548" t="str">
        <f>VLOOKUP(K548,[1]LibPAS_data!$A$1:$C$600,2,FALSE)</f>
        <v>Yuma County Library District</v>
      </c>
      <c r="K548" s="6" t="s">
        <v>66</v>
      </c>
      <c r="L548" t="s">
        <v>1</v>
      </c>
      <c r="M548">
        <v>3705</v>
      </c>
      <c r="N548">
        <v>3705</v>
      </c>
      <c r="O548">
        <v>88</v>
      </c>
      <c r="P548">
        <v>838</v>
      </c>
      <c r="Q548">
        <v>2329</v>
      </c>
      <c r="R548">
        <f>ancestry_jul_2014[[#This Row],[Citation Image]]+ancestry_jul_2014[[#This Row],[Text]]</f>
        <v>3167</v>
      </c>
    </row>
    <row r="549" spans="1:18" x14ac:dyDescent="0.3">
      <c r="A549" s="21">
        <f>VLOOKUP(ancestry_jul_2014[[#This Row],[Locationid]], [1]LibPAS_data!$A$2:$E$600, 5, FALSE)</f>
        <v>91</v>
      </c>
      <c r="B549" s="26">
        <f>VLOOKUP(ancestry_jul_2014[[#This Row],[Locationid]],[1]LibPAS_data!$A$2:$D$270,4,FALSE)</f>
        <v>9301</v>
      </c>
      <c r="C549" s="27" t="str">
        <f>TEXT(E549,"yyyy")&amp;"-"&amp;"Q"&amp;LOOKUP(MONTH(E549),{1,4,7,10},{1,2,3,4})</f>
        <v>2015-Q1</v>
      </c>
      <c r="D549" s="39">
        <f t="shared" si="26"/>
        <v>2015</v>
      </c>
      <c r="E549" s="1">
        <v>42064</v>
      </c>
      <c r="F549" s="16" t="str">
        <f t="shared" si="27"/>
        <v>2015</v>
      </c>
      <c r="G549" s="16" t="str">
        <f>TEXT(ancestry_jul_2014[[#This Row],[Date]]," MMM")</f>
        <v xml:space="preserve"> Mar</v>
      </c>
      <c r="I549" t="str">
        <f>VLOOKUP(K549, [1]LibPAS_data!$A$1:$C$600,3,FALSE)</f>
        <v>Yavapai</v>
      </c>
      <c r="J549" t="str">
        <f>VLOOKUP(K549,[1]LibPAS_data!$A$1:$C$600,2,FALSE)</f>
        <v>Yavapai County Library District</v>
      </c>
      <c r="K549" s="3" t="s">
        <v>65</v>
      </c>
      <c r="L549" t="s">
        <v>1</v>
      </c>
      <c r="M549">
        <v>13</v>
      </c>
      <c r="N549">
        <v>13</v>
      </c>
      <c r="O549">
        <v>1</v>
      </c>
      <c r="P549">
        <v>0</v>
      </c>
      <c r="Q549">
        <v>3</v>
      </c>
      <c r="R549">
        <f>ancestry_jul_2014[[#This Row],[Citation Image]]+ancestry_jul_2014[[#This Row],[Text]]</f>
        <v>3</v>
      </c>
    </row>
    <row r="550" spans="1:18" x14ac:dyDescent="0.3">
      <c r="A550" s="21">
        <f>VLOOKUP(ancestry_jul_2014[[#This Row],[Locationid]], [1]LibPAS_data!$A$2:$E$600, 5, FALSE)</f>
        <v>0</v>
      </c>
      <c r="B550" s="26" t="e">
        <f>VLOOKUP(ancestry_jul_2014[[#This Row],[Locationid]],[1]LibPAS_data!$A$2:$D$270,4,FALSE)</f>
        <v>#N/A</v>
      </c>
      <c r="C550" s="27" t="str">
        <f>TEXT(E550,"yyyy")&amp;"-"&amp;"Q"&amp;LOOKUP(MONTH(E550),{1,4,7,10},{1,2,3,4})</f>
        <v>2015-Q2</v>
      </c>
      <c r="D550" s="39">
        <f t="shared" si="26"/>
        <v>2015</v>
      </c>
      <c r="E550" s="1">
        <v>42095</v>
      </c>
      <c r="F550" s="16" t="str">
        <f t="shared" si="27"/>
        <v>2015</v>
      </c>
      <c r="G550" s="16" t="str">
        <f>TEXT(ancestry_jul_2014[[#This Row],[Date]]," MMM")</f>
        <v xml:space="preserve"> Apr</v>
      </c>
      <c r="I550" t="str">
        <f>VLOOKUP(K550, [1]LibPAS_data!$A$1:$C$600,3,FALSE)</f>
        <v>State</v>
      </c>
      <c r="J550" t="str">
        <f>VLOOKUP(K550,[1]LibPAS_data!$A$1:$C$600,2,FALSE)</f>
        <v>Arizona State Library-Law Library</v>
      </c>
      <c r="K550" s="6" t="s">
        <v>10</v>
      </c>
      <c r="L550" t="s">
        <v>1</v>
      </c>
      <c r="M550">
        <v>72898</v>
      </c>
      <c r="N550">
        <v>72898</v>
      </c>
      <c r="O550">
        <v>1349</v>
      </c>
      <c r="P550">
        <v>12903</v>
      </c>
      <c r="Q550">
        <v>27937</v>
      </c>
      <c r="R550">
        <f>ancestry_jul_2014[[#This Row],[Citation Image]]+ancestry_jul_2014[[#This Row],[Text]]</f>
        <v>40840</v>
      </c>
    </row>
    <row r="551" spans="1:18" x14ac:dyDescent="0.3">
      <c r="A551" s="21">
        <f>VLOOKUP(ancestry_jul_2014[[#This Row],[Locationid]], [1]LibPAS_data!$A$2:$E$600, 5, FALSE)</f>
        <v>19</v>
      </c>
      <c r="B551" s="26" t="e">
        <f>VLOOKUP(ancestry_jul_2014[[#This Row],[Locationid]],[1]LibPAS_data!$A$2:$D$270,4,FALSE)</f>
        <v>#N/A</v>
      </c>
      <c r="C551" s="27" t="str">
        <f>TEXT(E551,"yyyy")&amp;"-"&amp;"Q"&amp;LOOKUP(MONTH(E551),{1,4,7,10},{1,2,3,4})</f>
        <v>2015-Q2</v>
      </c>
      <c r="D551" s="39">
        <f t="shared" si="26"/>
        <v>2015</v>
      </c>
      <c r="E551" s="1">
        <v>42095</v>
      </c>
      <c r="F551" s="16" t="str">
        <f t="shared" si="27"/>
        <v>2015</v>
      </c>
      <c r="G551" s="16" t="str">
        <f>TEXT(ancestry_jul_2014[[#This Row],[Date]]," MMM")</f>
        <v xml:space="preserve"> Apr</v>
      </c>
      <c r="I551" t="str">
        <f>VLOOKUP(K551, [1]LibPAS_data!$A$1:$C$600,3,FALSE)</f>
        <v>Apache</v>
      </c>
      <c r="J551" t="str">
        <f>VLOOKUP(K551,[1]LibPAS_data!$A$1:$C$600,2,FALSE)</f>
        <v>Alpine Public Library</v>
      </c>
      <c r="K551" s="2" t="s">
        <v>7</v>
      </c>
      <c r="L551" t="s">
        <v>1</v>
      </c>
      <c r="M551">
        <v>18</v>
      </c>
      <c r="N551">
        <v>18</v>
      </c>
      <c r="O551">
        <v>1</v>
      </c>
      <c r="P551">
        <v>2</v>
      </c>
      <c r="Q551">
        <v>10</v>
      </c>
      <c r="R551">
        <f>ancestry_jul_2014[[#This Row],[Citation Image]]+ancestry_jul_2014[[#This Row],[Text]]</f>
        <v>12</v>
      </c>
    </row>
    <row r="552" spans="1:18" x14ac:dyDescent="0.3">
      <c r="A552" s="21">
        <f>VLOOKUP(ancestry_jul_2014[[#This Row],[Locationid]], [1]LibPAS_data!$A$2:$E$600, 5, FALSE)</f>
        <v>111</v>
      </c>
      <c r="B552" s="26">
        <f>VLOOKUP(ancestry_jul_2014[[#This Row],[Locationid]],[1]LibPAS_data!$A$2:$D$270,4,FALSE)</f>
        <v>63208</v>
      </c>
      <c r="C552" s="27" t="str">
        <f>TEXT(E552,"yyyy")&amp;"-"&amp;"Q"&amp;LOOKUP(MONTH(E552),{1,4,7,10},{1,2,3,4})</f>
        <v>2015-Q2</v>
      </c>
      <c r="D552" s="39">
        <f t="shared" si="26"/>
        <v>2015</v>
      </c>
      <c r="E552" s="1">
        <v>42095</v>
      </c>
      <c r="F552" s="16" t="str">
        <f t="shared" si="27"/>
        <v>2015</v>
      </c>
      <c r="G552" s="16" t="str">
        <f>TEXT(ancestry_jul_2014[[#This Row],[Date]]," MMM")</f>
        <v xml:space="preserve"> Apr</v>
      </c>
      <c r="I552" t="str">
        <f>VLOOKUP(K552, [1]LibPAS_data!$A$1:$C$600,3,FALSE)</f>
        <v>Pinal</v>
      </c>
      <c r="J552" t="str">
        <f>VLOOKUP(K552,[1]LibPAS_data!$A$1:$C$600,2,FALSE)</f>
        <v>Apache Junction Public Library</v>
      </c>
      <c r="K552" s="6" t="s">
        <v>8</v>
      </c>
      <c r="L552" t="s">
        <v>1</v>
      </c>
      <c r="M552">
        <v>1605</v>
      </c>
      <c r="N552">
        <v>1605</v>
      </c>
      <c r="O552">
        <v>16</v>
      </c>
      <c r="P552">
        <v>369</v>
      </c>
      <c r="Q552">
        <v>725</v>
      </c>
      <c r="R552">
        <f>ancestry_jul_2014[[#This Row],[Citation Image]]+ancestry_jul_2014[[#This Row],[Text]]</f>
        <v>1094</v>
      </c>
    </row>
    <row r="553" spans="1:18" x14ac:dyDescent="0.3">
      <c r="A553" s="21">
        <f>VLOOKUP(ancestry_jul_2014[[#This Row],[Locationid]], [1]LibPAS_data!$A$2:$E$600, 5, FALSE)</f>
        <v>10</v>
      </c>
      <c r="B553" s="26" t="e">
        <f>VLOOKUP(ancestry_jul_2014[[#This Row],[Locationid]],[1]LibPAS_data!$A$2:$D$270,4,FALSE)</f>
        <v>#N/A</v>
      </c>
      <c r="C553" s="27" t="str">
        <f>TEXT(E553,"yyyy")&amp;"-"&amp;"Q"&amp;LOOKUP(MONTH(E553),{1,4,7,10},{1,2,3,4})</f>
        <v>2015-Q2</v>
      </c>
      <c r="D553" s="39">
        <f t="shared" si="26"/>
        <v>2015</v>
      </c>
      <c r="E553" s="1">
        <v>42095</v>
      </c>
      <c r="F553" s="16" t="str">
        <f t="shared" si="27"/>
        <v>2015</v>
      </c>
      <c r="G553" s="16" t="str">
        <f>TEXT(ancestry_jul_2014[[#This Row],[Date]]," MMM")</f>
        <v xml:space="preserve"> Apr</v>
      </c>
      <c r="I553" t="str">
        <f>VLOOKUP(K553, [1]LibPAS_data!$A$1:$C$600,3,FALSE)</f>
        <v>Yavapai</v>
      </c>
      <c r="J553" t="str">
        <f>VLOOKUP(K553,[1]LibPAS_data!$A$1:$C$600,2,FALSE)</f>
        <v>Ash Fork Public Library</v>
      </c>
      <c r="K553" t="s">
        <v>11</v>
      </c>
      <c r="L553" t="s">
        <v>1</v>
      </c>
      <c r="M553">
        <v>22</v>
      </c>
      <c r="N553">
        <v>22</v>
      </c>
      <c r="O553">
        <v>1</v>
      </c>
      <c r="P553">
        <v>1</v>
      </c>
      <c r="Q553">
        <v>0</v>
      </c>
      <c r="R553">
        <f>ancestry_jul_2014[[#This Row],[Citation Image]]+ancestry_jul_2014[[#This Row],[Text]]</f>
        <v>1</v>
      </c>
    </row>
    <row r="554" spans="1:18" x14ac:dyDescent="0.3">
      <c r="A554" s="21">
        <f>VLOOKUP(ancestry_jul_2014[[#This Row],[Locationid]], [1]LibPAS_data!$A$2:$E$600, 5, FALSE)</f>
        <v>80</v>
      </c>
      <c r="B554" s="26">
        <f>VLOOKUP(ancestry_jul_2014[[#This Row],[Locationid]],[1]LibPAS_data!$A$2:$D$270,4,FALSE)</f>
        <v>22669</v>
      </c>
      <c r="C554" s="27" t="str">
        <f>TEXT(E554,"yyyy")&amp;"-"&amp;"Q"&amp;LOOKUP(MONTH(E554),{1,4,7,10},{1,2,3,4})</f>
        <v>2015-Q2</v>
      </c>
      <c r="D554" s="39">
        <f t="shared" si="26"/>
        <v>2015</v>
      </c>
      <c r="E554" s="1">
        <v>42095</v>
      </c>
      <c r="F554" s="16" t="str">
        <f t="shared" si="27"/>
        <v>2015</v>
      </c>
      <c r="G554" s="16" t="str">
        <f>TEXT(ancestry_jul_2014[[#This Row],[Date]]," MMM")</f>
        <v xml:space="preserve"> Apr</v>
      </c>
      <c r="I554" t="str">
        <f>VLOOKUP(K554, [1]LibPAS_data!$A$1:$C$600,3,FALSE)</f>
        <v>Maricopa</v>
      </c>
      <c r="J554" t="str">
        <f>VLOOKUP(K554,[1]LibPAS_data!$A$1:$C$600,2,FALSE)</f>
        <v>Avondale Public Library</v>
      </c>
      <c r="K554" s="6" t="s">
        <v>12</v>
      </c>
      <c r="L554" t="s">
        <v>1</v>
      </c>
      <c r="M554">
        <v>346</v>
      </c>
      <c r="N554">
        <v>346</v>
      </c>
      <c r="O554">
        <v>3</v>
      </c>
      <c r="P554">
        <v>17</v>
      </c>
      <c r="Q554">
        <v>226</v>
      </c>
      <c r="R554">
        <f>ancestry_jul_2014[[#This Row],[Citation Image]]+ancestry_jul_2014[[#This Row],[Text]]</f>
        <v>243</v>
      </c>
    </row>
    <row r="555" spans="1:18" x14ac:dyDescent="0.3">
      <c r="A555" s="21">
        <f>VLOOKUP(ancestry_jul_2014[[#This Row],[Locationid]], [1]LibPAS_data!$A$2:$E$600, 5, FALSE)</f>
        <v>16</v>
      </c>
      <c r="B555" s="26" t="e">
        <f>VLOOKUP(ancestry_jul_2014[[#This Row],[Locationid]],[1]LibPAS_data!$A$2:$D$270,4,FALSE)</f>
        <v>#N/A</v>
      </c>
      <c r="C555" s="27" t="str">
        <f>TEXT(E555,"yyyy")&amp;"-"&amp;"Q"&amp;LOOKUP(MONTH(E555),{1,4,7,10},{1,2,3,4})</f>
        <v>2015-Q2</v>
      </c>
      <c r="D555" s="39">
        <f t="shared" si="26"/>
        <v>2015</v>
      </c>
      <c r="E555" s="1">
        <v>42095</v>
      </c>
      <c r="F555" s="16" t="str">
        <f t="shared" si="27"/>
        <v>2015</v>
      </c>
      <c r="G555" s="16" t="str">
        <f>TEXT(ancestry_jul_2014[[#This Row],[Date]]," MMM")</f>
        <v xml:space="preserve"> Apr</v>
      </c>
      <c r="I555" t="str">
        <f>VLOOKUP(K555, [1]LibPAS_data!$A$1:$C$600,3,FALSE)</f>
        <v>La Paz</v>
      </c>
      <c r="J555" t="str">
        <f>VLOOKUP(K555,[1]LibPAS_data!$A$1:$C$600,2,FALSE)</f>
        <v>Bouse Public Library</v>
      </c>
      <c r="K555" s="6" t="s">
        <v>14</v>
      </c>
      <c r="L555" t="s">
        <v>1</v>
      </c>
      <c r="M555">
        <v>97</v>
      </c>
      <c r="N555">
        <v>97</v>
      </c>
      <c r="O555">
        <v>4</v>
      </c>
      <c r="P555">
        <v>2</v>
      </c>
      <c r="Q555">
        <v>25</v>
      </c>
      <c r="R555">
        <f>ancestry_jul_2014[[#This Row],[Citation Image]]+ancestry_jul_2014[[#This Row],[Text]]</f>
        <v>27</v>
      </c>
    </row>
    <row r="556" spans="1:18" x14ac:dyDescent="0.3">
      <c r="A556" s="21">
        <f>VLOOKUP(ancestry_jul_2014[[#This Row],[Locationid]], [1]LibPAS_data!$A$2:$E$600, 5, FALSE)</f>
        <v>21</v>
      </c>
      <c r="B556" s="26" t="str">
        <f>VLOOKUP(ancestry_jul_2014[[#This Row],[Locationid]],[1]LibPAS_data!$A$2:$D$270,4,FALSE)</f>
        <v>N/A</v>
      </c>
      <c r="C556" s="27" t="str">
        <f>TEXT(E556,"yyyy")&amp;"-"&amp;"Q"&amp;LOOKUP(MONTH(E556),{1,4,7,10},{1,2,3,4})</f>
        <v>2015-Q2</v>
      </c>
      <c r="D556" s="39">
        <f t="shared" si="26"/>
        <v>2015</v>
      </c>
      <c r="E556" s="1">
        <v>42095</v>
      </c>
      <c r="F556" s="16" t="str">
        <f t="shared" si="27"/>
        <v>2015</v>
      </c>
      <c r="G556" s="16" t="str">
        <f>TEXT(ancestry_jul_2014[[#This Row],[Date]]," MMM")</f>
        <v xml:space="preserve"> Apr</v>
      </c>
      <c r="I556" t="str">
        <f>VLOOKUP(K556, [1]LibPAS_data!$A$1:$C$600,3,FALSE)</f>
        <v>Maricopa</v>
      </c>
      <c r="J556" t="str">
        <f>VLOOKUP(K556,[1]LibPAS_data!$A$1:$C$600,2,FALSE)</f>
        <v>Buckeye Public Library</v>
      </c>
      <c r="K556" s="6" t="s">
        <v>15</v>
      </c>
      <c r="L556" t="s">
        <v>1</v>
      </c>
      <c r="M556">
        <v>782</v>
      </c>
      <c r="N556">
        <v>782</v>
      </c>
      <c r="O556">
        <v>13</v>
      </c>
      <c r="P556">
        <v>173</v>
      </c>
      <c r="Q556">
        <v>164</v>
      </c>
      <c r="R556">
        <f>ancestry_jul_2014[[#This Row],[Citation Image]]+ancestry_jul_2014[[#This Row],[Text]]</f>
        <v>337</v>
      </c>
    </row>
    <row r="557" spans="1:18" x14ac:dyDescent="0.3">
      <c r="A557" s="21">
        <f>VLOOKUP(ancestry_jul_2014[[#This Row],[Locationid]], [1]LibPAS_data!$A$2:$E$600, 5, FALSE)</f>
        <v>12</v>
      </c>
      <c r="B557" s="26" t="e">
        <f>VLOOKUP(ancestry_jul_2014[[#This Row],[Locationid]],[1]LibPAS_data!$A$2:$D$270,4,FALSE)</f>
        <v>#N/A</v>
      </c>
      <c r="C557" s="27" t="str">
        <f>TEXT(E557,"yyyy")&amp;"-"&amp;"Q"&amp;LOOKUP(MONTH(E557),{1,4,7,10},{1,2,3,4})</f>
        <v>2015-Q2</v>
      </c>
      <c r="D557" s="39">
        <f t="shared" si="26"/>
        <v>2015</v>
      </c>
      <c r="E557" s="1">
        <v>42095</v>
      </c>
      <c r="F557" s="16" t="str">
        <f t="shared" si="27"/>
        <v>2015</v>
      </c>
      <c r="G557" s="16" t="str">
        <f>TEXT(ancestry_jul_2014[[#This Row],[Date]]," MMM")</f>
        <v xml:space="preserve"> Apr</v>
      </c>
      <c r="I557" t="str">
        <f>VLOOKUP(K557, [1]LibPAS_data!$A$1:$C$600,3,FALSE)</f>
        <v>Yavapai</v>
      </c>
      <c r="J557" t="str">
        <f>VLOOKUP(K557,[1]LibPAS_data!$A$1:$C$600,2,FALSE)</f>
        <v>Black Canyon City Community Library</v>
      </c>
      <c r="K557" s="6" t="s">
        <v>13</v>
      </c>
      <c r="L557" t="s">
        <v>1</v>
      </c>
      <c r="M557">
        <v>30</v>
      </c>
      <c r="N557">
        <v>30</v>
      </c>
      <c r="O557">
        <v>2</v>
      </c>
      <c r="P557">
        <v>6</v>
      </c>
      <c r="Q557">
        <v>10</v>
      </c>
      <c r="R557">
        <f>ancestry_jul_2014[[#This Row],[Citation Image]]+ancestry_jul_2014[[#This Row],[Text]]</f>
        <v>16</v>
      </c>
    </row>
    <row r="558" spans="1:18" x14ac:dyDescent="0.3">
      <c r="A558" s="21">
        <f>VLOOKUP(ancestry_jul_2014[[#This Row],[Locationid]], [1]LibPAS_data!$A$2:$E$600, 5, FALSE)</f>
        <v>34</v>
      </c>
      <c r="B558" s="26">
        <f>VLOOKUP(ancestry_jul_2014[[#This Row],[Locationid]],[1]LibPAS_data!$A$2:$D$270,4,FALSE)</f>
        <v>48762</v>
      </c>
      <c r="C558" s="27" t="str">
        <f>TEXT(E558,"yyyy")&amp;"-"&amp;"Q"&amp;LOOKUP(MONTH(E558),{1,4,7,10},{1,2,3,4})</f>
        <v>2015-Q2</v>
      </c>
      <c r="D558" s="39">
        <f t="shared" si="26"/>
        <v>2015</v>
      </c>
      <c r="E558" s="1">
        <v>42095</v>
      </c>
      <c r="F558" s="16" t="str">
        <f t="shared" si="27"/>
        <v>2015</v>
      </c>
      <c r="G558" s="16" t="str">
        <f>TEXT(ancestry_jul_2014[[#This Row],[Date]]," MMM")</f>
        <v xml:space="preserve"> Apr</v>
      </c>
      <c r="I558" t="str">
        <f>VLOOKUP(K558, [1]LibPAS_data!$A$1:$C$600,3,FALSE)</f>
        <v>Pinal</v>
      </c>
      <c r="J558" t="str">
        <f>VLOOKUP(K558,[1]LibPAS_data!$A$1:$C$600,2,FALSE)</f>
        <v>Casa Grande Public Library</v>
      </c>
      <c r="K558" s="12" t="s">
        <v>17</v>
      </c>
      <c r="L558" t="s">
        <v>1</v>
      </c>
      <c r="M558">
        <v>84</v>
      </c>
      <c r="N558">
        <v>81</v>
      </c>
      <c r="O558">
        <v>4</v>
      </c>
      <c r="P558">
        <v>4</v>
      </c>
      <c r="Q558">
        <v>6</v>
      </c>
      <c r="R558">
        <f>ancestry_jul_2014[[#This Row],[Citation Image]]+ancestry_jul_2014[[#This Row],[Text]]</f>
        <v>10</v>
      </c>
    </row>
    <row r="559" spans="1:18" x14ac:dyDescent="0.3">
      <c r="A559" s="21">
        <f>VLOOKUP(ancestry_jul_2014[[#This Row],[Locationid]], [1]LibPAS_data!$A$2:$E$600, 5, FALSE)</f>
        <v>109</v>
      </c>
      <c r="B559" s="26">
        <f>VLOOKUP(ancestry_jul_2014[[#This Row],[Locationid]],[1]LibPAS_data!$A$2:$D$270,4,FALSE)</f>
        <v>309229</v>
      </c>
      <c r="C559" s="27" t="str">
        <f>TEXT(E559,"yyyy")&amp;"-"&amp;"Q"&amp;LOOKUP(MONTH(E559),{1,4,7,10},{1,2,3,4})</f>
        <v>2015-Q2</v>
      </c>
      <c r="D559" s="39">
        <f t="shared" si="26"/>
        <v>2015</v>
      </c>
      <c r="E559" s="1">
        <v>42095</v>
      </c>
      <c r="F559" s="16" t="str">
        <f t="shared" si="27"/>
        <v>2015</v>
      </c>
      <c r="G559" s="16" t="str">
        <f>TEXT(ancestry_jul_2014[[#This Row],[Date]]," MMM")</f>
        <v xml:space="preserve"> Apr</v>
      </c>
      <c r="I559" t="str">
        <f>VLOOKUP(K559, [1]LibPAS_data!$A$1:$C$600,3,FALSE)</f>
        <v>Maricopa</v>
      </c>
      <c r="J559" t="str">
        <f>VLOOKUP(K559,[1]LibPAS_data!$A$1:$C$600,2,FALSE)</f>
        <v xml:space="preserve">Chandler Public Library </v>
      </c>
      <c r="K559" s="12" t="s">
        <v>18</v>
      </c>
      <c r="L559" t="s">
        <v>1</v>
      </c>
      <c r="M559">
        <v>3612</v>
      </c>
      <c r="N559">
        <v>3612</v>
      </c>
      <c r="O559">
        <v>41</v>
      </c>
      <c r="P559">
        <v>138</v>
      </c>
      <c r="Q559">
        <v>1843</v>
      </c>
      <c r="R559">
        <f>ancestry_jul_2014[[#This Row],[Citation Image]]+ancestry_jul_2014[[#This Row],[Text]]</f>
        <v>1981</v>
      </c>
    </row>
    <row r="560" spans="1:18" x14ac:dyDescent="0.3">
      <c r="A560" s="21">
        <f>VLOOKUP(ancestry_jul_2014[[#This Row],[Locationid]], [1]LibPAS_data!$A$2:$E$600, 5, FALSE)</f>
        <v>25</v>
      </c>
      <c r="B560" s="26">
        <f>VLOOKUP(ancestry_jul_2014[[#This Row],[Locationid]],[1]LibPAS_data!$A$2:$D$270,4,FALSE)</f>
        <v>1469</v>
      </c>
      <c r="C560" s="27" t="str">
        <f>TEXT(E560,"yyyy")&amp;"-"&amp;"Q"&amp;LOOKUP(MONTH(E560),{1,4,7,10},{1,2,3,4})</f>
        <v>2015-Q2</v>
      </c>
      <c r="D560" s="39">
        <f t="shared" si="26"/>
        <v>2015</v>
      </c>
      <c r="E560" s="1">
        <v>42095</v>
      </c>
      <c r="F560" s="16" t="str">
        <f t="shared" si="27"/>
        <v>2015</v>
      </c>
      <c r="G560" s="16" t="str">
        <f>TEXT(ancestry_jul_2014[[#This Row],[Date]]," MMM")</f>
        <v xml:space="preserve"> Apr</v>
      </c>
      <c r="I560" t="str">
        <f>VLOOKUP(K560, [1]LibPAS_data!$A$1:$C$600,3,FALSE)</f>
        <v>Cochise</v>
      </c>
      <c r="J560" t="str">
        <f>VLOOKUP(K560,[1]LibPAS_data!$A$1:$C$600,2,FALSE)</f>
        <v>Cochise County Library District</v>
      </c>
      <c r="K560" s="12" t="s">
        <v>20</v>
      </c>
      <c r="L560" t="s">
        <v>1</v>
      </c>
      <c r="M560">
        <v>3</v>
      </c>
      <c r="N560">
        <v>3</v>
      </c>
      <c r="O560">
        <v>1</v>
      </c>
      <c r="P560">
        <v>1</v>
      </c>
      <c r="Q560">
        <v>1</v>
      </c>
      <c r="R560">
        <f>ancestry_jul_2014[[#This Row],[Citation Image]]+ancestry_jul_2014[[#This Row],[Text]]</f>
        <v>2</v>
      </c>
    </row>
    <row r="561" spans="1:18" x14ac:dyDescent="0.3">
      <c r="A561" s="21">
        <f>VLOOKUP(ancestry_jul_2014[[#This Row],[Locationid]], [1]LibPAS_data!$A$2:$E$600, 5, FALSE)</f>
        <v>12</v>
      </c>
      <c r="B561" s="26" t="e">
        <f>VLOOKUP(ancestry_jul_2014[[#This Row],[Locationid]],[1]LibPAS_data!$A$2:$D$270,4,FALSE)</f>
        <v>#N/A</v>
      </c>
      <c r="C561" s="27" t="str">
        <f>TEXT(E561,"yyyy")&amp;"-"&amp;"Q"&amp;LOOKUP(MONTH(E561),{1,4,7,10},{1,2,3,4})</f>
        <v>2015-Q2</v>
      </c>
      <c r="D561" s="39">
        <f t="shared" si="26"/>
        <v>2015</v>
      </c>
      <c r="E561" s="1">
        <v>42095</v>
      </c>
      <c r="F561" s="16" t="str">
        <f t="shared" si="27"/>
        <v>2015</v>
      </c>
      <c r="G561" s="16" t="str">
        <f>TEXT(ancestry_jul_2014[[#This Row],[Date]]," MMM")</f>
        <v xml:space="preserve"> Apr</v>
      </c>
      <c r="I561" t="str">
        <f>VLOOKUP(K561, [1]LibPAS_data!$A$1:$C$600,3,FALSE)</f>
        <v>Apache</v>
      </c>
      <c r="J561" t="str">
        <f>VLOOKUP(K561,[1]LibPAS_data!$A$1:$C$600,2,FALSE)</f>
        <v>Concho Public Library</v>
      </c>
      <c r="K561" s="6" t="s">
        <v>21</v>
      </c>
      <c r="L561" t="s">
        <v>1</v>
      </c>
      <c r="M561">
        <v>76</v>
      </c>
      <c r="N561">
        <v>76</v>
      </c>
      <c r="O561">
        <v>3</v>
      </c>
      <c r="P561">
        <v>4</v>
      </c>
      <c r="Q561">
        <v>41</v>
      </c>
      <c r="R561">
        <f>ancestry_jul_2014[[#This Row],[Citation Image]]+ancestry_jul_2014[[#This Row],[Text]]</f>
        <v>45</v>
      </c>
    </row>
    <row r="562" spans="1:18" x14ac:dyDescent="0.3">
      <c r="A562" s="21">
        <f>VLOOKUP(ancestry_jul_2014[[#This Row],[Locationid]], [1]LibPAS_data!$A$2:$E$600, 5, FALSE)</f>
        <v>27</v>
      </c>
      <c r="B562" s="26">
        <f>VLOOKUP(ancestry_jul_2014[[#This Row],[Locationid]],[1]LibPAS_data!$A$2:$D$270,4,FALSE)</f>
        <v>9676</v>
      </c>
      <c r="C562" s="27" t="str">
        <f>TEXT(E562,"yyyy")&amp;"-"&amp;"Q"&amp;LOOKUP(MONTH(E562),{1,4,7,10},{1,2,3,4})</f>
        <v>2015-Q2</v>
      </c>
      <c r="D562" s="39">
        <f t="shared" si="26"/>
        <v>2015</v>
      </c>
      <c r="E562" s="1">
        <v>42095</v>
      </c>
      <c r="F562" s="16" t="str">
        <f t="shared" si="27"/>
        <v>2015</v>
      </c>
      <c r="G562" s="16" t="str">
        <f>TEXT(ancestry_jul_2014[[#This Row],[Date]]," MMM")</f>
        <v xml:space="preserve"> Apr</v>
      </c>
      <c r="I562" t="str">
        <f>VLOOKUP(K562, [1]LibPAS_data!$A$1:$C$600,3,FALSE)</f>
        <v>Pinal</v>
      </c>
      <c r="J562" t="str">
        <f>VLOOKUP(K562,[1]LibPAS_data!$A$1:$C$600,2,FALSE)</f>
        <v>Coolidge Public Library</v>
      </c>
      <c r="K562" s="6" t="s">
        <v>23</v>
      </c>
      <c r="L562" t="s">
        <v>1</v>
      </c>
      <c r="M562">
        <v>365</v>
      </c>
      <c r="N562">
        <v>365</v>
      </c>
      <c r="O562">
        <v>5</v>
      </c>
      <c r="P562">
        <v>39</v>
      </c>
      <c r="Q562">
        <v>151</v>
      </c>
      <c r="R562">
        <f>ancestry_jul_2014[[#This Row],[Citation Image]]+ancestry_jul_2014[[#This Row],[Text]]</f>
        <v>190</v>
      </c>
    </row>
    <row r="563" spans="1:18" x14ac:dyDescent="0.3">
      <c r="A563" s="21">
        <f>VLOOKUP(ancestry_jul_2014[[#This Row],[Locationid]], [1]LibPAS_data!$A$2:$E$600, 5, FALSE)</f>
        <v>8</v>
      </c>
      <c r="B563" s="26" t="e">
        <f>VLOOKUP(ancestry_jul_2014[[#This Row],[Locationid]],[1]LibPAS_data!$A$2:$D$270,4,FALSE)</f>
        <v>#N/A</v>
      </c>
      <c r="C563" s="27" t="str">
        <f>TEXT(E563,"yyyy")&amp;"-"&amp;"Q"&amp;LOOKUP(MONTH(E563),{1,4,7,10},{1,2,3,4})</f>
        <v>2015-Q2</v>
      </c>
      <c r="D563" s="39">
        <f t="shared" si="26"/>
        <v>2015</v>
      </c>
      <c r="E563" s="1">
        <v>42095</v>
      </c>
      <c r="F563" s="16" t="str">
        <f t="shared" ref="F563:F594" si="28">TEXT(E563, "yyyy")</f>
        <v>2015</v>
      </c>
      <c r="G563" s="16" t="str">
        <f>TEXT(ancestry_jul_2014[[#This Row],[Date]]," MMM")</f>
        <v xml:space="preserve"> Apr</v>
      </c>
      <c r="I563" t="str">
        <f>VLOOKUP(K563, [1]LibPAS_data!$A$1:$C$600,3,FALSE)</f>
        <v>Yavapai</v>
      </c>
      <c r="J563" t="str">
        <f>VLOOKUP(K563,[1]LibPAS_data!$A$1:$C$600,2,FALSE)</f>
        <v>Cordes Lakes Public Library</v>
      </c>
      <c r="K563" t="s">
        <v>72</v>
      </c>
      <c r="L563" t="s">
        <v>1</v>
      </c>
      <c r="M563">
        <v>83</v>
      </c>
      <c r="N563">
        <v>83</v>
      </c>
      <c r="O563">
        <v>2</v>
      </c>
      <c r="P563">
        <v>0</v>
      </c>
      <c r="Q563">
        <v>21</v>
      </c>
      <c r="R563">
        <f>ancestry_jul_2014[[#This Row],[Citation Image]]+ancestry_jul_2014[[#This Row],[Text]]</f>
        <v>21</v>
      </c>
    </row>
    <row r="564" spans="1:18" x14ac:dyDescent="0.3">
      <c r="A564" s="21">
        <f>VLOOKUP(ancestry_jul_2014[[#This Row],[Locationid]], [1]LibPAS_data!$A$2:$E$600, 5, FALSE)</f>
        <v>23</v>
      </c>
      <c r="B564" s="26">
        <f>VLOOKUP(ancestry_jul_2014[[#This Row],[Locationid]],[1]LibPAS_data!$A$2:$D$270,4,FALSE)</f>
        <v>12610</v>
      </c>
      <c r="C564" s="27" t="str">
        <f>TEXT(E564,"yyyy")&amp;"-"&amp;"Q"&amp;LOOKUP(MONTH(E564),{1,4,7,10},{1,2,3,4})</f>
        <v>2015-Q2</v>
      </c>
      <c r="D564" s="39">
        <f t="shared" si="26"/>
        <v>2015</v>
      </c>
      <c r="E564" s="1">
        <v>42095</v>
      </c>
      <c r="F564" s="16" t="str">
        <f t="shared" si="28"/>
        <v>2015</v>
      </c>
      <c r="G564" s="16" t="str">
        <f>TEXT(ancestry_jul_2014[[#This Row],[Date]]," MMM")</f>
        <v xml:space="preserve"> Apr</v>
      </c>
      <c r="I564" t="str">
        <f>VLOOKUP(K564, [1]LibPAS_data!$A$1:$C$600,3,FALSE)</f>
        <v>Yavapai</v>
      </c>
      <c r="J564" t="str">
        <f>VLOOKUP(K564,[1]LibPAS_data!$A$1:$C$600,2,FALSE)</f>
        <v>Cottonwood Public Library</v>
      </c>
      <c r="K564" s="6" t="s">
        <v>24</v>
      </c>
      <c r="L564" t="s">
        <v>1</v>
      </c>
      <c r="M564">
        <v>490</v>
      </c>
      <c r="N564">
        <v>490</v>
      </c>
      <c r="O564">
        <v>13</v>
      </c>
      <c r="P564">
        <v>94</v>
      </c>
      <c r="Q564">
        <v>178</v>
      </c>
      <c r="R564">
        <f>ancestry_jul_2014[[#This Row],[Citation Image]]+ancestry_jul_2014[[#This Row],[Text]]</f>
        <v>272</v>
      </c>
    </row>
    <row r="565" spans="1:18" x14ac:dyDescent="0.3">
      <c r="A565" s="21">
        <f>VLOOKUP(ancestry_jul_2014[[#This Row],[Locationid]], [1]LibPAS_data!$A$2:$E$600, 5, FALSE)</f>
        <v>5</v>
      </c>
      <c r="B565" s="26">
        <f>VLOOKUP(ancestry_jul_2014[[#This Row],[Locationid]],[1]LibPAS_data!$A$2:$D$270,4,FALSE)</f>
        <v>1264</v>
      </c>
      <c r="C565" s="27" t="str">
        <f>TEXT(E565,"yyyy")&amp;"-"&amp;"Q"&amp;LOOKUP(MONTH(E565),{1,4,7,10},{1,2,3,4})</f>
        <v>2015-Q2</v>
      </c>
      <c r="D565" s="39">
        <f t="shared" si="26"/>
        <v>2015</v>
      </c>
      <c r="E565" s="1">
        <v>42095</v>
      </c>
      <c r="F565" s="16" t="str">
        <f t="shared" si="28"/>
        <v>2015</v>
      </c>
      <c r="G565" s="16" t="str">
        <f>TEXT(ancestry_jul_2014[[#This Row],[Date]]," MMM")</f>
        <v xml:space="preserve"> Apr</v>
      </c>
      <c r="I565" t="str">
        <f>VLOOKUP(K565, [1]LibPAS_data!$A$1:$C$600,3,FALSE)</f>
        <v>Greenlee</v>
      </c>
      <c r="J565" t="str">
        <f>VLOOKUP(K565,[1]LibPAS_data!$A$1:$C$600,2,FALSE)</f>
        <v>Duncan Public Library</v>
      </c>
      <c r="K565" t="s">
        <v>26</v>
      </c>
      <c r="L565" t="s">
        <v>1</v>
      </c>
      <c r="M565">
        <v>66</v>
      </c>
      <c r="N565">
        <v>66</v>
      </c>
      <c r="O565">
        <v>1</v>
      </c>
      <c r="P565">
        <v>6</v>
      </c>
      <c r="Q565">
        <v>26</v>
      </c>
      <c r="R565">
        <f>ancestry_jul_2014[[#This Row],[Citation Image]]+ancestry_jul_2014[[#This Row],[Text]]</f>
        <v>32</v>
      </c>
    </row>
    <row r="566" spans="1:18" x14ac:dyDescent="0.3">
      <c r="A566" s="21">
        <f>VLOOKUP(ancestry_jul_2014[[#This Row],[Locationid]], [1]LibPAS_data!$A$2:$E$600, 5, FALSE)</f>
        <v>23</v>
      </c>
      <c r="B566" s="26">
        <f>VLOOKUP(ancestry_jul_2014[[#This Row],[Locationid]],[1]LibPAS_data!$A$2:$D$270,4,FALSE)</f>
        <v>7004</v>
      </c>
      <c r="C566" s="27" t="str">
        <f>TEXT(E566,"yyyy")&amp;"-"&amp;"Q"&amp;LOOKUP(MONTH(E566),{1,4,7,10},{1,2,3,4})</f>
        <v>2015-Q2</v>
      </c>
      <c r="D566" s="39">
        <f t="shared" si="26"/>
        <v>2015</v>
      </c>
      <c r="E566" s="1">
        <v>42095</v>
      </c>
      <c r="F566" s="16" t="str">
        <f t="shared" si="28"/>
        <v>2015</v>
      </c>
      <c r="G566" s="16" t="str">
        <f>TEXT(ancestry_jul_2014[[#This Row],[Date]]," MMM")</f>
        <v xml:space="preserve"> Apr</v>
      </c>
      <c r="I566" t="str">
        <f>VLOOKUP(K566, [1]LibPAS_data!$A$1:$C$600,3,FALSE)</f>
        <v>Maricopa</v>
      </c>
      <c r="J566" t="str">
        <f>VLOOKUP(K566,[1]LibPAS_data!$A$1:$C$600,2,FALSE)</f>
        <v>Desert Foothills Branch Library</v>
      </c>
      <c r="K566" s="6" t="s">
        <v>77</v>
      </c>
      <c r="L566" t="s">
        <v>1</v>
      </c>
      <c r="M566">
        <v>59</v>
      </c>
      <c r="N566">
        <v>59</v>
      </c>
      <c r="O566">
        <v>1</v>
      </c>
      <c r="P566">
        <v>0</v>
      </c>
      <c r="Q566">
        <v>25</v>
      </c>
      <c r="R566">
        <f>ancestry_jul_2014[[#This Row],[Citation Image]]+ancestry_jul_2014[[#This Row],[Text]]</f>
        <v>25</v>
      </c>
    </row>
    <row r="567" spans="1:18" x14ac:dyDescent="0.3">
      <c r="A567" s="21">
        <f>VLOOKUP(ancestry_jul_2014[[#This Row],[Locationid]], [1]LibPAS_data!$A$2:$E$600, 5, FALSE)</f>
        <v>78</v>
      </c>
      <c r="B567" s="26">
        <f>VLOOKUP(ancestry_jul_2014[[#This Row],[Locationid]],[1]LibPAS_data!$A$2:$D$270,4,FALSE)</f>
        <v>72247</v>
      </c>
      <c r="C567" s="27" t="str">
        <f>TEXT(E567,"yyyy")&amp;"-"&amp;"Q"&amp;LOOKUP(MONTH(E567),{1,4,7,10},{1,2,3,4})</f>
        <v>2015-Q2</v>
      </c>
      <c r="D567" s="39">
        <f t="shared" si="26"/>
        <v>2015</v>
      </c>
      <c r="E567" s="1">
        <v>42095</v>
      </c>
      <c r="F567" s="16" t="str">
        <f t="shared" si="28"/>
        <v>2015</v>
      </c>
      <c r="G567" s="16" t="str">
        <f>TEXT(ancestry_jul_2014[[#This Row],[Date]]," MMM")</f>
        <v xml:space="preserve"> Apr</v>
      </c>
      <c r="I567" t="str">
        <f>VLOOKUP(K567, [1]LibPAS_data!$A$1:$C$600,3,FALSE)</f>
        <v>Coconino</v>
      </c>
      <c r="J567" t="str">
        <f>VLOOKUP(K567,[1]LibPAS_data!$A$1:$C$600,2,FALSE)</f>
        <v>Flagstaff City-Coconino County Public Library</v>
      </c>
      <c r="K567" s="6" t="s">
        <v>28</v>
      </c>
      <c r="L567" t="s">
        <v>1</v>
      </c>
      <c r="M567">
        <v>707</v>
      </c>
      <c r="N567">
        <v>707</v>
      </c>
      <c r="O567">
        <v>22</v>
      </c>
      <c r="P567">
        <v>169</v>
      </c>
      <c r="Q567">
        <v>236</v>
      </c>
      <c r="R567">
        <f>ancestry_jul_2014[[#This Row],[Citation Image]]+ancestry_jul_2014[[#This Row],[Text]]</f>
        <v>405</v>
      </c>
    </row>
    <row r="568" spans="1:18" x14ac:dyDescent="0.3">
      <c r="A568" s="21">
        <f>VLOOKUP(ancestry_jul_2014[[#This Row],[Locationid]], [1]LibPAS_data!$A$2:$E$600, 5, FALSE)</f>
        <v>51</v>
      </c>
      <c r="B568" s="26">
        <f>VLOOKUP(ancestry_jul_2014[[#This Row],[Locationid]],[1]LibPAS_data!$A$2:$D$270,4,FALSE)</f>
        <v>12585</v>
      </c>
      <c r="C568" s="27" t="str">
        <f>TEXT(E568,"yyyy")&amp;"-"&amp;"Q"&amp;LOOKUP(MONTH(E568),{1,4,7,10},{1,2,3,4})</f>
        <v>2015-Q2</v>
      </c>
      <c r="D568" s="39">
        <f t="shared" si="26"/>
        <v>2015</v>
      </c>
      <c r="E568" s="1">
        <v>42095</v>
      </c>
      <c r="F568" s="16" t="str">
        <f t="shared" si="28"/>
        <v>2015</v>
      </c>
      <c r="G568" s="16" t="str">
        <f>TEXT(ancestry_jul_2014[[#This Row],[Date]]," MMM")</f>
        <v xml:space="preserve"> Apr</v>
      </c>
      <c r="I568" t="str">
        <f>VLOOKUP(K568, [1]LibPAS_data!$A$1:$C$600,3,FALSE)</f>
        <v>Pinal</v>
      </c>
      <c r="J568" t="str">
        <f>VLOOKUP(K568,[1]LibPAS_data!$A$1:$C$600,2,FALSE)</f>
        <v>Florence Community Library</v>
      </c>
      <c r="K568" s="6" t="s">
        <v>29</v>
      </c>
      <c r="L568" t="s">
        <v>1</v>
      </c>
      <c r="M568">
        <v>179</v>
      </c>
      <c r="N568">
        <v>179</v>
      </c>
      <c r="O568">
        <v>3</v>
      </c>
      <c r="P568">
        <v>0</v>
      </c>
      <c r="Q568">
        <v>98</v>
      </c>
      <c r="R568">
        <f>ancestry_jul_2014[[#This Row],[Citation Image]]+ancestry_jul_2014[[#This Row],[Text]]</f>
        <v>98</v>
      </c>
    </row>
    <row r="569" spans="1:18" x14ac:dyDescent="0.3">
      <c r="A569" s="21">
        <f>VLOOKUP(ancestry_jul_2014[[#This Row],[Locationid]], [1]LibPAS_data!$A$2:$E$600, 5, FALSE)</f>
        <v>83</v>
      </c>
      <c r="B569" s="26">
        <f>VLOOKUP(ancestry_jul_2014[[#This Row],[Locationid]],[1]LibPAS_data!$A$2:$D$270,4,FALSE)</f>
        <v>102303</v>
      </c>
      <c r="C569" s="27" t="str">
        <f>TEXT(E569,"yyyy")&amp;"-"&amp;"Q"&amp;LOOKUP(MONTH(E569),{1,4,7,10},{1,2,3,4})</f>
        <v>2015-Q2</v>
      </c>
      <c r="D569" s="39">
        <f t="shared" si="26"/>
        <v>2015</v>
      </c>
      <c r="E569" s="1">
        <v>42095</v>
      </c>
      <c r="F569" s="16" t="str">
        <f t="shared" si="28"/>
        <v>2015</v>
      </c>
      <c r="G569" s="16" t="str">
        <f>TEXT(ancestry_jul_2014[[#This Row],[Date]]," MMM")</f>
        <v xml:space="preserve"> Apr</v>
      </c>
      <c r="I569" t="str">
        <f>VLOOKUP(K569, [1]LibPAS_data!$A$1:$C$600,3,FALSE)</f>
        <v>Maricopa</v>
      </c>
      <c r="J569" t="str">
        <f>VLOOKUP(K569,[1]LibPAS_data!$A$1:$C$600,2,FALSE)</f>
        <v xml:space="preserve">Glendale Public Library </v>
      </c>
      <c r="K569" s="6" t="s">
        <v>31</v>
      </c>
      <c r="L569" t="s">
        <v>1</v>
      </c>
      <c r="M569">
        <v>4022</v>
      </c>
      <c r="N569">
        <v>4022</v>
      </c>
      <c r="O569">
        <v>45</v>
      </c>
      <c r="P569">
        <v>1638</v>
      </c>
      <c r="Q569">
        <v>1323</v>
      </c>
      <c r="R569">
        <f>ancestry_jul_2014[[#This Row],[Citation Image]]+ancestry_jul_2014[[#This Row],[Text]]</f>
        <v>2961</v>
      </c>
    </row>
    <row r="570" spans="1:18" x14ac:dyDescent="0.3">
      <c r="A570" s="21" t="str">
        <f>VLOOKUP(ancestry_jul_2014[[#This Row],[Locationid]], [1]LibPAS_data!$A$2:$E$600, 5, FALSE)</f>
        <v>N/A</v>
      </c>
      <c r="B570" s="26" t="str">
        <f>VLOOKUP(ancestry_jul_2014[[#This Row],[Locationid]],[1]LibPAS_data!$A$2:$D$270,4,FALSE)</f>
        <v>N/A</v>
      </c>
      <c r="C570" s="27" t="str">
        <f>TEXT(E570,"yyyy")&amp;"-"&amp;"Q"&amp;LOOKUP(MONTH(E570),{1,4,7,10},{1,2,3,4})</f>
        <v>2015-Q2</v>
      </c>
      <c r="D570" s="39">
        <f t="shared" si="26"/>
        <v>2015</v>
      </c>
      <c r="E570" s="1">
        <v>42095</v>
      </c>
      <c r="F570" s="16" t="str">
        <f t="shared" si="28"/>
        <v>2015</v>
      </c>
      <c r="G570" s="16" t="str">
        <f>TEXT(ancestry_jul_2014[[#This Row],[Date]]," MMM")</f>
        <v xml:space="preserve"> Apr</v>
      </c>
      <c r="I570" t="str">
        <f>VLOOKUP(K570, [1]LibPAS_data!$A$1:$C$600,3,FALSE)</f>
        <v>Pinal</v>
      </c>
      <c r="J570" t="str">
        <f>VLOOKUP(K570,[1]LibPAS_data!$A$1:$C$600,2,FALSE)</f>
        <v>Ira H. Hayes Memorial Library</v>
      </c>
      <c r="K570" s="6" t="s">
        <v>74</v>
      </c>
      <c r="L570" t="s">
        <v>1</v>
      </c>
      <c r="M570">
        <v>935</v>
      </c>
      <c r="N570">
        <v>935</v>
      </c>
      <c r="O570">
        <v>23</v>
      </c>
      <c r="P570">
        <v>64</v>
      </c>
      <c r="Q570">
        <v>382</v>
      </c>
      <c r="R570">
        <f>ancestry_jul_2014[[#This Row],[Citation Image]]+ancestry_jul_2014[[#This Row],[Text]]</f>
        <v>446</v>
      </c>
    </row>
    <row r="571" spans="1:18" x14ac:dyDescent="0.3">
      <c r="A571" s="21">
        <f>VLOOKUP(ancestry_jul_2014[[#This Row],[Locationid]], [1]LibPAS_data!$A$2:$E$600, 5, FALSE)</f>
        <v>17</v>
      </c>
      <c r="B571" s="26">
        <f>VLOOKUP(ancestry_jul_2014[[#This Row],[Locationid]],[1]LibPAS_data!$A$2:$D$270,4,FALSE)</f>
        <v>1032</v>
      </c>
      <c r="C571" s="27" t="str">
        <f>TEXT(E571,"yyyy")&amp;"-"&amp;"Q"&amp;LOOKUP(MONTH(E571),{1,4,7,10},{1,2,3,4})</f>
        <v>2015-Q2</v>
      </c>
      <c r="D571" s="39">
        <f t="shared" si="26"/>
        <v>2015</v>
      </c>
      <c r="E571" s="1">
        <v>42095</v>
      </c>
      <c r="F571" s="16" t="str">
        <f t="shared" si="28"/>
        <v>2015</v>
      </c>
      <c r="G571" s="16" t="str">
        <f>TEXT(ancestry_jul_2014[[#This Row],[Date]]," MMM")</f>
        <v xml:space="preserve"> Apr</v>
      </c>
      <c r="I571" t="str">
        <f>VLOOKUP(K571, [1]LibPAS_data!$A$1:$C$600,3,FALSE)</f>
        <v>Pinal</v>
      </c>
      <c r="J571" t="str">
        <f>VLOOKUP(K571,[1]LibPAS_data!$A$1:$C$600,2,FALSE)</f>
        <v>Mammoth Public Library</v>
      </c>
      <c r="K571" s="6" t="s">
        <v>102</v>
      </c>
      <c r="L571" t="s">
        <v>1</v>
      </c>
      <c r="M571">
        <v>8</v>
      </c>
      <c r="N571">
        <v>8</v>
      </c>
      <c r="O571">
        <v>1</v>
      </c>
      <c r="P571">
        <v>3</v>
      </c>
      <c r="Q571">
        <v>4</v>
      </c>
      <c r="R571">
        <f>ancestry_jul_2014[[#This Row],[Citation Image]]+ancestry_jul_2014[[#This Row],[Text]]</f>
        <v>7</v>
      </c>
    </row>
    <row r="572" spans="1:18" x14ac:dyDescent="0.3">
      <c r="A572" s="21">
        <f>VLOOKUP(ancestry_jul_2014[[#This Row],[Locationid]], [1]LibPAS_data!$A$2:$E$600, 5, FALSE)</f>
        <v>20</v>
      </c>
      <c r="B572" s="26">
        <f>VLOOKUP(ancestry_jul_2014[[#This Row],[Locationid]],[1]LibPAS_data!$A$2:$D$270,4,FALSE)</f>
        <v>33183</v>
      </c>
      <c r="C572" s="27" t="str">
        <f>TEXT(E572,"yyyy")&amp;"-"&amp;"Q"&amp;LOOKUP(MONTH(E572),{1,4,7,10},{1,2,3,4})</f>
        <v>2015-Q2</v>
      </c>
      <c r="D572" s="39">
        <f t="shared" si="26"/>
        <v>2015</v>
      </c>
      <c r="E572" s="1">
        <v>42095</v>
      </c>
      <c r="F572" s="16" t="str">
        <f t="shared" si="28"/>
        <v>2015</v>
      </c>
      <c r="G572" s="16" t="str">
        <f>TEXT(ancestry_jul_2014[[#This Row],[Date]]," MMM")</f>
        <v xml:space="preserve"> Apr</v>
      </c>
      <c r="I572" t="str">
        <f>VLOOKUP(K572, [1]LibPAS_data!$A$1:$C$600,3,FALSE)</f>
        <v>Pinal</v>
      </c>
      <c r="J572" t="str">
        <f>VLOOKUP(K572,[1]LibPAS_data!$A$1:$C$600,2,FALSE)</f>
        <v>Maricopa Community Library</v>
      </c>
      <c r="K572" s="6" t="s">
        <v>37</v>
      </c>
      <c r="L572" t="s">
        <v>1</v>
      </c>
      <c r="M572">
        <v>83</v>
      </c>
      <c r="N572">
        <v>83</v>
      </c>
      <c r="O572">
        <v>2</v>
      </c>
      <c r="P572">
        <v>4</v>
      </c>
      <c r="Q572">
        <v>12</v>
      </c>
      <c r="R572">
        <f>ancestry_jul_2014[[#This Row],[Citation Image]]+ancestry_jul_2014[[#This Row],[Text]]</f>
        <v>16</v>
      </c>
    </row>
    <row r="573" spans="1:18" x14ac:dyDescent="0.3">
      <c r="A573" s="21">
        <f>VLOOKUP(ancestry_jul_2014[[#This Row],[Locationid]], [1]LibPAS_data!$A$2:$E$600, 5, FALSE)</f>
        <v>396</v>
      </c>
      <c r="B573" s="26">
        <f>VLOOKUP(ancestry_jul_2014[[#This Row],[Locationid]],[1]LibPAS_data!$A$2:$D$270,4,FALSE)</f>
        <v>145358</v>
      </c>
      <c r="C573" s="27" t="str">
        <f>TEXT(E573,"yyyy")&amp;"-"&amp;"Q"&amp;LOOKUP(MONTH(E573),{1,4,7,10},{1,2,3,4})</f>
        <v>2015-Q2</v>
      </c>
      <c r="D573" s="39">
        <f t="shared" si="26"/>
        <v>2015</v>
      </c>
      <c r="E573" s="1">
        <v>42095</v>
      </c>
      <c r="F573" s="16" t="str">
        <f t="shared" si="28"/>
        <v>2015</v>
      </c>
      <c r="G573" s="16" t="str">
        <f>TEXT(ancestry_jul_2014[[#This Row],[Date]]," MMM")</f>
        <v xml:space="preserve"> Apr</v>
      </c>
      <c r="I573" t="str">
        <f>VLOOKUP(K573, [1]LibPAS_data!$A$1:$C$600,3,FALSE)</f>
        <v>Maricopa</v>
      </c>
      <c r="J573" t="str">
        <f>VLOOKUP(K573,[1]LibPAS_data!$A$1:$C$600,2,FALSE)</f>
        <v>Maricopa County Library District</v>
      </c>
      <c r="K573" s="6" t="s">
        <v>39</v>
      </c>
      <c r="L573" t="s">
        <v>1</v>
      </c>
      <c r="M573">
        <v>13835</v>
      </c>
      <c r="N573">
        <v>13835</v>
      </c>
      <c r="O573">
        <v>257</v>
      </c>
      <c r="P573">
        <v>2531</v>
      </c>
      <c r="Q573">
        <v>5433</v>
      </c>
      <c r="R573">
        <f>ancestry_jul_2014[[#This Row],[Citation Image]]+ancestry_jul_2014[[#This Row],[Text]]</f>
        <v>7964</v>
      </c>
    </row>
    <row r="574" spans="1:18" x14ac:dyDescent="0.3">
      <c r="A574" s="21">
        <f>VLOOKUP(ancestry_jul_2014[[#This Row],[Locationid]], [1]LibPAS_data!$A$2:$E$600, 5, FALSE)</f>
        <v>147</v>
      </c>
      <c r="B574" s="26">
        <f>VLOOKUP(ancestry_jul_2014[[#This Row],[Locationid]],[1]LibPAS_data!$A$2:$D$270,4,FALSE)</f>
        <v>147983</v>
      </c>
      <c r="C574" s="27" t="str">
        <f>TEXT(E574,"yyyy")&amp;"-"&amp;"Q"&amp;LOOKUP(MONTH(E574),{1,4,7,10},{1,2,3,4})</f>
        <v>2015-Q2</v>
      </c>
      <c r="D574" s="39">
        <f t="shared" si="26"/>
        <v>2015</v>
      </c>
      <c r="E574" s="1">
        <v>42095</v>
      </c>
      <c r="F574" s="16" t="str">
        <f t="shared" si="28"/>
        <v>2015</v>
      </c>
      <c r="G574" s="16" t="str">
        <f>TEXT(ancestry_jul_2014[[#This Row],[Date]]," MMM")</f>
        <v xml:space="preserve"> Apr</v>
      </c>
      <c r="I574" t="str">
        <f>VLOOKUP(K574, [1]LibPAS_data!$A$1:$C$600,3,FALSE)</f>
        <v>Maricopa</v>
      </c>
      <c r="J574" t="str">
        <f>VLOOKUP(K574,[1]LibPAS_data!$A$1:$C$600,2,FALSE)</f>
        <v>Mesa Public Library</v>
      </c>
      <c r="K574" s="6" t="s">
        <v>40</v>
      </c>
      <c r="L574" t="s">
        <v>1</v>
      </c>
      <c r="M574">
        <v>6839</v>
      </c>
      <c r="N574">
        <v>6839</v>
      </c>
      <c r="O574">
        <v>107</v>
      </c>
      <c r="P574">
        <v>653</v>
      </c>
      <c r="Q574">
        <v>2518</v>
      </c>
      <c r="R574">
        <f>ancestry_jul_2014[[#This Row],[Citation Image]]+ancestry_jul_2014[[#This Row],[Text]]</f>
        <v>3171</v>
      </c>
    </row>
    <row r="575" spans="1:18" x14ac:dyDescent="0.3">
      <c r="A575" s="21">
        <f>VLOOKUP(ancestry_jul_2014[[#This Row],[Locationid]], [1]LibPAS_data!$A$2:$E$600, 5, FALSE)</f>
        <v>239</v>
      </c>
      <c r="B575" s="26">
        <f>VLOOKUP(ancestry_jul_2014[[#This Row],[Locationid]],[1]LibPAS_data!$A$2:$D$270,4,FALSE)</f>
        <v>87143</v>
      </c>
      <c r="C575" s="27" t="str">
        <f>TEXT(E575,"yyyy")&amp;"-"&amp;"Q"&amp;LOOKUP(MONTH(E575),{1,4,7,10},{1,2,3,4})</f>
        <v>2015-Q2</v>
      </c>
      <c r="D575" s="39">
        <f t="shared" si="26"/>
        <v>2015</v>
      </c>
      <c r="E575" s="1">
        <v>42095</v>
      </c>
      <c r="F575" s="16" t="str">
        <f t="shared" si="28"/>
        <v>2015</v>
      </c>
      <c r="G575" s="16" t="str">
        <f>TEXT(ancestry_jul_2014[[#This Row],[Date]]," MMM")</f>
        <v xml:space="preserve"> Apr</v>
      </c>
      <c r="I575" t="str">
        <f>VLOOKUP(K575, [1]LibPAS_data!$A$1:$C$600,3,FALSE)</f>
        <v>Mohave</v>
      </c>
      <c r="J575" t="str">
        <f>VLOOKUP(K575,[1]LibPAS_data!$A$1:$C$600,2,FALSE)</f>
        <v>Mohave County Library District</v>
      </c>
      <c r="K575" s="6" t="s">
        <v>41</v>
      </c>
      <c r="L575" t="s">
        <v>1</v>
      </c>
      <c r="M575">
        <v>4029</v>
      </c>
      <c r="N575">
        <v>4029</v>
      </c>
      <c r="O575">
        <v>76</v>
      </c>
      <c r="P575">
        <v>565</v>
      </c>
      <c r="Q575">
        <v>969</v>
      </c>
      <c r="R575">
        <f>ancestry_jul_2014[[#This Row],[Citation Image]]+ancestry_jul_2014[[#This Row],[Text]]</f>
        <v>1534</v>
      </c>
    </row>
    <row r="576" spans="1:18" x14ac:dyDescent="0.3">
      <c r="A576" s="21">
        <f>VLOOKUP(ancestry_jul_2014[[#This Row],[Locationid]], [1]LibPAS_data!$A$2:$E$600, 5, FALSE)</f>
        <v>0</v>
      </c>
      <c r="B576" s="26" t="e">
        <f>VLOOKUP(ancestry_jul_2014[[#This Row],[Locationid]],[1]LibPAS_data!$A$2:$D$270,4,FALSE)</f>
        <v>#N/A</v>
      </c>
      <c r="C576" s="27" t="str">
        <f>TEXT(E576,"yyyy")&amp;"-"&amp;"Q"&amp;LOOKUP(MONTH(E576),{1,4,7,10},{1,2,3,4})</f>
        <v>2015-Q2</v>
      </c>
      <c r="D576" s="39">
        <f t="shared" si="26"/>
        <v>2015</v>
      </c>
      <c r="E576" s="1">
        <v>42095</v>
      </c>
      <c r="F576" s="16" t="str">
        <f t="shared" si="28"/>
        <v>2015</v>
      </c>
      <c r="G576" s="16" t="str">
        <f>TEXT(ancestry_jul_2014[[#This Row],[Date]]," MMM")</f>
        <v xml:space="preserve"> Apr</v>
      </c>
      <c r="I576" t="str">
        <f>VLOOKUP(K576, [1]LibPAS_data!$A$1:$C$600,3,FALSE)</f>
        <v>Greenlee</v>
      </c>
      <c r="J576" t="str">
        <f>VLOOKUP(K576,[1]LibPAS_data!$A$1:$C$600,2,FALSE)</f>
        <v>Morenci Public Library</v>
      </c>
      <c r="K576" s="10" t="s">
        <v>75</v>
      </c>
      <c r="L576" t="s">
        <v>1</v>
      </c>
      <c r="M576">
        <v>337</v>
      </c>
      <c r="N576">
        <v>337</v>
      </c>
      <c r="O576">
        <v>4</v>
      </c>
      <c r="P576">
        <v>24</v>
      </c>
      <c r="Q576">
        <v>100</v>
      </c>
      <c r="R576">
        <f>ancestry_jul_2014[[#This Row],[Citation Image]]+ancestry_jul_2014[[#This Row],[Text]]</f>
        <v>124</v>
      </c>
    </row>
    <row r="577" spans="1:18" x14ac:dyDescent="0.3">
      <c r="A577" s="21">
        <f>VLOOKUP(ancestry_jul_2014[[#This Row],[Locationid]], [1]LibPAS_data!$A$2:$E$600, 5, FALSE)</f>
        <v>45</v>
      </c>
      <c r="B577" s="26">
        <f>VLOOKUP(ancestry_jul_2014[[#This Row],[Locationid]],[1]LibPAS_data!$A$2:$D$270,4,FALSE)</f>
        <v>2461</v>
      </c>
      <c r="C577" s="27" t="str">
        <f>TEXT(E577,"yyyy")&amp;"-"&amp;"Q"&amp;LOOKUP(MONTH(E577),{1,4,7,10},{1,2,3,4})</f>
        <v>2015-Q2</v>
      </c>
      <c r="D577" s="39">
        <f t="shared" si="26"/>
        <v>2015</v>
      </c>
      <c r="E577" s="1">
        <v>42095</v>
      </c>
      <c r="F577" s="16" t="str">
        <f t="shared" si="28"/>
        <v>2015</v>
      </c>
      <c r="G577" s="16" t="str">
        <f>TEXT(ancestry_jul_2014[[#This Row],[Date]]," MMM")</f>
        <v xml:space="preserve"> Apr</v>
      </c>
      <c r="I577" t="str">
        <f>VLOOKUP(K577, [1]LibPAS_data!$A$1:$C$600,3,FALSE)</f>
        <v>Navajo</v>
      </c>
      <c r="J577" t="str">
        <f>VLOOKUP(K577,[1]LibPAS_data!$A$1:$C$600,2,FALSE)</f>
        <v>Navajo County Library District</v>
      </c>
      <c r="K577" s="6" t="s">
        <v>42</v>
      </c>
      <c r="L577" t="s">
        <v>1</v>
      </c>
      <c r="M577">
        <v>1284</v>
      </c>
      <c r="N577">
        <v>1284</v>
      </c>
      <c r="O577">
        <v>46</v>
      </c>
      <c r="P577">
        <v>56</v>
      </c>
      <c r="Q577">
        <v>551</v>
      </c>
      <c r="R577">
        <f>ancestry_jul_2014[[#This Row],[Citation Image]]+ancestry_jul_2014[[#This Row],[Text]]</f>
        <v>607</v>
      </c>
    </row>
    <row r="578" spans="1:18" x14ac:dyDescent="0.3">
      <c r="A578" s="21">
        <f>VLOOKUP(ancestry_jul_2014[[#This Row],[Locationid]], [1]LibPAS_data!$A$2:$E$600, 5, FALSE)</f>
        <v>14</v>
      </c>
      <c r="B578" s="26">
        <f>VLOOKUP(ancestry_jul_2014[[#This Row],[Locationid]],[1]LibPAS_data!$A$2:$D$270,4,FALSE)</f>
        <v>13597</v>
      </c>
      <c r="C578" s="27" t="str">
        <f>TEXT(E578,"yyyy")&amp;"-"&amp;"Q"&amp;LOOKUP(MONTH(E578),{1,4,7,10},{1,2,3,4})</f>
        <v>2015-Q2</v>
      </c>
      <c r="D578" s="39">
        <f t="shared" si="26"/>
        <v>2015</v>
      </c>
      <c r="E578" s="1">
        <v>42095</v>
      </c>
      <c r="F578" s="16" t="str">
        <f t="shared" si="28"/>
        <v>2015</v>
      </c>
      <c r="G578" s="16" t="str">
        <f>TEXT(ancestry_jul_2014[[#This Row],[Date]]," MMM")</f>
        <v xml:space="preserve"> Apr</v>
      </c>
      <c r="I578" t="str">
        <f>VLOOKUP(K578, [1]LibPAS_data!$A$1:$C$600,3,FALSE)</f>
        <v>Gila</v>
      </c>
      <c r="J578" t="str">
        <f>VLOOKUP(K578,[1]LibPAS_data!$A$1:$C$600,2,FALSE)</f>
        <v>Payson Public Library</v>
      </c>
      <c r="K578" s="6" t="s">
        <v>47</v>
      </c>
      <c r="L578" t="s">
        <v>1</v>
      </c>
      <c r="M578">
        <v>404</v>
      </c>
      <c r="N578">
        <v>404</v>
      </c>
      <c r="O578">
        <v>11</v>
      </c>
      <c r="P578">
        <v>95</v>
      </c>
      <c r="Q578">
        <v>72</v>
      </c>
      <c r="R578">
        <f>ancestry_jul_2014[[#This Row],[Citation Image]]+ancestry_jul_2014[[#This Row],[Text]]</f>
        <v>167</v>
      </c>
    </row>
    <row r="579" spans="1:18" x14ac:dyDescent="0.3">
      <c r="A579" s="21">
        <f>VLOOKUP(ancestry_jul_2014[[#This Row],[Locationid]], [1]LibPAS_data!$A$2:$E$600, 5, FALSE)</f>
        <v>38</v>
      </c>
      <c r="B579" s="26">
        <f>VLOOKUP(ancestry_jul_2014[[#This Row],[Locationid]],[1]LibPAS_data!$A$2:$D$270,4,FALSE)</f>
        <v>109952</v>
      </c>
      <c r="C579" s="27" t="str">
        <f>TEXT(E579,"yyyy")&amp;"-"&amp;"Q"&amp;LOOKUP(MONTH(E579),{1,4,7,10},{1,2,3,4})</f>
        <v>2015-Q2</v>
      </c>
      <c r="D579" s="39">
        <f t="shared" ref="D579:D642" si="29">YEAR(DATE(YEAR(E579),MONTH(E579)+6,1))</f>
        <v>2015</v>
      </c>
      <c r="E579" s="1">
        <v>42095</v>
      </c>
      <c r="F579" s="16" t="str">
        <f t="shared" si="28"/>
        <v>2015</v>
      </c>
      <c r="G579" s="16" t="str">
        <f>TEXT(ancestry_jul_2014[[#This Row],[Date]]," MMM")</f>
        <v xml:space="preserve"> Apr</v>
      </c>
      <c r="I579" t="str">
        <f>VLOOKUP(K579, [1]LibPAS_data!$A$1:$C$600,3,FALSE)</f>
        <v>Maricopa</v>
      </c>
      <c r="J579" t="str">
        <f>VLOOKUP(K579,[1]LibPAS_data!$A$1:$C$600,2,FALSE)</f>
        <v>Peoria Public Library</v>
      </c>
      <c r="K579" s="6" t="s">
        <v>48</v>
      </c>
      <c r="L579" t="s">
        <v>1</v>
      </c>
      <c r="M579">
        <v>785</v>
      </c>
      <c r="N579">
        <v>785</v>
      </c>
      <c r="O579">
        <v>24</v>
      </c>
      <c r="P579">
        <v>104</v>
      </c>
      <c r="Q579">
        <v>252</v>
      </c>
      <c r="R579">
        <f>ancestry_jul_2014[[#This Row],[Citation Image]]+ancestry_jul_2014[[#This Row],[Text]]</f>
        <v>356</v>
      </c>
    </row>
    <row r="580" spans="1:18" x14ac:dyDescent="0.3">
      <c r="A580" s="21" t="e">
        <f>VLOOKUP(ancestry_jul_2014[[#This Row],[Locationid]], [1]LibPAS_data!$A$2:$E$600, 5, FALSE)</f>
        <v>#VALUE!</v>
      </c>
      <c r="B580" s="26">
        <f>VLOOKUP(ancestry_jul_2014[[#This Row],[Locationid]],[1]LibPAS_data!$A$2:$D$270,4,FALSE)</f>
        <v>943450</v>
      </c>
      <c r="C580" s="27" t="str">
        <f>TEXT(E580,"yyyy")&amp;"-"&amp;"Q"&amp;LOOKUP(MONTH(E580),{1,4,7,10},{1,2,3,4})</f>
        <v>2015-Q2</v>
      </c>
      <c r="D580" s="39">
        <f t="shared" si="29"/>
        <v>2015</v>
      </c>
      <c r="E580" s="1">
        <v>42095</v>
      </c>
      <c r="F580" s="16" t="str">
        <f t="shared" si="28"/>
        <v>2015</v>
      </c>
      <c r="G580" s="16" t="str">
        <f>TEXT(ancestry_jul_2014[[#This Row],[Date]]," MMM")</f>
        <v xml:space="preserve"> Apr</v>
      </c>
      <c r="I580" t="str">
        <f>VLOOKUP(K580, [1]LibPAS_data!$A$1:$C$600,3,FALSE)</f>
        <v>Maricopa</v>
      </c>
      <c r="J580" t="str">
        <f>VLOOKUP(K580,[1]LibPAS_data!$A$1:$C$600,2,FALSE)</f>
        <v>Phoenix Public Library</v>
      </c>
      <c r="K580" s="10" t="s">
        <v>78</v>
      </c>
      <c r="L580" t="s">
        <v>1</v>
      </c>
      <c r="M580">
        <v>12656</v>
      </c>
      <c r="N580">
        <v>12656</v>
      </c>
      <c r="O580">
        <v>193</v>
      </c>
      <c r="P580">
        <v>4385</v>
      </c>
      <c r="Q580">
        <v>5647</v>
      </c>
      <c r="R580">
        <f>ancestry_jul_2014[[#This Row],[Citation Image]]+ancestry_jul_2014[[#This Row],[Text]]</f>
        <v>10032</v>
      </c>
    </row>
    <row r="581" spans="1:18" x14ac:dyDescent="0.3">
      <c r="A581" s="21">
        <f>VLOOKUP(ancestry_jul_2014[[#This Row],[Locationid]], [1]LibPAS_data!$A$2:$E$600, 5, FALSE)</f>
        <v>622</v>
      </c>
      <c r="B581" s="26">
        <f>VLOOKUP(ancestry_jul_2014[[#This Row],[Locationid]],[1]LibPAS_data!$A$2:$D$270,4,FALSE)</f>
        <v>405419</v>
      </c>
      <c r="C581" s="27" t="str">
        <f>TEXT(E581,"yyyy")&amp;"-"&amp;"Q"&amp;LOOKUP(MONTH(E581),{1,4,7,10},{1,2,3,4})</f>
        <v>2015-Q2</v>
      </c>
      <c r="D581" s="39">
        <f t="shared" si="29"/>
        <v>2015</v>
      </c>
      <c r="E581" s="1">
        <v>42095</v>
      </c>
      <c r="F581" s="16" t="str">
        <f t="shared" si="28"/>
        <v>2015</v>
      </c>
      <c r="G581" s="16" t="str">
        <f>TEXT(ancestry_jul_2014[[#This Row],[Date]]," MMM")</f>
        <v xml:space="preserve"> Apr</v>
      </c>
      <c r="I581" t="str">
        <f>VLOOKUP(K581, [1]LibPAS_data!$A$1:$C$600,3,FALSE)</f>
        <v>Pima</v>
      </c>
      <c r="J581" t="str">
        <f>VLOOKUP(K581,[1]LibPAS_data!$A$1:$C$600,2,FALSE)</f>
        <v>Pima County Public Library</v>
      </c>
      <c r="K581" s="6" t="s">
        <v>49</v>
      </c>
      <c r="L581" t="s">
        <v>1</v>
      </c>
      <c r="M581">
        <v>6754</v>
      </c>
      <c r="N581">
        <v>6754</v>
      </c>
      <c r="O581">
        <v>140</v>
      </c>
      <c r="P581">
        <v>499</v>
      </c>
      <c r="Q581">
        <v>2394</v>
      </c>
      <c r="R581">
        <f>ancestry_jul_2014[[#This Row],[Citation Image]]+ancestry_jul_2014[[#This Row],[Text]]</f>
        <v>2893</v>
      </c>
    </row>
    <row r="582" spans="1:18" x14ac:dyDescent="0.3">
      <c r="A582" s="21">
        <f>VLOOKUP(ancestry_jul_2014[[#This Row],[Locationid]], [1]LibPAS_data!$A$2:$E$600, 5, FALSE)</f>
        <v>4</v>
      </c>
      <c r="B582" s="26">
        <f>VLOOKUP(ancestry_jul_2014[[#This Row],[Locationid]],[1]LibPAS_data!$A$2:$D$270,4,FALSE)</f>
        <v>8901</v>
      </c>
      <c r="C582" s="27" t="str">
        <f>TEXT(E582,"yyyy")&amp;"-"&amp;"Q"&amp;LOOKUP(MONTH(E582),{1,4,7,10},{1,2,3,4})</f>
        <v>2015-Q2</v>
      </c>
      <c r="D582" s="39">
        <f t="shared" si="29"/>
        <v>2015</v>
      </c>
      <c r="E582" s="1">
        <v>42095</v>
      </c>
      <c r="F582" s="16" t="str">
        <f t="shared" si="28"/>
        <v>2015</v>
      </c>
      <c r="G582" s="16" t="str">
        <f>TEXT(ancestry_jul_2014[[#This Row],[Date]]," MMM")</f>
        <v xml:space="preserve"> Apr</v>
      </c>
      <c r="I582" t="str">
        <f>VLOOKUP(K582, [1]LibPAS_data!$A$1:$C$600,3,FALSE)</f>
        <v>Pinal</v>
      </c>
      <c r="J582" t="str">
        <f>VLOOKUP(K582,[1]LibPAS_data!$A$1:$C$600,2,FALSE)</f>
        <v>Pinal County Library District</v>
      </c>
      <c r="K582" s="6" t="s">
        <v>50</v>
      </c>
      <c r="L582" t="s">
        <v>1</v>
      </c>
      <c r="M582">
        <v>707</v>
      </c>
      <c r="N582">
        <v>707</v>
      </c>
      <c r="O582">
        <v>25</v>
      </c>
      <c r="P582">
        <v>65</v>
      </c>
      <c r="Q582">
        <v>232</v>
      </c>
      <c r="R582">
        <f>ancestry_jul_2014[[#This Row],[Citation Image]]+ancestry_jul_2014[[#This Row],[Text]]</f>
        <v>297</v>
      </c>
    </row>
    <row r="583" spans="1:18" x14ac:dyDescent="0.3">
      <c r="A583" s="21">
        <f>VLOOKUP(ancestry_jul_2014[[#This Row],[Locationid]], [1]LibPAS_data!$A$2:$E$600, 5, FALSE)</f>
        <v>54</v>
      </c>
      <c r="B583" s="26">
        <f>VLOOKUP(ancestry_jul_2014[[#This Row],[Locationid]],[1]LibPAS_data!$A$2:$D$270,4,FALSE)</f>
        <v>29416</v>
      </c>
      <c r="C583" s="27" t="str">
        <f>TEXT(E583,"yyyy")&amp;"-"&amp;"Q"&amp;LOOKUP(MONTH(E583),{1,4,7,10},{1,2,3,4})</f>
        <v>2015-Q2</v>
      </c>
      <c r="D583" s="39">
        <f t="shared" si="29"/>
        <v>2015</v>
      </c>
      <c r="E583" s="1">
        <v>42095</v>
      </c>
      <c r="F583" s="16" t="str">
        <f t="shared" si="28"/>
        <v>2015</v>
      </c>
      <c r="G583" s="16" t="str">
        <f>TEXT(ancestry_jul_2014[[#This Row],[Date]]," MMM")</f>
        <v xml:space="preserve"> Apr</v>
      </c>
      <c r="I583" t="str">
        <f>VLOOKUP(K583, [1]LibPAS_data!$A$1:$C$600,3,FALSE)</f>
        <v>Yavapai</v>
      </c>
      <c r="J583" t="str">
        <f>VLOOKUP(K583,[1]LibPAS_data!$A$1:$C$600,2,FALSE)</f>
        <v>Prescott Public Library</v>
      </c>
      <c r="K583" s="10" t="s">
        <v>51</v>
      </c>
      <c r="L583" t="s">
        <v>1</v>
      </c>
      <c r="M583">
        <v>1447</v>
      </c>
      <c r="N583">
        <v>1447</v>
      </c>
      <c r="O583">
        <v>26</v>
      </c>
      <c r="P583">
        <v>208</v>
      </c>
      <c r="Q583">
        <v>583</v>
      </c>
      <c r="R583">
        <f>ancestry_jul_2014[[#This Row],[Citation Image]]+ancestry_jul_2014[[#This Row],[Text]]</f>
        <v>791</v>
      </c>
    </row>
    <row r="584" spans="1:18" x14ac:dyDescent="0.3">
      <c r="A584" s="21">
        <f>VLOOKUP(ancestry_jul_2014[[#This Row],[Locationid]], [1]LibPAS_data!$A$2:$E$600, 5, FALSE)</f>
        <v>59</v>
      </c>
      <c r="B584" s="26">
        <f>VLOOKUP(ancestry_jul_2014[[#This Row],[Locationid]],[1]LibPAS_data!$A$2:$D$270,4,FALSE)</f>
        <v>22616</v>
      </c>
      <c r="C584" s="27" t="str">
        <f>TEXT(E584,"yyyy")&amp;"-"&amp;"Q"&amp;LOOKUP(MONTH(E584),{1,4,7,10},{1,2,3,4})</f>
        <v>2015-Q2</v>
      </c>
      <c r="D584" s="39">
        <f t="shared" si="29"/>
        <v>2015</v>
      </c>
      <c r="E584" s="1">
        <v>42095</v>
      </c>
      <c r="F584" s="16" t="str">
        <f t="shared" si="28"/>
        <v>2015</v>
      </c>
      <c r="G584" s="16" t="str">
        <f>TEXT(ancestry_jul_2014[[#This Row],[Date]]," MMM")</f>
        <v xml:space="preserve"> Apr</v>
      </c>
      <c r="I584" t="str">
        <f>VLOOKUP(K584, [1]LibPAS_data!$A$1:$C$600,3,FALSE)</f>
        <v>Yavapai</v>
      </c>
      <c r="J584" t="str">
        <f>VLOOKUP(K584,[1]LibPAS_data!$A$1:$C$600,2,FALSE)</f>
        <v>Prescott Valley Public Library</v>
      </c>
      <c r="K584" s="6" t="s">
        <v>52</v>
      </c>
      <c r="L584" t="s">
        <v>1</v>
      </c>
      <c r="M584">
        <v>611</v>
      </c>
      <c r="N584">
        <v>611</v>
      </c>
      <c r="O584">
        <v>14</v>
      </c>
      <c r="P584">
        <v>24</v>
      </c>
      <c r="Q584">
        <v>138</v>
      </c>
      <c r="R584">
        <f>ancestry_jul_2014[[#This Row],[Citation Image]]+ancestry_jul_2014[[#This Row],[Text]]</f>
        <v>162</v>
      </c>
    </row>
    <row r="585" spans="1:18" x14ac:dyDescent="0.3">
      <c r="A585" s="21">
        <f>VLOOKUP(ancestry_jul_2014[[#This Row],[Locationid]], [1]LibPAS_data!$A$2:$E$600, 5, FALSE)</f>
        <v>40</v>
      </c>
      <c r="B585" s="26" t="e">
        <f>VLOOKUP(ancestry_jul_2014[[#This Row],[Locationid]],[1]LibPAS_data!$A$2:$D$270,4,FALSE)</f>
        <v>#N/A</v>
      </c>
      <c r="C585" s="27" t="str">
        <f>TEXT(E585,"yyyy")&amp;"-"&amp;"Q"&amp;LOOKUP(MONTH(E585),{1,4,7,10},{1,2,3,4})</f>
        <v>2015-Q2</v>
      </c>
      <c r="D585" s="39">
        <f t="shared" si="29"/>
        <v>2015</v>
      </c>
      <c r="E585" s="1">
        <v>42095</v>
      </c>
      <c r="F585" s="16" t="str">
        <f t="shared" si="28"/>
        <v>2015</v>
      </c>
      <c r="G585" s="16" t="str">
        <f>TEXT(ancestry_jul_2014[[#This Row],[Date]]," MMM")</f>
        <v xml:space="preserve"> Apr</v>
      </c>
      <c r="I585" t="str">
        <f>VLOOKUP(K585, [1]LibPAS_data!$A$1:$C$600,3,FALSE)</f>
        <v>Apache</v>
      </c>
      <c r="J585" t="str">
        <f>VLOOKUP(K585,[1]LibPAS_data!$A$1:$C$600,2,FALSE)</f>
        <v>Round Valley Public Library</v>
      </c>
      <c r="K585" s="6" t="s">
        <v>53</v>
      </c>
      <c r="L585" t="s">
        <v>1</v>
      </c>
      <c r="M585">
        <v>242</v>
      </c>
      <c r="N585">
        <v>242</v>
      </c>
      <c r="O585">
        <v>13</v>
      </c>
      <c r="P585">
        <v>4</v>
      </c>
      <c r="Q585">
        <v>75</v>
      </c>
      <c r="R585">
        <f>ancestry_jul_2014[[#This Row],[Citation Image]]+ancestry_jul_2014[[#This Row],[Text]]</f>
        <v>79</v>
      </c>
    </row>
    <row r="586" spans="1:18" x14ac:dyDescent="0.3">
      <c r="A586" s="21">
        <f>VLOOKUP(ancestry_jul_2014[[#This Row],[Locationid]], [1]LibPAS_data!$A$2:$E$600, 5, FALSE)</f>
        <v>17</v>
      </c>
      <c r="B586" s="26">
        <f>VLOOKUP(ancestry_jul_2014[[#This Row],[Locationid]],[1]LibPAS_data!$A$2:$D$270,4,FALSE)</f>
        <v>11980</v>
      </c>
      <c r="C586" s="27" t="str">
        <f>TEXT(E586,"yyyy")&amp;"-"&amp;"Q"&amp;LOOKUP(MONTH(E586),{1,4,7,10},{1,2,3,4})</f>
        <v>2015-Q2</v>
      </c>
      <c r="D586" s="39">
        <f t="shared" si="29"/>
        <v>2015</v>
      </c>
      <c r="E586" s="1">
        <v>42095</v>
      </c>
      <c r="F586" s="16" t="str">
        <f t="shared" si="28"/>
        <v>2015</v>
      </c>
      <c r="G586" s="16" t="str">
        <f>TEXT(ancestry_jul_2014[[#This Row],[Date]]," MMM")</f>
        <v xml:space="preserve"> Apr</v>
      </c>
      <c r="I586" t="str">
        <f>VLOOKUP(K586, [1]LibPAS_data!$A$1:$C$600,3,FALSE)</f>
        <v>Graham</v>
      </c>
      <c r="J586" t="str">
        <f>VLOOKUP(K586,[1]LibPAS_data!$A$1:$C$600,2,FALSE)</f>
        <v>Safford City - Graham County Library</v>
      </c>
      <c r="K586" s="6" t="s">
        <v>54</v>
      </c>
      <c r="L586" t="s">
        <v>1</v>
      </c>
      <c r="M586">
        <v>88</v>
      </c>
      <c r="N586">
        <v>88</v>
      </c>
      <c r="O586">
        <v>1</v>
      </c>
      <c r="P586">
        <v>1</v>
      </c>
      <c r="Q586">
        <v>34</v>
      </c>
      <c r="R586">
        <f>ancestry_jul_2014[[#This Row],[Citation Image]]+ancestry_jul_2014[[#This Row],[Text]]</f>
        <v>35</v>
      </c>
    </row>
    <row r="587" spans="1:18" x14ac:dyDescent="0.3">
      <c r="A587" s="21">
        <f>VLOOKUP(ancestry_jul_2014[[#This Row],[Locationid]], [1]LibPAS_data!$A$2:$E$600, 5, FALSE)</f>
        <v>17</v>
      </c>
      <c r="B587" s="26" t="e">
        <f>VLOOKUP(ancestry_jul_2014[[#This Row],[Locationid]],[1]LibPAS_data!$A$2:$D$270,4,FALSE)</f>
        <v>#N/A</v>
      </c>
      <c r="C587" s="27" t="str">
        <f>TEXT(E587,"yyyy")&amp;"-"&amp;"Q"&amp;LOOKUP(MONTH(E587),{1,4,7,10},{1,2,3,4})</f>
        <v>2015-Q2</v>
      </c>
      <c r="D587" s="39">
        <f t="shared" si="29"/>
        <v>2015</v>
      </c>
      <c r="E587" s="1">
        <v>42095</v>
      </c>
      <c r="F587" s="16" t="str">
        <f t="shared" si="28"/>
        <v>2015</v>
      </c>
      <c r="G587" s="16" t="str">
        <f>TEXT(ancestry_jul_2014[[#This Row],[Date]]," MMM")</f>
        <v xml:space="preserve"> Apr</v>
      </c>
      <c r="I587" t="str">
        <f>VLOOKUP(K587, [1]LibPAS_data!$A$1:$C$600,3,FALSE)</f>
        <v>Apache</v>
      </c>
      <c r="J587" t="str">
        <f>VLOOKUP(K587,[1]LibPAS_data!$A$1:$C$600,2,FALSE)</f>
        <v>Sanders Public Library</v>
      </c>
      <c r="K587" t="s">
        <v>56</v>
      </c>
      <c r="L587" t="s">
        <v>1</v>
      </c>
      <c r="M587">
        <v>137</v>
      </c>
      <c r="N587">
        <v>137</v>
      </c>
      <c r="O587">
        <v>7</v>
      </c>
      <c r="P587">
        <v>0</v>
      </c>
      <c r="Q587">
        <v>18</v>
      </c>
      <c r="R587">
        <f>ancestry_jul_2014[[#This Row],[Citation Image]]+ancestry_jul_2014[[#This Row],[Text]]</f>
        <v>18</v>
      </c>
    </row>
    <row r="588" spans="1:18" x14ac:dyDescent="0.3">
      <c r="A588" s="21">
        <f>VLOOKUP(ancestry_jul_2014[[#This Row],[Locationid]], [1]LibPAS_data!$A$2:$E$600, 5, FALSE)</f>
        <v>87</v>
      </c>
      <c r="B588" s="26">
        <f>VLOOKUP(ancestry_jul_2014[[#This Row],[Locationid]],[1]LibPAS_data!$A$2:$D$270,4,FALSE)</f>
        <v>174482</v>
      </c>
      <c r="C588" s="27" t="str">
        <f>TEXT(E588,"yyyy")&amp;"-"&amp;"Q"&amp;LOOKUP(MONTH(E588),{1,4,7,10},{1,2,3,4})</f>
        <v>2015-Q2</v>
      </c>
      <c r="D588" s="39">
        <f t="shared" si="29"/>
        <v>2015</v>
      </c>
      <c r="E588" s="1">
        <v>42095</v>
      </c>
      <c r="F588" s="16" t="str">
        <f t="shared" si="28"/>
        <v>2015</v>
      </c>
      <c r="G588" s="16" t="str">
        <f>TEXT(ancestry_jul_2014[[#This Row],[Date]]," MMM")</f>
        <v xml:space="preserve"> Apr</v>
      </c>
      <c r="I588" t="str">
        <f>VLOOKUP(K588, [1]LibPAS_data!$A$1:$C$600,3,FALSE)</f>
        <v>Maricopa</v>
      </c>
      <c r="J588" t="str">
        <f>VLOOKUP(K588,[1]LibPAS_data!$A$1:$C$600,2,FALSE)</f>
        <v>Scottsdale Public Library</v>
      </c>
      <c r="K588" s="6" t="s">
        <v>57</v>
      </c>
      <c r="L588" t="s">
        <v>1</v>
      </c>
      <c r="M588">
        <v>2316</v>
      </c>
      <c r="N588">
        <v>2316</v>
      </c>
      <c r="O588">
        <v>58</v>
      </c>
      <c r="P588">
        <v>124</v>
      </c>
      <c r="Q588">
        <v>700</v>
      </c>
      <c r="R588">
        <f>ancestry_jul_2014[[#This Row],[Citation Image]]+ancestry_jul_2014[[#This Row],[Text]]</f>
        <v>824</v>
      </c>
    </row>
    <row r="589" spans="1:18" x14ac:dyDescent="0.3">
      <c r="A589" s="21">
        <f>VLOOKUP(ancestry_jul_2014[[#This Row],[Locationid]], [1]LibPAS_data!$A$2:$E$600, 5, FALSE)</f>
        <v>28</v>
      </c>
      <c r="B589" s="26">
        <f>VLOOKUP(ancestry_jul_2014[[#This Row],[Locationid]],[1]LibPAS_data!$A$2:$D$270,4,FALSE)</f>
        <v>32811</v>
      </c>
      <c r="C589" s="27" t="str">
        <f>TEXT(E589,"yyyy")&amp;"-"&amp;"Q"&amp;LOOKUP(MONTH(E589),{1,4,7,10},{1,2,3,4})</f>
        <v>2015-Q2</v>
      </c>
      <c r="D589" s="39">
        <f t="shared" si="29"/>
        <v>2015</v>
      </c>
      <c r="E589" s="1">
        <v>42095</v>
      </c>
      <c r="F589" s="16" t="str">
        <f t="shared" si="28"/>
        <v>2015</v>
      </c>
      <c r="G589" s="16" t="str">
        <f>TEXT(ancestry_jul_2014[[#This Row],[Date]]," MMM")</f>
        <v xml:space="preserve"> Apr</v>
      </c>
      <c r="I589" t="str">
        <f>VLOOKUP(K589, [1]LibPAS_data!$A$1:$C$600,3,FALSE)</f>
        <v>Cochise</v>
      </c>
      <c r="J589" t="str">
        <f>VLOOKUP(K589,[1]LibPAS_data!$A$1:$C$600,2,FALSE)</f>
        <v>Sierra Vista Public Library</v>
      </c>
      <c r="K589" s="6" t="s">
        <v>60</v>
      </c>
      <c r="L589" t="s">
        <v>1</v>
      </c>
      <c r="M589">
        <v>532</v>
      </c>
      <c r="N589">
        <v>532</v>
      </c>
      <c r="O589">
        <v>11</v>
      </c>
      <c r="P589">
        <v>29</v>
      </c>
      <c r="Q589">
        <v>131</v>
      </c>
      <c r="R589">
        <f>ancestry_jul_2014[[#This Row],[Citation Image]]+ancestry_jul_2014[[#This Row],[Text]]</f>
        <v>160</v>
      </c>
    </row>
    <row r="590" spans="1:18" x14ac:dyDescent="0.3">
      <c r="A590" s="21">
        <f>VLOOKUP(ancestry_jul_2014[[#This Row],[Locationid]], [1]LibPAS_data!$A$2:$E$600, 5, FALSE)</f>
        <v>32</v>
      </c>
      <c r="B590" s="26">
        <f>VLOOKUP(ancestry_jul_2014[[#This Row],[Locationid]],[1]LibPAS_data!$A$2:$D$270,4,FALSE)</f>
        <v>11000</v>
      </c>
      <c r="C590" s="27" t="str">
        <f>TEXT(E590,"yyyy")&amp;"-"&amp;"Q"&amp;LOOKUP(MONTH(E590),{1,4,7,10},{1,2,3,4})</f>
        <v>2015-Q2</v>
      </c>
      <c r="D590" s="39">
        <f t="shared" si="29"/>
        <v>2015</v>
      </c>
      <c r="E590" s="1">
        <v>42095</v>
      </c>
      <c r="F590" s="16" t="str">
        <f t="shared" si="28"/>
        <v>2015</v>
      </c>
      <c r="G590" s="16" t="str">
        <f>TEXT(ancestry_jul_2014[[#This Row],[Date]]," MMM")</f>
        <v xml:space="preserve"> Apr</v>
      </c>
      <c r="I590" t="str">
        <f>VLOOKUP(K590, [1]LibPAS_data!$A$1:$C$600,3,FALSE)</f>
        <v>Yavapai</v>
      </c>
      <c r="J590" t="str">
        <f>VLOOKUP(K590,[1]LibPAS_data!$A$1:$C$600,2,FALSE)</f>
        <v>Sedona Public Library</v>
      </c>
      <c r="K590" s="6" t="s">
        <v>58</v>
      </c>
      <c r="L590" t="s">
        <v>1</v>
      </c>
      <c r="M590">
        <v>754</v>
      </c>
      <c r="N590">
        <v>754</v>
      </c>
      <c r="O590">
        <v>14</v>
      </c>
      <c r="P590">
        <v>90</v>
      </c>
      <c r="Q590">
        <v>157</v>
      </c>
      <c r="R590">
        <f>ancestry_jul_2014[[#This Row],[Citation Image]]+ancestry_jul_2014[[#This Row],[Text]]</f>
        <v>247</v>
      </c>
    </row>
    <row r="591" spans="1:18" x14ac:dyDescent="0.3">
      <c r="A591" s="21">
        <f>VLOOKUP(ancestry_jul_2014[[#This Row],[Locationid]], [1]LibPAS_data!$A$2:$E$600, 5, FALSE)</f>
        <v>142</v>
      </c>
      <c r="B591" s="26">
        <f>VLOOKUP(ancestry_jul_2014[[#This Row],[Locationid]],[1]LibPAS_data!$A$2:$D$270,4,FALSE)</f>
        <v>140708</v>
      </c>
      <c r="C591" s="27" t="str">
        <f>TEXT(E591,"yyyy")&amp;"-"&amp;"Q"&amp;LOOKUP(MONTH(E591),{1,4,7,10},{1,2,3,4})</f>
        <v>2015-Q2</v>
      </c>
      <c r="D591" s="39">
        <f t="shared" si="29"/>
        <v>2015</v>
      </c>
      <c r="E591" s="1">
        <v>42095</v>
      </c>
      <c r="F591" s="16" t="str">
        <f t="shared" si="28"/>
        <v>2015</v>
      </c>
      <c r="G591" s="16" t="str">
        <f>TEXT(ancestry_jul_2014[[#This Row],[Date]]," MMM")</f>
        <v xml:space="preserve"> Apr</v>
      </c>
      <c r="I591" t="str">
        <f>VLOOKUP(K591, [1]LibPAS_data!$A$1:$C$600,3,FALSE)</f>
        <v>Maricopa</v>
      </c>
      <c r="J591" t="str">
        <f>VLOOKUP(K591,[1]LibPAS_data!$A$1:$C$600,2,FALSE)</f>
        <v>Tempe Public Library</v>
      </c>
      <c r="K591" s="10" t="s">
        <v>79</v>
      </c>
      <c r="L591" t="s">
        <v>1</v>
      </c>
      <c r="M591">
        <v>1323</v>
      </c>
      <c r="N591">
        <v>1323</v>
      </c>
      <c r="O591">
        <v>19</v>
      </c>
      <c r="P591">
        <v>146</v>
      </c>
      <c r="Q591">
        <v>406</v>
      </c>
      <c r="R591">
        <f>ancestry_jul_2014[[#This Row],[Citation Image]]+ancestry_jul_2014[[#This Row],[Text]]</f>
        <v>552</v>
      </c>
    </row>
    <row r="592" spans="1:18" x14ac:dyDescent="0.3">
      <c r="A592" s="21">
        <f>VLOOKUP(ancestry_jul_2014[[#This Row],[Locationid]], [1]LibPAS_data!$A$2:$E$600, 5, FALSE)</f>
        <v>8</v>
      </c>
      <c r="B592" s="26" t="e">
        <f>VLOOKUP(ancestry_jul_2014[[#This Row],[Locationid]],[1]LibPAS_data!$A$2:$D$270,4,FALSE)</f>
        <v>#N/A</v>
      </c>
      <c r="C592" s="27" t="str">
        <f>TEXT(E592,"yyyy")&amp;"-"&amp;"Q"&amp;LOOKUP(MONTH(E592),{1,4,7,10},{1,2,3,4})</f>
        <v>2015-Q2</v>
      </c>
      <c r="D592" s="39">
        <f t="shared" si="29"/>
        <v>2015</v>
      </c>
      <c r="E592" s="1">
        <v>42095</v>
      </c>
      <c r="F592" s="16" t="str">
        <f t="shared" si="28"/>
        <v>2015</v>
      </c>
      <c r="G592" s="16" t="str">
        <f>TEXT(ancestry_jul_2014[[#This Row],[Date]]," MMM")</f>
        <v xml:space="preserve"> Apr</v>
      </c>
      <c r="I592" t="str">
        <f>VLOOKUP(K592, [1]LibPAS_data!$A$1:$C$600,3,FALSE)</f>
        <v>Yavapai</v>
      </c>
      <c r="J592" t="str">
        <f>VLOOKUP(K592,[1]LibPAS_data!$A$1:$C$600,2,FALSE)</f>
        <v>Wilhoit Public Library</v>
      </c>
      <c r="K592" t="s">
        <v>76</v>
      </c>
      <c r="L592" t="s">
        <v>1</v>
      </c>
      <c r="M592">
        <v>41</v>
      </c>
      <c r="N592">
        <v>41</v>
      </c>
      <c r="O592">
        <v>2</v>
      </c>
      <c r="P592">
        <v>1</v>
      </c>
      <c r="Q592">
        <v>16</v>
      </c>
      <c r="R592">
        <f>ancestry_jul_2014[[#This Row],[Citation Image]]+ancestry_jul_2014[[#This Row],[Text]]</f>
        <v>17</v>
      </c>
    </row>
    <row r="593" spans="1:18" x14ac:dyDescent="0.3">
      <c r="A593" s="21">
        <f>VLOOKUP(ancestry_jul_2014[[#This Row],[Locationid]], [1]LibPAS_data!$A$2:$E$600, 5, FALSE)</f>
        <v>434</v>
      </c>
      <c r="B593" s="26">
        <f>VLOOKUP(ancestry_jul_2014[[#This Row],[Locationid]],[1]LibPAS_data!$A$2:$D$270,4,FALSE)</f>
        <v>111752</v>
      </c>
      <c r="C593" s="27" t="str">
        <f>TEXT(E593,"yyyy")&amp;"-"&amp;"Q"&amp;LOOKUP(MONTH(E593),{1,4,7,10},{1,2,3,4})</f>
        <v>2015-Q2</v>
      </c>
      <c r="D593" s="39">
        <f t="shared" si="29"/>
        <v>2015</v>
      </c>
      <c r="E593" s="1">
        <v>42095</v>
      </c>
      <c r="F593" s="16" t="str">
        <f t="shared" si="28"/>
        <v>2015</v>
      </c>
      <c r="G593" s="16" t="str">
        <f>TEXT(ancestry_jul_2014[[#This Row],[Date]]," MMM")</f>
        <v xml:space="preserve"> Apr</v>
      </c>
      <c r="I593" t="str">
        <f>VLOOKUP(K593, [1]LibPAS_data!$A$1:$C$600,3,FALSE)</f>
        <v>Yuma</v>
      </c>
      <c r="J593" t="str">
        <f>VLOOKUP(K593,[1]LibPAS_data!$A$1:$C$600,2,FALSE)</f>
        <v>Yuma County Library District</v>
      </c>
      <c r="K593" s="6" t="s">
        <v>66</v>
      </c>
      <c r="L593" t="s">
        <v>1</v>
      </c>
      <c r="M593">
        <v>3810</v>
      </c>
      <c r="N593">
        <v>3810</v>
      </c>
      <c r="O593">
        <v>82</v>
      </c>
      <c r="P593">
        <v>504</v>
      </c>
      <c r="Q593">
        <v>1856</v>
      </c>
      <c r="R593">
        <f>ancestry_jul_2014[[#This Row],[Citation Image]]+ancestry_jul_2014[[#This Row],[Text]]</f>
        <v>2360</v>
      </c>
    </row>
    <row r="594" spans="1:18" x14ac:dyDescent="0.3">
      <c r="A594" s="21">
        <f>VLOOKUP(ancestry_jul_2014[[#This Row],[Locationid]], [1]LibPAS_data!$A$2:$E$600, 5, FALSE)</f>
        <v>7</v>
      </c>
      <c r="B594" s="26" t="e">
        <f>VLOOKUP(ancestry_jul_2014[[#This Row],[Locationid]],[1]LibPAS_data!$A$2:$D$270,4,FALSE)</f>
        <v>#N/A</v>
      </c>
      <c r="C594" s="27" t="str">
        <f>TEXT(E594,"yyyy")&amp;"-"&amp;"Q"&amp;LOOKUP(MONTH(E594),{1,4,7,10},{1,2,3,4})</f>
        <v>2015-Q2</v>
      </c>
      <c r="D594" s="39">
        <f t="shared" si="29"/>
        <v>2015</v>
      </c>
      <c r="E594" s="1">
        <v>42095</v>
      </c>
      <c r="F594" s="16" t="str">
        <f t="shared" si="28"/>
        <v>2015</v>
      </c>
      <c r="G594" s="16" t="str">
        <f>TEXT(ancestry_jul_2014[[#This Row],[Date]]," MMM")</f>
        <v xml:space="preserve"> Apr</v>
      </c>
      <c r="I594" t="str">
        <f>VLOOKUP(K594, [1]LibPAS_data!$A$1:$C$600,3,FALSE)</f>
        <v>Yavapai</v>
      </c>
      <c r="J594" t="str">
        <f>VLOOKUP(K594,[1]LibPAS_data!$A$1:$C$600,2,FALSE)</f>
        <v>Yarnell Public Library</v>
      </c>
      <c r="K594" t="s">
        <v>64</v>
      </c>
      <c r="L594" t="s">
        <v>1</v>
      </c>
      <c r="M594">
        <v>5</v>
      </c>
      <c r="N594">
        <v>5</v>
      </c>
      <c r="O594">
        <v>2</v>
      </c>
      <c r="P594">
        <v>0</v>
      </c>
      <c r="Q594">
        <v>1</v>
      </c>
      <c r="R594">
        <f>ancestry_jul_2014[[#This Row],[Citation Image]]+ancestry_jul_2014[[#This Row],[Text]]</f>
        <v>1</v>
      </c>
    </row>
    <row r="595" spans="1:18" x14ac:dyDescent="0.3">
      <c r="A595" s="21">
        <f>VLOOKUP(ancestry_jul_2014[[#This Row],[Locationid]], [1]LibPAS_data!$A$2:$E$600, 5, FALSE)</f>
        <v>91</v>
      </c>
      <c r="B595" s="26">
        <f>VLOOKUP(ancestry_jul_2014[[#This Row],[Locationid]],[1]LibPAS_data!$A$2:$D$270,4,FALSE)</f>
        <v>9301</v>
      </c>
      <c r="C595" s="27" t="str">
        <f>TEXT(E595,"yyyy")&amp;"-"&amp;"Q"&amp;LOOKUP(MONTH(E595),{1,4,7,10},{1,2,3,4})</f>
        <v>2015-Q2</v>
      </c>
      <c r="D595" s="39">
        <f t="shared" si="29"/>
        <v>2015</v>
      </c>
      <c r="E595" s="1">
        <v>42095</v>
      </c>
      <c r="F595" s="16" t="str">
        <f t="shared" ref="F595:F626" si="30">TEXT(E595, "yyyy")</f>
        <v>2015</v>
      </c>
      <c r="G595" s="16" t="str">
        <f>TEXT(ancestry_jul_2014[[#This Row],[Date]]," MMM")</f>
        <v xml:space="preserve"> Apr</v>
      </c>
      <c r="I595" t="str">
        <f>VLOOKUP(K595, [1]LibPAS_data!$A$1:$C$600,3,FALSE)</f>
        <v>Yavapai</v>
      </c>
      <c r="J595" t="str">
        <f>VLOOKUP(K595,[1]LibPAS_data!$A$1:$C$600,2,FALSE)</f>
        <v>Yavapai County Library District</v>
      </c>
      <c r="K595" s="6" t="s">
        <v>65</v>
      </c>
      <c r="L595" t="s">
        <v>1</v>
      </c>
      <c r="M595">
        <v>50</v>
      </c>
      <c r="N595">
        <v>50</v>
      </c>
      <c r="O595">
        <v>2</v>
      </c>
      <c r="P595">
        <v>0</v>
      </c>
      <c r="Q595">
        <v>18</v>
      </c>
      <c r="R595">
        <f>ancestry_jul_2014[[#This Row],[Citation Image]]+ancestry_jul_2014[[#This Row],[Text]]</f>
        <v>18</v>
      </c>
    </row>
    <row r="596" spans="1:18" x14ac:dyDescent="0.3">
      <c r="A596" s="21">
        <f>VLOOKUP(ancestry_jul_2014[[#This Row],[Locationid]], [1]LibPAS_data!$A$2:$E$600, 5, FALSE)</f>
        <v>0</v>
      </c>
      <c r="B596" s="24" t="e">
        <f>VLOOKUP(ancestry_jul_2014[[#This Row],[Locationid]],[1]LibPAS_data!$A$2:$D$270,4,FALSE)</f>
        <v>#N/A</v>
      </c>
      <c r="C596" s="14" t="str">
        <f>TEXT(E596,"yyyy")&amp;"-"&amp;"Q"&amp;LOOKUP(MONTH(E596),{1,4,7,10},{1,2,3,4})</f>
        <v>2015-Q2</v>
      </c>
      <c r="D596" s="37">
        <f t="shared" si="29"/>
        <v>2015</v>
      </c>
      <c r="E596" s="1">
        <v>42125</v>
      </c>
      <c r="F596" s="16" t="str">
        <f t="shared" si="30"/>
        <v>2015</v>
      </c>
      <c r="G596" s="16" t="str">
        <f>TEXT(ancestry_jul_2014[[#This Row],[Date]]," MMM")</f>
        <v xml:space="preserve"> May</v>
      </c>
      <c r="I596" t="str">
        <f>VLOOKUP(K596, [1]LibPAS_data!$A$1:$C$600,3,FALSE)</f>
        <v>State</v>
      </c>
      <c r="J596" t="str">
        <f>VLOOKUP(K596,[1]LibPAS_data!$A$1:$C$600,2,FALSE)</f>
        <v>Arizona State Library-Law Library</v>
      </c>
      <c r="K596" s="6" t="s">
        <v>10</v>
      </c>
      <c r="L596" t="s">
        <v>1</v>
      </c>
      <c r="M596">
        <v>60583</v>
      </c>
      <c r="N596">
        <v>60583</v>
      </c>
      <c r="O596">
        <v>1166</v>
      </c>
      <c r="P596">
        <v>10781</v>
      </c>
      <c r="Q596">
        <v>22930</v>
      </c>
      <c r="R596">
        <f>ancestry_jul_2014[[#This Row],[Citation Image]]+ancestry_jul_2014[[#This Row],[Text]]</f>
        <v>33711</v>
      </c>
    </row>
    <row r="597" spans="1:18" x14ac:dyDescent="0.3">
      <c r="A597" s="21">
        <f>VLOOKUP(ancestry_jul_2014[[#This Row],[Locationid]], [1]LibPAS_data!$A$2:$E$600, 5, FALSE)</f>
        <v>19</v>
      </c>
      <c r="B597" s="24" t="e">
        <f>VLOOKUP(ancestry_jul_2014[[#This Row],[Locationid]],[1]LibPAS_data!$A$2:$D$270,4,FALSE)</f>
        <v>#N/A</v>
      </c>
      <c r="C597" s="14" t="str">
        <f>TEXT(E597,"yyyy")&amp;"-"&amp;"Q"&amp;LOOKUP(MONTH(E597),{1,4,7,10},{1,2,3,4})</f>
        <v>2015-Q2</v>
      </c>
      <c r="D597" s="37">
        <f t="shared" si="29"/>
        <v>2015</v>
      </c>
      <c r="E597" s="1">
        <v>42125</v>
      </c>
      <c r="F597" s="16" t="str">
        <f t="shared" si="30"/>
        <v>2015</v>
      </c>
      <c r="G597" s="16" t="str">
        <f>TEXT(ancestry_jul_2014[[#This Row],[Date]]," MMM")</f>
        <v xml:space="preserve"> May</v>
      </c>
      <c r="I597" t="str">
        <f>VLOOKUP(K597, [1]LibPAS_data!$A$1:$C$600,3,FALSE)</f>
        <v>Apache</v>
      </c>
      <c r="J597" t="str">
        <f>VLOOKUP(K597,[1]LibPAS_data!$A$1:$C$600,2,FALSE)</f>
        <v>Alpine Public Library</v>
      </c>
      <c r="K597" s="10" t="s">
        <v>7</v>
      </c>
      <c r="L597" t="s">
        <v>1</v>
      </c>
      <c r="M597">
        <v>72</v>
      </c>
      <c r="N597">
        <v>72</v>
      </c>
      <c r="O597">
        <v>1</v>
      </c>
      <c r="P597">
        <v>6</v>
      </c>
      <c r="Q597">
        <v>17</v>
      </c>
      <c r="R597">
        <f>ancestry_jul_2014[[#This Row],[Citation Image]]+ancestry_jul_2014[[#This Row],[Text]]</f>
        <v>23</v>
      </c>
    </row>
    <row r="598" spans="1:18" x14ac:dyDescent="0.3">
      <c r="A598" s="21">
        <f>VLOOKUP(ancestry_jul_2014[[#This Row],[Locationid]], [1]LibPAS_data!$A$2:$E$600, 5, FALSE)</f>
        <v>111</v>
      </c>
      <c r="B598" s="24">
        <f>VLOOKUP(ancestry_jul_2014[[#This Row],[Locationid]],[1]LibPAS_data!$A$2:$D$270,4,FALSE)</f>
        <v>63208</v>
      </c>
      <c r="C598" s="14" t="str">
        <f>TEXT(E598,"yyyy")&amp;"-"&amp;"Q"&amp;LOOKUP(MONTH(E598),{1,4,7,10},{1,2,3,4})</f>
        <v>2015-Q2</v>
      </c>
      <c r="D598" s="37">
        <f t="shared" si="29"/>
        <v>2015</v>
      </c>
      <c r="E598" s="1">
        <v>42125</v>
      </c>
      <c r="F598" s="16" t="str">
        <f t="shared" si="30"/>
        <v>2015</v>
      </c>
      <c r="G598" s="16" t="str">
        <f>TEXT(ancestry_jul_2014[[#This Row],[Date]]," MMM")</f>
        <v xml:space="preserve"> May</v>
      </c>
      <c r="I598" t="str">
        <f>VLOOKUP(K598, [1]LibPAS_data!$A$1:$C$600,3,FALSE)</f>
        <v>Pinal</v>
      </c>
      <c r="J598" t="str">
        <f>VLOOKUP(K598,[1]LibPAS_data!$A$1:$C$600,2,FALSE)</f>
        <v>Apache Junction Public Library</v>
      </c>
      <c r="K598" s="6" t="s">
        <v>8</v>
      </c>
      <c r="L598" t="s">
        <v>1</v>
      </c>
      <c r="M598">
        <v>251</v>
      </c>
      <c r="N598">
        <v>251</v>
      </c>
      <c r="O598">
        <v>9</v>
      </c>
      <c r="P598">
        <v>58</v>
      </c>
      <c r="Q598">
        <v>108</v>
      </c>
      <c r="R598">
        <f>ancestry_jul_2014[[#This Row],[Citation Image]]+ancestry_jul_2014[[#This Row],[Text]]</f>
        <v>166</v>
      </c>
    </row>
    <row r="599" spans="1:18" x14ac:dyDescent="0.3">
      <c r="A599" s="21">
        <f>VLOOKUP(ancestry_jul_2014[[#This Row],[Locationid]], [1]LibPAS_data!$A$2:$E$600, 5, FALSE)</f>
        <v>80</v>
      </c>
      <c r="B599" s="24">
        <f>VLOOKUP(ancestry_jul_2014[[#This Row],[Locationid]],[1]LibPAS_data!$A$2:$D$270,4,FALSE)</f>
        <v>22669</v>
      </c>
      <c r="C599" s="14" t="str">
        <f>TEXT(E599,"yyyy")&amp;"-"&amp;"Q"&amp;LOOKUP(MONTH(E599),{1,4,7,10},{1,2,3,4})</f>
        <v>2015-Q2</v>
      </c>
      <c r="D599" s="37">
        <f t="shared" si="29"/>
        <v>2015</v>
      </c>
      <c r="E599" s="1">
        <v>42125</v>
      </c>
      <c r="F599" s="16" t="str">
        <f t="shared" si="30"/>
        <v>2015</v>
      </c>
      <c r="G599" s="16" t="str">
        <f>TEXT(ancestry_jul_2014[[#This Row],[Date]]," MMM")</f>
        <v xml:space="preserve"> May</v>
      </c>
      <c r="I599" t="str">
        <f>VLOOKUP(K599, [1]LibPAS_data!$A$1:$C$600,3,FALSE)</f>
        <v>Maricopa</v>
      </c>
      <c r="J599" t="str">
        <f>VLOOKUP(K599,[1]LibPAS_data!$A$1:$C$600,2,FALSE)</f>
        <v>Avondale Public Library</v>
      </c>
      <c r="K599" s="6" t="s">
        <v>12</v>
      </c>
      <c r="L599" t="s">
        <v>1</v>
      </c>
      <c r="M599">
        <v>157</v>
      </c>
      <c r="N599">
        <v>157</v>
      </c>
      <c r="O599">
        <v>4</v>
      </c>
      <c r="P599">
        <v>27</v>
      </c>
      <c r="Q599">
        <v>59</v>
      </c>
      <c r="R599">
        <f>ancestry_jul_2014[[#This Row],[Citation Image]]+ancestry_jul_2014[[#This Row],[Text]]</f>
        <v>86</v>
      </c>
    </row>
    <row r="600" spans="1:18" x14ac:dyDescent="0.3">
      <c r="A600" s="21">
        <f>VLOOKUP(ancestry_jul_2014[[#This Row],[Locationid]], [1]LibPAS_data!$A$2:$E$600, 5, FALSE)</f>
        <v>21</v>
      </c>
      <c r="B600" s="24" t="str">
        <f>VLOOKUP(ancestry_jul_2014[[#This Row],[Locationid]],[1]LibPAS_data!$A$2:$D$270,4,FALSE)</f>
        <v>N/A</v>
      </c>
      <c r="C600" s="14" t="str">
        <f>TEXT(E600,"yyyy")&amp;"-"&amp;"Q"&amp;LOOKUP(MONTH(E600),{1,4,7,10},{1,2,3,4})</f>
        <v>2015-Q2</v>
      </c>
      <c r="D600" s="37">
        <f t="shared" si="29"/>
        <v>2015</v>
      </c>
      <c r="E600" s="1">
        <v>42125</v>
      </c>
      <c r="F600" s="16" t="str">
        <f t="shared" si="30"/>
        <v>2015</v>
      </c>
      <c r="G600" s="16" t="str">
        <f>TEXT(ancestry_jul_2014[[#This Row],[Date]]," MMM")</f>
        <v xml:space="preserve"> May</v>
      </c>
      <c r="I600" t="str">
        <f>VLOOKUP(K600, [1]LibPAS_data!$A$1:$C$600,3,FALSE)</f>
        <v>Maricopa</v>
      </c>
      <c r="J600" t="str">
        <f>VLOOKUP(K600,[1]LibPAS_data!$A$1:$C$600,2,FALSE)</f>
        <v>Buckeye Public Library</v>
      </c>
      <c r="K600" s="6" t="s">
        <v>15</v>
      </c>
      <c r="L600" t="s">
        <v>1</v>
      </c>
      <c r="M600">
        <v>3</v>
      </c>
      <c r="N600">
        <v>3</v>
      </c>
      <c r="O600">
        <v>1</v>
      </c>
      <c r="P600">
        <v>0</v>
      </c>
      <c r="Q600">
        <v>1</v>
      </c>
      <c r="R600">
        <f>ancestry_jul_2014[[#This Row],[Citation Image]]+ancestry_jul_2014[[#This Row],[Text]]</f>
        <v>1</v>
      </c>
    </row>
    <row r="601" spans="1:18" x14ac:dyDescent="0.3">
      <c r="A601" s="21">
        <f>VLOOKUP(ancestry_jul_2014[[#This Row],[Locationid]], [1]LibPAS_data!$A$2:$E$600, 5, FALSE)</f>
        <v>34</v>
      </c>
      <c r="B601" s="24">
        <f>VLOOKUP(ancestry_jul_2014[[#This Row],[Locationid]],[1]LibPAS_data!$A$2:$D$270,4,FALSE)</f>
        <v>48762</v>
      </c>
      <c r="C601" s="14" t="str">
        <f>TEXT(E601,"yyyy")&amp;"-"&amp;"Q"&amp;LOOKUP(MONTH(E601),{1,4,7,10},{1,2,3,4})</f>
        <v>2015-Q2</v>
      </c>
      <c r="D601" s="37">
        <f t="shared" si="29"/>
        <v>2015</v>
      </c>
      <c r="E601" s="1">
        <v>42125</v>
      </c>
      <c r="F601" s="16" t="str">
        <f t="shared" si="30"/>
        <v>2015</v>
      </c>
      <c r="G601" s="16" t="str">
        <f>TEXT(ancestry_jul_2014[[#This Row],[Date]]," MMM")</f>
        <v xml:space="preserve"> May</v>
      </c>
      <c r="I601" t="str">
        <f>VLOOKUP(K601, [1]LibPAS_data!$A$1:$C$600,3,FALSE)</f>
        <v>Pinal</v>
      </c>
      <c r="J601" t="str">
        <f>VLOOKUP(K601,[1]LibPAS_data!$A$1:$C$600,2,FALSE)</f>
        <v>Casa Grande Public Library</v>
      </c>
      <c r="K601" s="12" t="s">
        <v>17</v>
      </c>
      <c r="L601" t="s">
        <v>1</v>
      </c>
      <c r="M601">
        <v>16</v>
      </c>
      <c r="N601">
        <v>16</v>
      </c>
      <c r="O601">
        <v>4</v>
      </c>
      <c r="P601">
        <v>0</v>
      </c>
      <c r="Q601">
        <v>6</v>
      </c>
      <c r="R601">
        <f>ancestry_jul_2014[[#This Row],[Citation Image]]+ancestry_jul_2014[[#This Row],[Text]]</f>
        <v>6</v>
      </c>
    </row>
    <row r="602" spans="1:18" x14ac:dyDescent="0.3">
      <c r="A602" s="21">
        <f>VLOOKUP(ancestry_jul_2014[[#This Row],[Locationid]], [1]LibPAS_data!$A$2:$E$600, 5, FALSE)</f>
        <v>109</v>
      </c>
      <c r="B602" s="24">
        <f>VLOOKUP(ancestry_jul_2014[[#This Row],[Locationid]],[1]LibPAS_data!$A$2:$D$270,4,FALSE)</f>
        <v>309229</v>
      </c>
      <c r="C602" s="14" t="str">
        <f>TEXT(E602,"yyyy")&amp;"-"&amp;"Q"&amp;LOOKUP(MONTH(E602),{1,4,7,10},{1,2,3,4})</f>
        <v>2015-Q2</v>
      </c>
      <c r="D602" s="37">
        <f t="shared" si="29"/>
        <v>2015</v>
      </c>
      <c r="E602" s="1">
        <v>42125</v>
      </c>
      <c r="F602" s="16" t="str">
        <f t="shared" si="30"/>
        <v>2015</v>
      </c>
      <c r="G602" s="16" t="str">
        <f>TEXT(ancestry_jul_2014[[#This Row],[Date]]," MMM")</f>
        <v xml:space="preserve"> May</v>
      </c>
      <c r="I602" t="str">
        <f>VLOOKUP(K602, [1]LibPAS_data!$A$1:$C$600,3,FALSE)</f>
        <v>Maricopa</v>
      </c>
      <c r="J602" t="str">
        <f>VLOOKUP(K602,[1]LibPAS_data!$A$1:$C$600,2,FALSE)</f>
        <v xml:space="preserve">Chandler Public Library </v>
      </c>
      <c r="K602" s="12" t="s">
        <v>18</v>
      </c>
      <c r="L602" t="s">
        <v>1</v>
      </c>
      <c r="M602">
        <v>4596</v>
      </c>
      <c r="N602">
        <v>4596</v>
      </c>
      <c r="O602">
        <v>32</v>
      </c>
      <c r="P602">
        <v>285</v>
      </c>
      <c r="Q602">
        <v>2012</v>
      </c>
      <c r="R602">
        <f>ancestry_jul_2014[[#This Row],[Citation Image]]+ancestry_jul_2014[[#This Row],[Text]]</f>
        <v>2297</v>
      </c>
    </row>
    <row r="603" spans="1:18" x14ac:dyDescent="0.3">
      <c r="A603" s="21">
        <f>VLOOKUP(ancestry_jul_2014[[#This Row],[Locationid]], [1]LibPAS_data!$A$2:$E$600, 5, FALSE)</f>
        <v>25</v>
      </c>
      <c r="B603" s="24">
        <f>VLOOKUP(ancestry_jul_2014[[#This Row],[Locationid]],[1]LibPAS_data!$A$2:$D$270,4,FALSE)</f>
        <v>1469</v>
      </c>
      <c r="C603" s="14" t="str">
        <f>TEXT(E603,"yyyy")&amp;"-"&amp;"Q"&amp;LOOKUP(MONTH(E603),{1,4,7,10},{1,2,3,4})</f>
        <v>2015-Q2</v>
      </c>
      <c r="D603" s="37">
        <f t="shared" si="29"/>
        <v>2015</v>
      </c>
      <c r="E603" s="1">
        <v>42125</v>
      </c>
      <c r="F603" s="16" t="str">
        <f t="shared" si="30"/>
        <v>2015</v>
      </c>
      <c r="G603" s="16" t="str">
        <f>TEXT(ancestry_jul_2014[[#This Row],[Date]]," MMM")</f>
        <v xml:space="preserve"> May</v>
      </c>
      <c r="I603" t="str">
        <f>VLOOKUP(K603, [1]LibPAS_data!$A$1:$C$600,3,FALSE)</f>
        <v>Cochise</v>
      </c>
      <c r="J603" t="str">
        <f>VLOOKUP(K603,[1]LibPAS_data!$A$1:$C$600,2,FALSE)</f>
        <v>Cochise County Library District</v>
      </c>
      <c r="K603" s="12" t="s">
        <v>20</v>
      </c>
      <c r="L603" t="s">
        <v>1</v>
      </c>
      <c r="M603">
        <v>46</v>
      </c>
      <c r="N603">
        <v>46</v>
      </c>
      <c r="O603">
        <v>4</v>
      </c>
      <c r="P603">
        <v>24</v>
      </c>
      <c r="Q603">
        <v>28</v>
      </c>
      <c r="R603">
        <f>ancestry_jul_2014[[#This Row],[Citation Image]]+ancestry_jul_2014[[#This Row],[Text]]</f>
        <v>52</v>
      </c>
    </row>
    <row r="604" spans="1:18" x14ac:dyDescent="0.3">
      <c r="A604" s="21">
        <f>VLOOKUP(ancestry_jul_2014[[#This Row],[Locationid]], [1]LibPAS_data!$A$2:$E$600, 5, FALSE)</f>
        <v>27</v>
      </c>
      <c r="B604" s="24">
        <f>VLOOKUP(ancestry_jul_2014[[#This Row],[Locationid]],[1]LibPAS_data!$A$2:$D$270,4,FALSE)</f>
        <v>9676</v>
      </c>
      <c r="C604" s="14" t="str">
        <f>TEXT(E604,"yyyy")&amp;"-"&amp;"Q"&amp;LOOKUP(MONTH(E604),{1,4,7,10},{1,2,3,4})</f>
        <v>2015-Q2</v>
      </c>
      <c r="D604" s="37">
        <f t="shared" si="29"/>
        <v>2015</v>
      </c>
      <c r="E604" s="1">
        <v>42125</v>
      </c>
      <c r="F604" s="16" t="str">
        <f t="shared" si="30"/>
        <v>2015</v>
      </c>
      <c r="G604" s="16" t="str">
        <f>TEXT(ancestry_jul_2014[[#This Row],[Date]]," MMM")</f>
        <v xml:space="preserve"> May</v>
      </c>
      <c r="I604" t="str">
        <f>VLOOKUP(K604, [1]LibPAS_data!$A$1:$C$600,3,FALSE)</f>
        <v>Pinal</v>
      </c>
      <c r="J604" t="str">
        <f>VLOOKUP(K604,[1]LibPAS_data!$A$1:$C$600,2,FALSE)</f>
        <v>Coolidge Public Library</v>
      </c>
      <c r="K604" s="6" t="s">
        <v>23</v>
      </c>
      <c r="L604" t="s">
        <v>1</v>
      </c>
      <c r="M604">
        <v>25</v>
      </c>
      <c r="N604">
        <v>25</v>
      </c>
      <c r="O604">
        <v>1</v>
      </c>
      <c r="P604">
        <v>0</v>
      </c>
      <c r="Q604">
        <v>5</v>
      </c>
      <c r="R604">
        <f>ancestry_jul_2014[[#This Row],[Citation Image]]+ancestry_jul_2014[[#This Row],[Text]]</f>
        <v>5</v>
      </c>
    </row>
    <row r="605" spans="1:18" x14ac:dyDescent="0.3">
      <c r="A605" s="21">
        <f>VLOOKUP(ancestry_jul_2014[[#This Row],[Locationid]], [1]LibPAS_data!$A$2:$E$600, 5, FALSE)</f>
        <v>14</v>
      </c>
      <c r="B605" s="24">
        <f>VLOOKUP(ancestry_jul_2014[[#This Row],[Locationid]],[1]LibPAS_data!$A$2:$D$270,4,FALSE)</f>
        <v>3311</v>
      </c>
      <c r="C605" s="14" t="str">
        <f>TEXT(E605,"yyyy")&amp;"-"&amp;"Q"&amp;LOOKUP(MONTH(E605),{1,4,7,10},{1,2,3,4})</f>
        <v>2015-Q2</v>
      </c>
      <c r="D605" s="37">
        <f t="shared" si="29"/>
        <v>2015</v>
      </c>
      <c r="E605" s="1">
        <v>42125</v>
      </c>
      <c r="F605" s="16" t="str">
        <f t="shared" si="30"/>
        <v>2015</v>
      </c>
      <c r="G605" s="16" t="str">
        <f>TEXT(ancestry_jul_2014[[#This Row],[Date]]," MMM")</f>
        <v xml:space="preserve"> May</v>
      </c>
      <c r="I605" t="str">
        <f>VLOOKUP(K605, [1]LibPAS_data!$A$1:$C$600,3,FALSE)</f>
        <v>Yavapai</v>
      </c>
      <c r="J605" t="str">
        <f>VLOOKUP(K605,[1]LibPAS_data!$A$1:$C$600,2,FALSE)</f>
        <v>Camp Verde Community Library</v>
      </c>
      <c r="K605" s="3" t="s">
        <v>16</v>
      </c>
      <c r="L605" t="s">
        <v>1</v>
      </c>
      <c r="M605">
        <v>6</v>
      </c>
      <c r="N605">
        <v>6</v>
      </c>
      <c r="O605">
        <v>1</v>
      </c>
      <c r="P605">
        <v>2</v>
      </c>
      <c r="Q605">
        <v>0</v>
      </c>
      <c r="R605">
        <f>ancestry_jul_2014[[#This Row],[Citation Image]]+ancestry_jul_2014[[#This Row],[Text]]</f>
        <v>2</v>
      </c>
    </row>
    <row r="606" spans="1:18" x14ac:dyDescent="0.3">
      <c r="A606" s="21">
        <f>VLOOKUP(ancestry_jul_2014[[#This Row],[Locationid]], [1]LibPAS_data!$A$2:$E$600, 5, FALSE)</f>
        <v>23</v>
      </c>
      <c r="B606" s="24">
        <f>VLOOKUP(ancestry_jul_2014[[#This Row],[Locationid]],[1]LibPAS_data!$A$2:$D$270,4,FALSE)</f>
        <v>12610</v>
      </c>
      <c r="C606" s="14" t="str">
        <f>TEXT(E606,"yyyy")&amp;"-"&amp;"Q"&amp;LOOKUP(MONTH(E606),{1,4,7,10},{1,2,3,4})</f>
        <v>2015-Q2</v>
      </c>
      <c r="D606" s="37">
        <f t="shared" si="29"/>
        <v>2015</v>
      </c>
      <c r="E606" s="1">
        <v>42125</v>
      </c>
      <c r="F606" s="16" t="str">
        <f t="shared" si="30"/>
        <v>2015</v>
      </c>
      <c r="G606" s="16" t="str">
        <f>TEXT(ancestry_jul_2014[[#This Row],[Date]]," MMM")</f>
        <v xml:space="preserve"> May</v>
      </c>
      <c r="I606" t="str">
        <f>VLOOKUP(K606, [1]LibPAS_data!$A$1:$C$600,3,FALSE)</f>
        <v>Yavapai</v>
      </c>
      <c r="J606" t="str">
        <f>VLOOKUP(K606,[1]LibPAS_data!$A$1:$C$600,2,FALSE)</f>
        <v>Cottonwood Public Library</v>
      </c>
      <c r="K606" s="6" t="s">
        <v>24</v>
      </c>
      <c r="L606" t="s">
        <v>1</v>
      </c>
      <c r="M606">
        <v>124</v>
      </c>
      <c r="N606">
        <v>124</v>
      </c>
      <c r="O606">
        <v>7</v>
      </c>
      <c r="P606">
        <v>2</v>
      </c>
      <c r="Q606">
        <v>26</v>
      </c>
      <c r="R606">
        <f>ancestry_jul_2014[[#This Row],[Citation Image]]+ancestry_jul_2014[[#This Row],[Text]]</f>
        <v>28</v>
      </c>
    </row>
    <row r="607" spans="1:18" x14ac:dyDescent="0.3">
      <c r="A607" s="21">
        <f>VLOOKUP(ancestry_jul_2014[[#This Row],[Locationid]], [1]LibPAS_data!$A$2:$E$600, 5, FALSE)</f>
        <v>5</v>
      </c>
      <c r="B607" s="24">
        <f>VLOOKUP(ancestry_jul_2014[[#This Row],[Locationid]],[1]LibPAS_data!$A$2:$D$270,4,FALSE)</f>
        <v>1264</v>
      </c>
      <c r="C607" s="14" t="str">
        <f>TEXT(E607,"yyyy")&amp;"-"&amp;"Q"&amp;LOOKUP(MONTH(E607),{1,4,7,10},{1,2,3,4})</f>
        <v>2015-Q2</v>
      </c>
      <c r="D607" s="37">
        <f t="shared" si="29"/>
        <v>2015</v>
      </c>
      <c r="E607" s="1">
        <v>42125</v>
      </c>
      <c r="F607" s="16" t="str">
        <f t="shared" si="30"/>
        <v>2015</v>
      </c>
      <c r="G607" s="16" t="str">
        <f>TEXT(ancestry_jul_2014[[#This Row],[Date]]," MMM")</f>
        <v xml:space="preserve"> May</v>
      </c>
      <c r="I607" t="str">
        <f>VLOOKUP(K607, [1]LibPAS_data!$A$1:$C$600,3,FALSE)</f>
        <v>Greenlee</v>
      </c>
      <c r="J607" t="str">
        <f>VLOOKUP(K607,[1]LibPAS_data!$A$1:$C$600,2,FALSE)</f>
        <v>Duncan Public Library</v>
      </c>
      <c r="K607" s="6" t="s">
        <v>26</v>
      </c>
      <c r="L607" t="s">
        <v>1</v>
      </c>
      <c r="M607">
        <v>98</v>
      </c>
      <c r="N607">
        <v>98</v>
      </c>
      <c r="O607">
        <v>1</v>
      </c>
      <c r="P607">
        <v>4</v>
      </c>
      <c r="Q607">
        <v>50</v>
      </c>
      <c r="R607">
        <f>ancestry_jul_2014[[#This Row],[Citation Image]]+ancestry_jul_2014[[#This Row],[Text]]</f>
        <v>54</v>
      </c>
    </row>
    <row r="608" spans="1:18" x14ac:dyDescent="0.3">
      <c r="A608" s="21">
        <f>VLOOKUP(ancestry_jul_2014[[#This Row],[Locationid]], [1]LibPAS_data!$A$2:$E$600, 5, FALSE)</f>
        <v>23</v>
      </c>
      <c r="B608" s="24">
        <f>VLOOKUP(ancestry_jul_2014[[#This Row],[Locationid]],[1]LibPAS_data!$A$2:$D$270,4,FALSE)</f>
        <v>7004</v>
      </c>
      <c r="C608" s="14" t="str">
        <f>TEXT(E608,"yyyy")&amp;"-"&amp;"Q"&amp;LOOKUP(MONTH(E608),{1,4,7,10},{1,2,3,4})</f>
        <v>2015-Q2</v>
      </c>
      <c r="D608" s="37">
        <f t="shared" si="29"/>
        <v>2015</v>
      </c>
      <c r="E608" s="1">
        <v>42125</v>
      </c>
      <c r="F608" s="16" t="str">
        <f t="shared" si="30"/>
        <v>2015</v>
      </c>
      <c r="G608" s="16" t="str">
        <f>TEXT(ancestry_jul_2014[[#This Row],[Date]]," MMM")</f>
        <v xml:space="preserve"> May</v>
      </c>
      <c r="I608" t="str">
        <f>VLOOKUP(K608, [1]LibPAS_data!$A$1:$C$600,3,FALSE)</f>
        <v>Maricopa</v>
      </c>
      <c r="J608" t="str">
        <f>VLOOKUP(K608,[1]LibPAS_data!$A$1:$C$600,2,FALSE)</f>
        <v>Desert Foothills Branch Library</v>
      </c>
      <c r="K608" s="6" t="s">
        <v>77</v>
      </c>
      <c r="L608" t="s">
        <v>1</v>
      </c>
      <c r="M608">
        <v>404</v>
      </c>
      <c r="N608">
        <v>404</v>
      </c>
      <c r="O608">
        <v>8</v>
      </c>
      <c r="P608">
        <v>20</v>
      </c>
      <c r="Q608">
        <v>83</v>
      </c>
      <c r="R608">
        <f>ancestry_jul_2014[[#This Row],[Citation Image]]+ancestry_jul_2014[[#This Row],[Text]]</f>
        <v>103</v>
      </c>
    </row>
    <row r="609" spans="1:18" x14ac:dyDescent="0.3">
      <c r="A609" s="21">
        <f>VLOOKUP(ancestry_jul_2014[[#This Row],[Locationid]], [1]LibPAS_data!$A$2:$E$600, 5, FALSE)</f>
        <v>78</v>
      </c>
      <c r="B609" s="24">
        <f>VLOOKUP(ancestry_jul_2014[[#This Row],[Locationid]],[1]LibPAS_data!$A$2:$D$270,4,FALSE)</f>
        <v>72247</v>
      </c>
      <c r="C609" s="14" t="str">
        <f>TEXT(E609,"yyyy")&amp;"-"&amp;"Q"&amp;LOOKUP(MONTH(E609),{1,4,7,10},{1,2,3,4})</f>
        <v>2015-Q2</v>
      </c>
      <c r="D609" s="37">
        <f t="shared" si="29"/>
        <v>2015</v>
      </c>
      <c r="E609" s="1">
        <v>42125</v>
      </c>
      <c r="F609" s="16" t="str">
        <f t="shared" si="30"/>
        <v>2015</v>
      </c>
      <c r="G609" s="16" t="str">
        <f>TEXT(ancestry_jul_2014[[#This Row],[Date]]," MMM")</f>
        <v xml:space="preserve"> May</v>
      </c>
      <c r="I609" t="str">
        <f>VLOOKUP(K609, [1]LibPAS_data!$A$1:$C$600,3,FALSE)</f>
        <v>Coconino</v>
      </c>
      <c r="J609" t="str">
        <f>VLOOKUP(K609,[1]LibPAS_data!$A$1:$C$600,2,FALSE)</f>
        <v>Flagstaff City-Coconino County Public Library</v>
      </c>
      <c r="K609" s="6" t="s">
        <v>28</v>
      </c>
      <c r="L609" t="s">
        <v>1</v>
      </c>
      <c r="M609">
        <v>266</v>
      </c>
      <c r="N609">
        <v>266</v>
      </c>
      <c r="O609">
        <v>20</v>
      </c>
      <c r="P609">
        <v>29</v>
      </c>
      <c r="Q609">
        <v>110</v>
      </c>
      <c r="R609">
        <f>ancestry_jul_2014[[#This Row],[Citation Image]]+ancestry_jul_2014[[#This Row],[Text]]</f>
        <v>139</v>
      </c>
    </row>
    <row r="610" spans="1:18" x14ac:dyDescent="0.3">
      <c r="A610" s="21">
        <f>VLOOKUP(ancestry_jul_2014[[#This Row],[Locationid]], [1]LibPAS_data!$A$2:$E$600, 5, FALSE)</f>
        <v>51</v>
      </c>
      <c r="B610" s="24">
        <f>VLOOKUP(ancestry_jul_2014[[#This Row],[Locationid]],[1]LibPAS_data!$A$2:$D$270,4,FALSE)</f>
        <v>12585</v>
      </c>
      <c r="C610" s="14" t="str">
        <f>TEXT(E610,"yyyy")&amp;"-"&amp;"Q"&amp;LOOKUP(MONTH(E610),{1,4,7,10},{1,2,3,4})</f>
        <v>2015-Q2</v>
      </c>
      <c r="D610" s="37">
        <f t="shared" si="29"/>
        <v>2015</v>
      </c>
      <c r="E610" s="1">
        <v>42125</v>
      </c>
      <c r="F610" s="16" t="str">
        <f t="shared" si="30"/>
        <v>2015</v>
      </c>
      <c r="G610" s="16" t="str">
        <f>TEXT(ancestry_jul_2014[[#This Row],[Date]]," MMM")</f>
        <v xml:space="preserve"> May</v>
      </c>
      <c r="I610" t="str">
        <f>VLOOKUP(K610, [1]LibPAS_data!$A$1:$C$600,3,FALSE)</f>
        <v>Pinal</v>
      </c>
      <c r="J610" t="str">
        <f>VLOOKUP(K610,[1]LibPAS_data!$A$1:$C$600,2,FALSE)</f>
        <v>Florence Community Library</v>
      </c>
      <c r="K610" s="6" t="s">
        <v>29</v>
      </c>
      <c r="L610" t="s">
        <v>1</v>
      </c>
      <c r="M610">
        <v>57</v>
      </c>
      <c r="N610">
        <v>57</v>
      </c>
      <c r="O610">
        <v>2</v>
      </c>
      <c r="P610">
        <v>15</v>
      </c>
      <c r="Q610">
        <v>18</v>
      </c>
      <c r="R610">
        <f>ancestry_jul_2014[[#This Row],[Citation Image]]+ancestry_jul_2014[[#This Row],[Text]]</f>
        <v>33</v>
      </c>
    </row>
    <row r="611" spans="1:18" x14ac:dyDescent="0.3">
      <c r="A611" s="21">
        <f>VLOOKUP(ancestry_jul_2014[[#This Row],[Locationid]], [1]LibPAS_data!$A$2:$E$600, 5, FALSE)</f>
        <v>0</v>
      </c>
      <c r="B611" s="24">
        <f>VLOOKUP(ancestry_jul_2014[[#This Row],[Locationid]],[1]LibPAS_data!$A$2:$D$270,4,FALSE)</f>
        <v>72</v>
      </c>
      <c r="C611" s="14" t="str">
        <f>TEXT(E611,"yyyy")&amp;"-"&amp;"Q"&amp;LOOKUP(MONTH(E611),{1,4,7,10},{1,2,3,4})</f>
        <v>2015-Q2</v>
      </c>
      <c r="D611" s="37">
        <f t="shared" si="29"/>
        <v>2015</v>
      </c>
      <c r="E611" s="1">
        <v>42125</v>
      </c>
      <c r="F611" s="16" t="str">
        <f t="shared" si="30"/>
        <v>2015</v>
      </c>
      <c r="G611" s="16" t="str">
        <f>TEXT(ancestry_jul_2014[[#This Row],[Date]]," MMM")</f>
        <v xml:space="preserve"> May</v>
      </c>
      <c r="I611" t="str">
        <f>VLOOKUP(K611, [1]LibPAS_data!$A$1:$C$600,3,FALSE)</f>
        <v>Gila</v>
      </c>
      <c r="J611" t="str">
        <f>VLOOKUP(K611,[1]LibPAS_data!$A$1:$C$600,2,FALSE)</f>
        <v>Gila County Library District</v>
      </c>
      <c r="K611" s="2" t="s">
        <v>30</v>
      </c>
      <c r="L611" t="s">
        <v>1</v>
      </c>
      <c r="M611">
        <v>57</v>
      </c>
      <c r="N611">
        <v>57</v>
      </c>
      <c r="O611">
        <v>3</v>
      </c>
      <c r="P611">
        <v>5</v>
      </c>
      <c r="Q611">
        <v>36</v>
      </c>
      <c r="R611">
        <f>ancestry_jul_2014[[#This Row],[Citation Image]]+ancestry_jul_2014[[#This Row],[Text]]</f>
        <v>41</v>
      </c>
    </row>
    <row r="612" spans="1:18" x14ac:dyDescent="0.3">
      <c r="A612" s="21">
        <f>VLOOKUP(ancestry_jul_2014[[#This Row],[Locationid]], [1]LibPAS_data!$A$2:$E$600, 5, FALSE)</f>
        <v>83</v>
      </c>
      <c r="B612" s="24">
        <f>VLOOKUP(ancestry_jul_2014[[#This Row],[Locationid]],[1]LibPAS_data!$A$2:$D$270,4,FALSE)</f>
        <v>102303</v>
      </c>
      <c r="C612" s="14" t="str">
        <f>TEXT(E612,"yyyy")&amp;"-"&amp;"Q"&amp;LOOKUP(MONTH(E612),{1,4,7,10},{1,2,3,4})</f>
        <v>2015-Q2</v>
      </c>
      <c r="D612" s="37">
        <f t="shared" si="29"/>
        <v>2015</v>
      </c>
      <c r="E612" s="1">
        <v>42125</v>
      </c>
      <c r="F612" s="16" t="str">
        <f t="shared" si="30"/>
        <v>2015</v>
      </c>
      <c r="G612" s="16" t="str">
        <f>TEXT(ancestry_jul_2014[[#This Row],[Date]]," MMM")</f>
        <v xml:space="preserve"> May</v>
      </c>
      <c r="I612" t="str">
        <f>VLOOKUP(K612, [1]LibPAS_data!$A$1:$C$600,3,FALSE)</f>
        <v>Maricopa</v>
      </c>
      <c r="J612" t="str">
        <f>VLOOKUP(K612,[1]LibPAS_data!$A$1:$C$600,2,FALSE)</f>
        <v xml:space="preserve">Glendale Public Library </v>
      </c>
      <c r="K612" s="6" t="s">
        <v>31</v>
      </c>
      <c r="L612" t="s">
        <v>1</v>
      </c>
      <c r="M612">
        <v>1802</v>
      </c>
      <c r="N612">
        <v>1802</v>
      </c>
      <c r="O612">
        <v>25</v>
      </c>
      <c r="P612">
        <v>454</v>
      </c>
      <c r="Q612">
        <v>550</v>
      </c>
      <c r="R612">
        <f>ancestry_jul_2014[[#This Row],[Citation Image]]+ancestry_jul_2014[[#This Row],[Text]]</f>
        <v>1004</v>
      </c>
    </row>
    <row r="613" spans="1:18" x14ac:dyDescent="0.3">
      <c r="A613" s="21">
        <f>VLOOKUP(ancestry_jul_2014[[#This Row],[Locationid]], [1]LibPAS_data!$A$2:$E$600, 5, FALSE)</f>
        <v>10</v>
      </c>
      <c r="B613" s="24">
        <f>VLOOKUP(ancestry_jul_2014[[#This Row],[Locationid]],[1]LibPAS_data!$A$2:$D$270,4,FALSE)</f>
        <v>1518</v>
      </c>
      <c r="C613" s="14" t="str">
        <f>TEXT(E613,"yyyy")&amp;"-"&amp;"Q"&amp;LOOKUP(MONTH(E613),{1,4,7,10},{1,2,3,4})</f>
        <v>2015-Q2</v>
      </c>
      <c r="D613" s="37">
        <f t="shared" si="29"/>
        <v>2015</v>
      </c>
      <c r="E613" s="1">
        <v>42125</v>
      </c>
      <c r="F613" s="16" t="str">
        <f t="shared" si="30"/>
        <v>2015</v>
      </c>
      <c r="G613" s="16" t="str">
        <f>TEXT(ancestry_jul_2014[[#This Row],[Date]]," MMM")</f>
        <v xml:space="preserve"> May</v>
      </c>
      <c r="I613" t="str">
        <f>VLOOKUP(K613, [1]LibPAS_data!$A$1:$C$600,3,FALSE)</f>
        <v>Gila</v>
      </c>
      <c r="J613" t="str">
        <f>VLOOKUP(K613,[1]LibPAS_data!$A$1:$C$600,2,FALSE)</f>
        <v>Hayden Public</v>
      </c>
      <c r="K613" t="s">
        <v>34</v>
      </c>
      <c r="L613" t="s">
        <v>1</v>
      </c>
      <c r="M613">
        <v>4</v>
      </c>
      <c r="N613">
        <v>4</v>
      </c>
      <c r="O613">
        <v>1</v>
      </c>
      <c r="P613">
        <v>3</v>
      </c>
      <c r="Q613">
        <v>3</v>
      </c>
      <c r="R613">
        <f>ancestry_jul_2014[[#This Row],[Citation Image]]+ancestry_jul_2014[[#This Row],[Text]]</f>
        <v>6</v>
      </c>
    </row>
    <row r="614" spans="1:18" x14ac:dyDescent="0.3">
      <c r="A614" s="21">
        <f>VLOOKUP(ancestry_jul_2014[[#This Row],[Locationid]], [1]LibPAS_data!$A$2:$E$600, 5, FALSE)</f>
        <v>6</v>
      </c>
      <c r="B614" s="24">
        <f>VLOOKUP(ancestry_jul_2014[[#This Row],[Locationid]],[1]LibPAS_data!$A$2:$D$270,4,FALSE)</f>
        <v>2991</v>
      </c>
      <c r="C614" s="14" t="str">
        <f>TEXT(E614,"yyyy")&amp;"-"&amp;"Q"&amp;LOOKUP(MONTH(E614),{1,4,7,10},{1,2,3,4})</f>
        <v>2015-Q2</v>
      </c>
      <c r="D614" s="37">
        <f t="shared" si="29"/>
        <v>2015</v>
      </c>
      <c r="E614" s="1">
        <v>42125</v>
      </c>
      <c r="F614" s="16" t="str">
        <f t="shared" si="30"/>
        <v>2015</v>
      </c>
      <c r="G614" s="16" t="str">
        <f>TEXT(ancestry_jul_2014[[#This Row],[Date]]," MMM")</f>
        <v xml:space="preserve"> May</v>
      </c>
      <c r="I614" t="str">
        <f>VLOOKUP(K614, [1]LibPAS_data!$A$1:$C$600,3,FALSE)</f>
        <v>Gila</v>
      </c>
      <c r="J614" t="str">
        <f>VLOOKUP(K614,[1]LibPAS_data!$A$1:$C$600,2,FALSE)</f>
        <v>Isabelle Hunt Memorial Public Library</v>
      </c>
      <c r="K614" t="s">
        <v>35</v>
      </c>
      <c r="L614" t="s">
        <v>1</v>
      </c>
      <c r="M614">
        <v>6</v>
      </c>
      <c r="N614">
        <v>6</v>
      </c>
      <c r="O614">
        <v>1</v>
      </c>
      <c r="P614">
        <v>0</v>
      </c>
      <c r="Q614">
        <v>0</v>
      </c>
      <c r="R614">
        <f>ancestry_jul_2014[[#This Row],[Citation Image]]+ancestry_jul_2014[[#This Row],[Text]]</f>
        <v>0</v>
      </c>
    </row>
    <row r="615" spans="1:18" x14ac:dyDescent="0.3">
      <c r="A615" s="21" t="str">
        <f>VLOOKUP(ancestry_jul_2014[[#This Row],[Locationid]], [1]LibPAS_data!$A$2:$E$600, 5, FALSE)</f>
        <v>N/A</v>
      </c>
      <c r="B615" s="24" t="str">
        <f>VLOOKUP(ancestry_jul_2014[[#This Row],[Locationid]],[1]LibPAS_data!$A$2:$D$270,4,FALSE)</f>
        <v>N/A</v>
      </c>
      <c r="C615" s="14" t="str">
        <f>TEXT(E615,"yyyy")&amp;"-"&amp;"Q"&amp;LOOKUP(MONTH(E615),{1,4,7,10},{1,2,3,4})</f>
        <v>2015-Q2</v>
      </c>
      <c r="D615" s="37">
        <f t="shared" si="29"/>
        <v>2015</v>
      </c>
      <c r="E615" s="1">
        <v>42125</v>
      </c>
      <c r="F615" s="16" t="str">
        <f t="shared" si="30"/>
        <v>2015</v>
      </c>
      <c r="G615" s="16" t="str">
        <f>TEXT(ancestry_jul_2014[[#This Row],[Date]]," MMM")</f>
        <v xml:space="preserve"> May</v>
      </c>
      <c r="I615" t="str">
        <f>VLOOKUP(K615, [1]LibPAS_data!$A$1:$C$600,3,FALSE)</f>
        <v>Pinal</v>
      </c>
      <c r="J615" t="str">
        <f>VLOOKUP(K615,[1]LibPAS_data!$A$1:$C$600,2,FALSE)</f>
        <v>Ira H. Hayes Memorial Library</v>
      </c>
      <c r="K615" s="6" t="s">
        <v>74</v>
      </c>
      <c r="L615" t="s">
        <v>1</v>
      </c>
      <c r="M615">
        <v>1065</v>
      </c>
      <c r="N615">
        <v>1065</v>
      </c>
      <c r="O615">
        <v>17</v>
      </c>
      <c r="P615">
        <v>163</v>
      </c>
      <c r="Q615">
        <v>504</v>
      </c>
      <c r="R615">
        <f>ancestry_jul_2014[[#This Row],[Citation Image]]+ancestry_jul_2014[[#This Row],[Text]]</f>
        <v>667</v>
      </c>
    </row>
    <row r="616" spans="1:18" x14ac:dyDescent="0.3">
      <c r="A616" s="21">
        <f>VLOOKUP(ancestry_jul_2014[[#This Row],[Locationid]], [1]LibPAS_data!$A$2:$E$600, 5, FALSE)</f>
        <v>17</v>
      </c>
      <c r="B616" s="24">
        <f>VLOOKUP(ancestry_jul_2014[[#This Row],[Locationid]],[1]LibPAS_data!$A$2:$D$270,4,FALSE)</f>
        <v>1032</v>
      </c>
      <c r="C616" s="14" t="str">
        <f>TEXT(E616,"yyyy")&amp;"-"&amp;"Q"&amp;LOOKUP(MONTH(E616),{1,4,7,10},{1,2,3,4})</f>
        <v>2015-Q2</v>
      </c>
      <c r="D616" s="37">
        <f t="shared" si="29"/>
        <v>2015</v>
      </c>
      <c r="E616" s="1">
        <v>42125</v>
      </c>
      <c r="F616" s="16" t="str">
        <f t="shared" si="30"/>
        <v>2015</v>
      </c>
      <c r="G616" s="16" t="str">
        <f>TEXT(ancestry_jul_2014[[#This Row],[Date]]," MMM")</f>
        <v xml:space="preserve"> May</v>
      </c>
      <c r="I616" t="str">
        <f>VLOOKUP(K616, [1]LibPAS_data!$A$1:$C$600,3,FALSE)</f>
        <v>Pinal</v>
      </c>
      <c r="J616" t="str">
        <f>VLOOKUP(K616,[1]LibPAS_data!$A$1:$C$600,2,FALSE)</f>
        <v>Mammoth Public Library</v>
      </c>
      <c r="K616" s="6" t="s">
        <v>102</v>
      </c>
      <c r="L616" t="s">
        <v>1</v>
      </c>
      <c r="M616">
        <v>44</v>
      </c>
      <c r="N616">
        <v>44</v>
      </c>
      <c r="O616">
        <v>1</v>
      </c>
      <c r="P616">
        <v>5</v>
      </c>
      <c r="Q616">
        <v>7</v>
      </c>
      <c r="R616">
        <f>ancestry_jul_2014[[#This Row],[Citation Image]]+ancestry_jul_2014[[#This Row],[Text]]</f>
        <v>12</v>
      </c>
    </row>
    <row r="617" spans="1:18" x14ac:dyDescent="0.3">
      <c r="A617" s="21">
        <f>VLOOKUP(ancestry_jul_2014[[#This Row],[Locationid]], [1]LibPAS_data!$A$2:$E$600, 5, FALSE)</f>
        <v>396</v>
      </c>
      <c r="B617" s="24">
        <f>VLOOKUP(ancestry_jul_2014[[#This Row],[Locationid]],[1]LibPAS_data!$A$2:$D$270,4,FALSE)</f>
        <v>145358</v>
      </c>
      <c r="C617" s="14" t="str">
        <f>TEXT(E617,"yyyy")&amp;"-"&amp;"Q"&amp;LOOKUP(MONTH(E617),{1,4,7,10},{1,2,3,4})</f>
        <v>2015-Q2</v>
      </c>
      <c r="D617" s="37">
        <f t="shared" si="29"/>
        <v>2015</v>
      </c>
      <c r="E617" s="1">
        <v>42125</v>
      </c>
      <c r="F617" s="16" t="str">
        <f t="shared" si="30"/>
        <v>2015</v>
      </c>
      <c r="G617" s="16" t="str">
        <f>TEXT(ancestry_jul_2014[[#This Row],[Date]]," MMM")</f>
        <v xml:space="preserve"> May</v>
      </c>
      <c r="I617" t="str">
        <f>VLOOKUP(K617, [1]LibPAS_data!$A$1:$C$600,3,FALSE)</f>
        <v>Maricopa</v>
      </c>
      <c r="J617" t="str">
        <f>VLOOKUP(K617,[1]LibPAS_data!$A$1:$C$600,2,FALSE)</f>
        <v>Maricopa County Library District</v>
      </c>
      <c r="K617" s="6" t="s">
        <v>39</v>
      </c>
      <c r="L617" t="s">
        <v>1</v>
      </c>
      <c r="M617">
        <v>12875</v>
      </c>
      <c r="N617">
        <v>12875</v>
      </c>
      <c r="O617">
        <v>227</v>
      </c>
      <c r="P617">
        <v>1957</v>
      </c>
      <c r="Q617">
        <v>4622</v>
      </c>
      <c r="R617">
        <f>ancestry_jul_2014[[#This Row],[Citation Image]]+ancestry_jul_2014[[#This Row],[Text]]</f>
        <v>6579</v>
      </c>
    </row>
    <row r="618" spans="1:18" x14ac:dyDescent="0.3">
      <c r="A618" s="21">
        <f>VLOOKUP(ancestry_jul_2014[[#This Row],[Locationid]], [1]LibPAS_data!$A$2:$E$600, 5, FALSE)</f>
        <v>147</v>
      </c>
      <c r="B618" s="24">
        <f>VLOOKUP(ancestry_jul_2014[[#This Row],[Locationid]],[1]LibPAS_data!$A$2:$D$270,4,FALSE)</f>
        <v>147983</v>
      </c>
      <c r="C618" s="14" t="str">
        <f>TEXT(E618,"yyyy")&amp;"-"&amp;"Q"&amp;LOOKUP(MONTH(E618),{1,4,7,10},{1,2,3,4})</f>
        <v>2015-Q2</v>
      </c>
      <c r="D618" s="37">
        <f t="shared" si="29"/>
        <v>2015</v>
      </c>
      <c r="E618" s="1">
        <v>42125</v>
      </c>
      <c r="F618" s="16" t="str">
        <f t="shared" si="30"/>
        <v>2015</v>
      </c>
      <c r="G618" s="16" t="str">
        <f>TEXT(ancestry_jul_2014[[#This Row],[Date]]," MMM")</f>
        <v xml:space="preserve"> May</v>
      </c>
      <c r="I618" t="str">
        <f>VLOOKUP(K618, [1]LibPAS_data!$A$1:$C$600,3,FALSE)</f>
        <v>Maricopa</v>
      </c>
      <c r="J618" t="str">
        <f>VLOOKUP(K618,[1]LibPAS_data!$A$1:$C$600,2,FALSE)</f>
        <v>Mesa Public Library</v>
      </c>
      <c r="K618" s="6" t="s">
        <v>40</v>
      </c>
      <c r="L618" t="s">
        <v>1</v>
      </c>
      <c r="M618">
        <v>5084</v>
      </c>
      <c r="N618">
        <v>5084</v>
      </c>
      <c r="O618">
        <v>58</v>
      </c>
      <c r="P618">
        <v>156</v>
      </c>
      <c r="Q618">
        <v>1961</v>
      </c>
      <c r="R618">
        <f>ancestry_jul_2014[[#This Row],[Citation Image]]+ancestry_jul_2014[[#This Row],[Text]]</f>
        <v>2117</v>
      </c>
    </row>
    <row r="619" spans="1:18" x14ac:dyDescent="0.3">
      <c r="A619" s="21">
        <f>VLOOKUP(ancestry_jul_2014[[#This Row],[Locationid]], [1]LibPAS_data!$A$2:$E$600, 5, FALSE)</f>
        <v>239</v>
      </c>
      <c r="B619" s="24">
        <f>VLOOKUP(ancestry_jul_2014[[#This Row],[Locationid]],[1]LibPAS_data!$A$2:$D$270,4,FALSE)</f>
        <v>87143</v>
      </c>
      <c r="C619" s="14" t="str">
        <f>TEXT(E619,"yyyy")&amp;"-"&amp;"Q"&amp;LOOKUP(MONTH(E619),{1,4,7,10},{1,2,3,4})</f>
        <v>2015-Q2</v>
      </c>
      <c r="D619" s="37">
        <f t="shared" si="29"/>
        <v>2015</v>
      </c>
      <c r="E619" s="1">
        <v>42125</v>
      </c>
      <c r="F619" s="16" t="str">
        <f t="shared" si="30"/>
        <v>2015</v>
      </c>
      <c r="G619" s="16" t="str">
        <f>TEXT(ancestry_jul_2014[[#This Row],[Date]]," MMM")</f>
        <v xml:space="preserve"> May</v>
      </c>
      <c r="I619" t="str">
        <f>VLOOKUP(K619, [1]LibPAS_data!$A$1:$C$600,3,FALSE)</f>
        <v>Mohave</v>
      </c>
      <c r="J619" t="str">
        <f>VLOOKUP(K619,[1]LibPAS_data!$A$1:$C$600,2,FALSE)</f>
        <v>Mohave County Library District</v>
      </c>
      <c r="K619" s="6" t="s">
        <v>41</v>
      </c>
      <c r="L619" t="s">
        <v>1</v>
      </c>
      <c r="M619">
        <v>1906</v>
      </c>
      <c r="N619">
        <v>1906</v>
      </c>
      <c r="O619">
        <v>46</v>
      </c>
      <c r="P619">
        <v>747</v>
      </c>
      <c r="Q619">
        <v>512</v>
      </c>
      <c r="R619">
        <f>ancestry_jul_2014[[#This Row],[Citation Image]]+ancestry_jul_2014[[#This Row],[Text]]</f>
        <v>1259</v>
      </c>
    </row>
    <row r="620" spans="1:18" x14ac:dyDescent="0.3">
      <c r="A620" s="21">
        <f>VLOOKUP(ancestry_jul_2014[[#This Row],[Locationid]], [1]LibPAS_data!$A$2:$E$600, 5, FALSE)</f>
        <v>45</v>
      </c>
      <c r="B620" s="24">
        <f>VLOOKUP(ancestry_jul_2014[[#This Row],[Locationid]],[1]LibPAS_data!$A$2:$D$270,4,FALSE)</f>
        <v>2461</v>
      </c>
      <c r="C620" s="14" t="str">
        <f>TEXT(E620,"yyyy")&amp;"-"&amp;"Q"&amp;LOOKUP(MONTH(E620),{1,4,7,10},{1,2,3,4})</f>
        <v>2015-Q2</v>
      </c>
      <c r="D620" s="37">
        <f t="shared" si="29"/>
        <v>2015</v>
      </c>
      <c r="E620" s="1">
        <v>42125</v>
      </c>
      <c r="F620" s="16" t="str">
        <f t="shared" si="30"/>
        <v>2015</v>
      </c>
      <c r="G620" s="16" t="str">
        <f>TEXT(ancestry_jul_2014[[#This Row],[Date]]," MMM")</f>
        <v xml:space="preserve"> May</v>
      </c>
      <c r="I620" t="str">
        <f>VLOOKUP(K620, [1]LibPAS_data!$A$1:$C$600,3,FALSE)</f>
        <v>Navajo</v>
      </c>
      <c r="J620" t="str">
        <f>VLOOKUP(K620,[1]LibPAS_data!$A$1:$C$600,2,FALSE)</f>
        <v>Navajo County Library District</v>
      </c>
      <c r="K620" s="6" t="s">
        <v>42</v>
      </c>
      <c r="L620" t="s">
        <v>1</v>
      </c>
      <c r="M620">
        <v>701</v>
      </c>
      <c r="N620">
        <v>701</v>
      </c>
      <c r="O620">
        <v>40</v>
      </c>
      <c r="P620">
        <v>17</v>
      </c>
      <c r="Q620">
        <v>223</v>
      </c>
      <c r="R620">
        <f>ancestry_jul_2014[[#This Row],[Citation Image]]+ancestry_jul_2014[[#This Row],[Text]]</f>
        <v>240</v>
      </c>
    </row>
    <row r="621" spans="1:18" x14ac:dyDescent="0.3">
      <c r="A621" s="21">
        <f>VLOOKUP(ancestry_jul_2014[[#This Row],[Locationid]], [1]LibPAS_data!$A$2:$E$600, 5, FALSE)</f>
        <v>9</v>
      </c>
      <c r="B621" s="24" t="e">
        <f>VLOOKUP(ancestry_jul_2014[[#This Row],[Locationid]],[1]LibPAS_data!$A$2:$D$270,4,FALSE)</f>
        <v>#N/A</v>
      </c>
      <c r="C621" s="14" t="str">
        <f>TEXT(E621,"yyyy")&amp;"-"&amp;"Q"&amp;LOOKUP(MONTH(E621),{1,4,7,10},{1,2,3,4})</f>
        <v>2015-Q2</v>
      </c>
      <c r="D621" s="37">
        <f t="shared" si="29"/>
        <v>2015</v>
      </c>
      <c r="E621" s="1">
        <v>42125</v>
      </c>
      <c r="F621" s="16" t="str">
        <f t="shared" si="30"/>
        <v>2015</v>
      </c>
      <c r="G621" s="16" t="str">
        <f>TEXT(ancestry_jul_2014[[#This Row],[Date]]," MMM")</f>
        <v xml:space="preserve"> May</v>
      </c>
      <c r="I621" t="str">
        <f>VLOOKUP(K621, [1]LibPAS_data!$A$1:$C$600,3,FALSE)</f>
        <v>Pinal</v>
      </c>
      <c r="J621" t="str">
        <f>VLOOKUP(K621,[1]LibPAS_data!$A$1:$C$600,2,FALSE)</f>
        <v>Oracle Public Library</v>
      </c>
      <c r="K621" t="s">
        <v>44</v>
      </c>
      <c r="L621" t="s">
        <v>1</v>
      </c>
      <c r="M621">
        <v>13</v>
      </c>
      <c r="N621">
        <v>13</v>
      </c>
      <c r="O621">
        <v>2</v>
      </c>
      <c r="P621">
        <v>0</v>
      </c>
      <c r="Q621">
        <v>0</v>
      </c>
      <c r="R621">
        <f>ancestry_jul_2014[[#This Row],[Citation Image]]+ancestry_jul_2014[[#This Row],[Text]]</f>
        <v>0</v>
      </c>
    </row>
    <row r="622" spans="1:18" x14ac:dyDescent="0.3">
      <c r="A622" s="21">
        <f>VLOOKUP(ancestry_jul_2014[[#This Row],[Locationid]], [1]LibPAS_data!$A$2:$E$600, 5, FALSE)</f>
        <v>14</v>
      </c>
      <c r="B622" s="24">
        <f>VLOOKUP(ancestry_jul_2014[[#This Row],[Locationid]],[1]LibPAS_data!$A$2:$D$270,4,FALSE)</f>
        <v>13597</v>
      </c>
      <c r="C622" s="14" t="str">
        <f>TEXT(E622,"yyyy")&amp;"-"&amp;"Q"&amp;LOOKUP(MONTH(E622),{1,4,7,10},{1,2,3,4})</f>
        <v>2015-Q2</v>
      </c>
      <c r="D622" s="37">
        <f t="shared" si="29"/>
        <v>2015</v>
      </c>
      <c r="E622" s="1">
        <v>42125</v>
      </c>
      <c r="F622" s="16" t="str">
        <f t="shared" si="30"/>
        <v>2015</v>
      </c>
      <c r="G622" s="16" t="str">
        <f>TEXT(ancestry_jul_2014[[#This Row],[Date]]," MMM")</f>
        <v xml:space="preserve"> May</v>
      </c>
      <c r="I622" t="str">
        <f>VLOOKUP(K622, [1]LibPAS_data!$A$1:$C$600,3,FALSE)</f>
        <v>Gila</v>
      </c>
      <c r="J622" t="str">
        <f>VLOOKUP(K622,[1]LibPAS_data!$A$1:$C$600,2,FALSE)</f>
        <v>Payson Public Library</v>
      </c>
      <c r="K622" s="6" t="s">
        <v>47</v>
      </c>
      <c r="L622" t="s">
        <v>1</v>
      </c>
      <c r="M622">
        <v>152</v>
      </c>
      <c r="N622">
        <v>152</v>
      </c>
      <c r="O622">
        <v>5</v>
      </c>
      <c r="P622">
        <v>6</v>
      </c>
      <c r="Q622">
        <v>44</v>
      </c>
      <c r="R622">
        <f>ancestry_jul_2014[[#This Row],[Citation Image]]+ancestry_jul_2014[[#This Row],[Text]]</f>
        <v>50</v>
      </c>
    </row>
    <row r="623" spans="1:18" x14ac:dyDescent="0.3">
      <c r="A623" s="21">
        <f>VLOOKUP(ancestry_jul_2014[[#This Row],[Locationid]], [1]LibPAS_data!$A$2:$E$600, 5, FALSE)</f>
        <v>38</v>
      </c>
      <c r="B623" s="24">
        <f>VLOOKUP(ancestry_jul_2014[[#This Row],[Locationid]],[1]LibPAS_data!$A$2:$D$270,4,FALSE)</f>
        <v>109952</v>
      </c>
      <c r="C623" s="14" t="str">
        <f>TEXT(E623,"yyyy")&amp;"-"&amp;"Q"&amp;LOOKUP(MONTH(E623),{1,4,7,10},{1,2,3,4})</f>
        <v>2015-Q2</v>
      </c>
      <c r="D623" s="37">
        <f t="shared" si="29"/>
        <v>2015</v>
      </c>
      <c r="E623" s="1">
        <v>42125</v>
      </c>
      <c r="F623" s="16" t="str">
        <f t="shared" si="30"/>
        <v>2015</v>
      </c>
      <c r="G623" s="16" t="str">
        <f>TEXT(ancestry_jul_2014[[#This Row],[Date]]," MMM")</f>
        <v xml:space="preserve"> May</v>
      </c>
      <c r="I623" t="str">
        <f>VLOOKUP(K623, [1]LibPAS_data!$A$1:$C$600,3,FALSE)</f>
        <v>Maricopa</v>
      </c>
      <c r="J623" t="str">
        <f>VLOOKUP(K623,[1]LibPAS_data!$A$1:$C$600,2,FALSE)</f>
        <v>Peoria Public Library</v>
      </c>
      <c r="K623" s="6" t="s">
        <v>48</v>
      </c>
      <c r="L623" t="s">
        <v>1</v>
      </c>
      <c r="M623">
        <v>2885</v>
      </c>
      <c r="N623">
        <v>2885</v>
      </c>
      <c r="O623">
        <v>44</v>
      </c>
      <c r="P623">
        <v>1131</v>
      </c>
      <c r="Q623">
        <v>1307</v>
      </c>
      <c r="R623">
        <f>ancestry_jul_2014[[#This Row],[Citation Image]]+ancestry_jul_2014[[#This Row],[Text]]</f>
        <v>2438</v>
      </c>
    </row>
    <row r="624" spans="1:18" x14ac:dyDescent="0.3">
      <c r="A624" s="21" t="e">
        <f>VLOOKUP(ancestry_jul_2014[[#This Row],[Locationid]], [1]LibPAS_data!$A$2:$E$600, 5, FALSE)</f>
        <v>#VALUE!</v>
      </c>
      <c r="B624" s="24">
        <f>VLOOKUP(ancestry_jul_2014[[#This Row],[Locationid]],[1]LibPAS_data!$A$2:$D$270,4,FALSE)</f>
        <v>943450</v>
      </c>
      <c r="C624" s="14" t="str">
        <f>TEXT(E624,"yyyy")&amp;"-"&amp;"Q"&amp;LOOKUP(MONTH(E624),{1,4,7,10},{1,2,3,4})</f>
        <v>2015-Q2</v>
      </c>
      <c r="D624" s="37">
        <f t="shared" si="29"/>
        <v>2015</v>
      </c>
      <c r="E624" s="1">
        <v>42125</v>
      </c>
      <c r="F624" s="16" t="str">
        <f t="shared" si="30"/>
        <v>2015</v>
      </c>
      <c r="G624" s="16" t="str">
        <f>TEXT(ancestry_jul_2014[[#This Row],[Date]]," MMM")</f>
        <v xml:space="preserve"> May</v>
      </c>
      <c r="I624" t="str">
        <f>VLOOKUP(K624, [1]LibPAS_data!$A$1:$C$600,3,FALSE)</f>
        <v>Maricopa</v>
      </c>
      <c r="J624" t="str">
        <f>VLOOKUP(K624,[1]LibPAS_data!$A$1:$C$600,2,FALSE)</f>
        <v>Phoenix Public Library</v>
      </c>
      <c r="K624" s="10" t="s">
        <v>78</v>
      </c>
      <c r="L624" t="s">
        <v>1</v>
      </c>
      <c r="M624">
        <v>12515</v>
      </c>
      <c r="N624">
        <v>12515</v>
      </c>
      <c r="O624">
        <v>183</v>
      </c>
      <c r="P624">
        <v>3625</v>
      </c>
      <c r="Q624">
        <v>4190</v>
      </c>
      <c r="R624">
        <f>ancestry_jul_2014[[#This Row],[Citation Image]]+ancestry_jul_2014[[#This Row],[Text]]</f>
        <v>7815</v>
      </c>
    </row>
    <row r="625" spans="1:18" x14ac:dyDescent="0.3">
      <c r="A625" s="21">
        <f>VLOOKUP(ancestry_jul_2014[[#This Row],[Locationid]], [1]LibPAS_data!$A$2:$E$600, 5, FALSE)</f>
        <v>622</v>
      </c>
      <c r="B625" s="24">
        <f>VLOOKUP(ancestry_jul_2014[[#This Row],[Locationid]],[1]LibPAS_data!$A$2:$D$270,4,FALSE)</f>
        <v>405419</v>
      </c>
      <c r="C625" s="14" t="str">
        <f>TEXT(E625,"yyyy")&amp;"-"&amp;"Q"&amp;LOOKUP(MONTH(E625),{1,4,7,10},{1,2,3,4})</f>
        <v>2015-Q2</v>
      </c>
      <c r="D625" s="37">
        <f t="shared" si="29"/>
        <v>2015</v>
      </c>
      <c r="E625" s="1">
        <v>42125</v>
      </c>
      <c r="F625" s="16" t="str">
        <f t="shared" si="30"/>
        <v>2015</v>
      </c>
      <c r="G625" s="16" t="str">
        <f>TEXT(ancestry_jul_2014[[#This Row],[Date]]," MMM")</f>
        <v xml:space="preserve"> May</v>
      </c>
      <c r="I625" t="str">
        <f>VLOOKUP(K625, [1]LibPAS_data!$A$1:$C$600,3,FALSE)</f>
        <v>Pima</v>
      </c>
      <c r="J625" t="str">
        <f>VLOOKUP(K625,[1]LibPAS_data!$A$1:$C$600,2,FALSE)</f>
        <v>Pima County Public Library</v>
      </c>
      <c r="K625" s="6" t="s">
        <v>49</v>
      </c>
      <c r="L625" t="s">
        <v>1</v>
      </c>
      <c r="M625">
        <v>6948</v>
      </c>
      <c r="N625">
        <v>6948</v>
      </c>
      <c r="O625">
        <v>184</v>
      </c>
      <c r="P625">
        <v>746</v>
      </c>
      <c r="Q625">
        <v>2708</v>
      </c>
      <c r="R625">
        <f>ancestry_jul_2014[[#This Row],[Citation Image]]+ancestry_jul_2014[[#This Row],[Text]]</f>
        <v>3454</v>
      </c>
    </row>
    <row r="626" spans="1:18" x14ac:dyDescent="0.3">
      <c r="A626" s="21">
        <f>VLOOKUP(ancestry_jul_2014[[#This Row],[Locationid]], [1]LibPAS_data!$A$2:$E$600, 5, FALSE)</f>
        <v>4</v>
      </c>
      <c r="B626" s="24">
        <f>VLOOKUP(ancestry_jul_2014[[#This Row],[Locationid]],[1]LibPAS_data!$A$2:$D$270,4,FALSE)</f>
        <v>8901</v>
      </c>
      <c r="C626" s="14" t="str">
        <f>TEXT(E626,"yyyy")&amp;"-"&amp;"Q"&amp;LOOKUP(MONTH(E626),{1,4,7,10},{1,2,3,4})</f>
        <v>2015-Q2</v>
      </c>
      <c r="D626" s="37">
        <f t="shared" si="29"/>
        <v>2015</v>
      </c>
      <c r="E626" s="1">
        <v>42125</v>
      </c>
      <c r="F626" s="16" t="str">
        <f t="shared" si="30"/>
        <v>2015</v>
      </c>
      <c r="G626" s="16" t="str">
        <f>TEXT(ancestry_jul_2014[[#This Row],[Date]]," MMM")</f>
        <v xml:space="preserve"> May</v>
      </c>
      <c r="I626" t="str">
        <f>VLOOKUP(K626, [1]LibPAS_data!$A$1:$C$600,3,FALSE)</f>
        <v>Pinal</v>
      </c>
      <c r="J626" t="str">
        <f>VLOOKUP(K626,[1]LibPAS_data!$A$1:$C$600,2,FALSE)</f>
        <v>Pinal County Library District</v>
      </c>
      <c r="K626" s="6" t="s">
        <v>50</v>
      </c>
      <c r="L626" t="s">
        <v>1</v>
      </c>
      <c r="M626">
        <v>216</v>
      </c>
      <c r="N626">
        <v>216</v>
      </c>
      <c r="O626">
        <v>12</v>
      </c>
      <c r="P626">
        <v>2</v>
      </c>
      <c r="Q626">
        <v>31</v>
      </c>
      <c r="R626">
        <f>ancestry_jul_2014[[#This Row],[Citation Image]]+ancestry_jul_2014[[#This Row],[Text]]</f>
        <v>33</v>
      </c>
    </row>
    <row r="627" spans="1:18" x14ac:dyDescent="0.3">
      <c r="A627" s="21">
        <f>VLOOKUP(ancestry_jul_2014[[#This Row],[Locationid]], [1]LibPAS_data!$A$2:$E$600, 5, FALSE)</f>
        <v>54</v>
      </c>
      <c r="B627" s="24">
        <f>VLOOKUP(ancestry_jul_2014[[#This Row],[Locationid]],[1]LibPAS_data!$A$2:$D$270,4,FALSE)</f>
        <v>29416</v>
      </c>
      <c r="C627" s="14" t="str">
        <f>TEXT(E627,"yyyy")&amp;"-"&amp;"Q"&amp;LOOKUP(MONTH(E627),{1,4,7,10},{1,2,3,4})</f>
        <v>2015-Q2</v>
      </c>
      <c r="D627" s="37">
        <f t="shared" si="29"/>
        <v>2015</v>
      </c>
      <c r="E627" s="1">
        <v>42125</v>
      </c>
      <c r="F627" s="16" t="str">
        <f t="shared" ref="F627:F658" si="31">TEXT(E627, "yyyy")</f>
        <v>2015</v>
      </c>
      <c r="G627" s="16" t="str">
        <f>TEXT(ancestry_jul_2014[[#This Row],[Date]]," MMM")</f>
        <v xml:space="preserve"> May</v>
      </c>
      <c r="I627" t="str">
        <f>VLOOKUP(K627, [1]LibPAS_data!$A$1:$C$600,3,FALSE)</f>
        <v>Yavapai</v>
      </c>
      <c r="J627" t="str">
        <f>VLOOKUP(K627,[1]LibPAS_data!$A$1:$C$600,2,FALSE)</f>
        <v>Prescott Public Library</v>
      </c>
      <c r="K627" s="10" t="s">
        <v>51</v>
      </c>
      <c r="L627" t="s">
        <v>1</v>
      </c>
      <c r="M627">
        <v>1216</v>
      </c>
      <c r="N627">
        <v>1216</v>
      </c>
      <c r="O627">
        <v>28</v>
      </c>
      <c r="P627">
        <v>226</v>
      </c>
      <c r="Q627">
        <v>448</v>
      </c>
      <c r="R627">
        <f>ancestry_jul_2014[[#This Row],[Citation Image]]+ancestry_jul_2014[[#This Row],[Text]]</f>
        <v>674</v>
      </c>
    </row>
    <row r="628" spans="1:18" x14ac:dyDescent="0.3">
      <c r="A628" s="21">
        <f>VLOOKUP(ancestry_jul_2014[[#This Row],[Locationid]], [1]LibPAS_data!$A$2:$E$600, 5, FALSE)</f>
        <v>59</v>
      </c>
      <c r="B628" s="24">
        <f>VLOOKUP(ancestry_jul_2014[[#This Row],[Locationid]],[1]LibPAS_data!$A$2:$D$270,4,FALSE)</f>
        <v>22616</v>
      </c>
      <c r="C628" s="14" t="str">
        <f>TEXT(E628,"yyyy")&amp;"-"&amp;"Q"&amp;LOOKUP(MONTH(E628),{1,4,7,10},{1,2,3,4})</f>
        <v>2015-Q2</v>
      </c>
      <c r="D628" s="37">
        <f t="shared" si="29"/>
        <v>2015</v>
      </c>
      <c r="E628" s="1">
        <v>42125</v>
      </c>
      <c r="F628" s="16" t="str">
        <f t="shared" si="31"/>
        <v>2015</v>
      </c>
      <c r="G628" s="16" t="str">
        <f>TEXT(ancestry_jul_2014[[#This Row],[Date]]," MMM")</f>
        <v xml:space="preserve"> May</v>
      </c>
      <c r="I628" t="str">
        <f>VLOOKUP(K628, [1]LibPAS_data!$A$1:$C$600,3,FALSE)</f>
        <v>Yavapai</v>
      </c>
      <c r="J628" t="str">
        <f>VLOOKUP(K628,[1]LibPAS_data!$A$1:$C$600,2,FALSE)</f>
        <v>Prescott Valley Public Library</v>
      </c>
      <c r="K628" s="6" t="s">
        <v>52</v>
      </c>
      <c r="L628" t="s">
        <v>1</v>
      </c>
      <c r="M628">
        <v>80</v>
      </c>
      <c r="N628">
        <v>80</v>
      </c>
      <c r="O628">
        <v>6</v>
      </c>
      <c r="P628">
        <v>13</v>
      </c>
      <c r="Q628">
        <v>40</v>
      </c>
      <c r="R628">
        <f>ancestry_jul_2014[[#This Row],[Citation Image]]+ancestry_jul_2014[[#This Row],[Text]]</f>
        <v>53</v>
      </c>
    </row>
    <row r="629" spans="1:18" x14ac:dyDescent="0.3">
      <c r="A629" s="21">
        <f>VLOOKUP(ancestry_jul_2014[[#This Row],[Locationid]], [1]LibPAS_data!$A$2:$E$600, 5, FALSE)</f>
        <v>40</v>
      </c>
      <c r="B629" s="24" t="e">
        <f>VLOOKUP(ancestry_jul_2014[[#This Row],[Locationid]],[1]LibPAS_data!$A$2:$D$270,4,FALSE)</f>
        <v>#N/A</v>
      </c>
      <c r="C629" s="14" t="str">
        <f>TEXT(E629,"yyyy")&amp;"-"&amp;"Q"&amp;LOOKUP(MONTH(E629),{1,4,7,10},{1,2,3,4})</f>
        <v>2015-Q2</v>
      </c>
      <c r="D629" s="37">
        <f t="shared" si="29"/>
        <v>2015</v>
      </c>
      <c r="E629" s="1">
        <v>42125</v>
      </c>
      <c r="F629" s="16" t="str">
        <f t="shared" si="31"/>
        <v>2015</v>
      </c>
      <c r="G629" s="16" t="str">
        <f>TEXT(ancestry_jul_2014[[#This Row],[Date]]," MMM")</f>
        <v xml:space="preserve"> May</v>
      </c>
      <c r="I629" t="str">
        <f>VLOOKUP(K629, [1]LibPAS_data!$A$1:$C$600,3,FALSE)</f>
        <v>Apache</v>
      </c>
      <c r="J629" t="str">
        <f>VLOOKUP(K629,[1]LibPAS_data!$A$1:$C$600,2,FALSE)</f>
        <v>Round Valley Public Library</v>
      </c>
      <c r="K629" s="6" t="s">
        <v>53</v>
      </c>
      <c r="L629" t="s">
        <v>1</v>
      </c>
      <c r="M629">
        <v>136</v>
      </c>
      <c r="N629">
        <v>136</v>
      </c>
      <c r="O629">
        <v>8</v>
      </c>
      <c r="P629">
        <v>14</v>
      </c>
      <c r="Q629">
        <v>53</v>
      </c>
      <c r="R629">
        <f>ancestry_jul_2014[[#This Row],[Citation Image]]+ancestry_jul_2014[[#This Row],[Text]]</f>
        <v>67</v>
      </c>
    </row>
    <row r="630" spans="1:18" x14ac:dyDescent="0.3">
      <c r="A630" s="21">
        <f>VLOOKUP(ancestry_jul_2014[[#This Row],[Locationid]], [1]LibPAS_data!$A$2:$E$600, 5, FALSE)</f>
        <v>17</v>
      </c>
      <c r="B630" s="24">
        <f>VLOOKUP(ancestry_jul_2014[[#This Row],[Locationid]],[1]LibPAS_data!$A$2:$D$270,4,FALSE)</f>
        <v>11980</v>
      </c>
      <c r="C630" s="14" t="str">
        <f>TEXT(E630,"yyyy")&amp;"-"&amp;"Q"&amp;LOOKUP(MONTH(E630),{1,4,7,10},{1,2,3,4})</f>
        <v>2015-Q2</v>
      </c>
      <c r="D630" s="37">
        <f t="shared" si="29"/>
        <v>2015</v>
      </c>
      <c r="E630" s="1">
        <v>42125</v>
      </c>
      <c r="F630" s="16" t="str">
        <f t="shared" si="31"/>
        <v>2015</v>
      </c>
      <c r="G630" s="16" t="str">
        <f>TEXT(ancestry_jul_2014[[#This Row],[Date]]," MMM")</f>
        <v xml:space="preserve"> May</v>
      </c>
      <c r="I630" t="str">
        <f>VLOOKUP(K630, [1]LibPAS_data!$A$1:$C$600,3,FALSE)</f>
        <v>Graham</v>
      </c>
      <c r="J630" t="str">
        <f>VLOOKUP(K630,[1]LibPAS_data!$A$1:$C$600,2,FALSE)</f>
        <v>Safford City - Graham County Library</v>
      </c>
      <c r="K630" s="6" t="s">
        <v>54</v>
      </c>
      <c r="L630" t="s">
        <v>1</v>
      </c>
      <c r="M630">
        <v>11</v>
      </c>
      <c r="N630">
        <v>11</v>
      </c>
      <c r="O630">
        <v>1</v>
      </c>
      <c r="P630">
        <v>0</v>
      </c>
      <c r="Q630">
        <v>0</v>
      </c>
      <c r="R630">
        <f>ancestry_jul_2014[[#This Row],[Citation Image]]+ancestry_jul_2014[[#This Row],[Text]]</f>
        <v>0</v>
      </c>
    </row>
    <row r="631" spans="1:18" x14ac:dyDescent="0.3">
      <c r="A631" s="21">
        <f>VLOOKUP(ancestry_jul_2014[[#This Row],[Locationid]], [1]LibPAS_data!$A$2:$E$600, 5, FALSE)</f>
        <v>17</v>
      </c>
      <c r="B631" s="24" t="e">
        <f>VLOOKUP(ancestry_jul_2014[[#This Row],[Locationid]],[1]LibPAS_data!$A$2:$D$270,4,FALSE)</f>
        <v>#N/A</v>
      </c>
      <c r="C631" s="14" t="str">
        <f>TEXT(E631,"yyyy")&amp;"-"&amp;"Q"&amp;LOOKUP(MONTH(E631),{1,4,7,10},{1,2,3,4})</f>
        <v>2015-Q2</v>
      </c>
      <c r="D631" s="37">
        <f t="shared" si="29"/>
        <v>2015</v>
      </c>
      <c r="E631" s="1">
        <v>42125</v>
      </c>
      <c r="F631" s="16" t="str">
        <f t="shared" si="31"/>
        <v>2015</v>
      </c>
      <c r="G631" s="16" t="str">
        <f>TEXT(ancestry_jul_2014[[#This Row],[Date]]," MMM")</f>
        <v xml:space="preserve"> May</v>
      </c>
      <c r="I631" t="str">
        <f>VLOOKUP(K631, [1]LibPAS_data!$A$1:$C$600,3,FALSE)</f>
        <v>Apache</v>
      </c>
      <c r="J631" t="str">
        <f>VLOOKUP(K631,[1]LibPAS_data!$A$1:$C$600,2,FALSE)</f>
        <v>Sanders Public Library</v>
      </c>
      <c r="K631" s="6" t="s">
        <v>56</v>
      </c>
      <c r="L631" t="s">
        <v>1</v>
      </c>
      <c r="M631">
        <v>27</v>
      </c>
      <c r="N631">
        <v>27</v>
      </c>
      <c r="O631">
        <v>1</v>
      </c>
      <c r="P631">
        <v>4</v>
      </c>
      <c r="Q631">
        <v>9</v>
      </c>
      <c r="R631">
        <f>ancestry_jul_2014[[#This Row],[Citation Image]]+ancestry_jul_2014[[#This Row],[Text]]</f>
        <v>13</v>
      </c>
    </row>
    <row r="632" spans="1:18" x14ac:dyDescent="0.3">
      <c r="A632" s="21">
        <f>VLOOKUP(ancestry_jul_2014[[#This Row],[Locationid]], [1]LibPAS_data!$A$2:$E$600, 5, FALSE)</f>
        <v>38</v>
      </c>
      <c r="B632" s="24">
        <f>VLOOKUP(ancestry_jul_2014[[#This Row],[Locationid]],[1]LibPAS_data!$A$2:$D$270,4,FALSE)</f>
        <v>23601</v>
      </c>
      <c r="C632" s="14" t="str">
        <f>TEXT(E632,"yyyy")&amp;"-"&amp;"Q"&amp;LOOKUP(MONTH(E632),{1,4,7,10},{1,2,3,4})</f>
        <v>2015-Q2</v>
      </c>
      <c r="D632" s="37">
        <f t="shared" si="29"/>
        <v>2015</v>
      </c>
      <c r="E632" s="1">
        <v>42125</v>
      </c>
      <c r="F632" s="16" t="str">
        <f t="shared" si="31"/>
        <v>2015</v>
      </c>
      <c r="G632" s="16" t="str">
        <f>TEXT(ancestry_jul_2014[[#This Row],[Date]]," MMM")</f>
        <v xml:space="preserve"> May</v>
      </c>
      <c r="I632" t="str">
        <f>VLOOKUP(K632, [1]LibPAS_data!$A$1:$C$600,3,FALSE)</f>
        <v>Santa Cruz</v>
      </c>
      <c r="J632" t="str">
        <f>VLOOKUP(K632,[1]LibPAS_data!$A$1:$C$600,2,FALSE)</f>
        <v>Nogales/Santa Cruz County Public Library</v>
      </c>
      <c r="K632" t="s">
        <v>43</v>
      </c>
      <c r="L632" t="s">
        <v>1</v>
      </c>
      <c r="M632">
        <v>100</v>
      </c>
      <c r="N632">
        <v>100</v>
      </c>
      <c r="O632">
        <v>4</v>
      </c>
      <c r="P632">
        <v>1</v>
      </c>
      <c r="Q632">
        <v>61</v>
      </c>
      <c r="R632">
        <f>ancestry_jul_2014[[#This Row],[Citation Image]]+ancestry_jul_2014[[#This Row],[Text]]</f>
        <v>62</v>
      </c>
    </row>
    <row r="633" spans="1:18" x14ac:dyDescent="0.3">
      <c r="A633" s="21">
        <f>VLOOKUP(ancestry_jul_2014[[#This Row],[Locationid]], [1]LibPAS_data!$A$2:$E$600, 5, FALSE)</f>
        <v>87</v>
      </c>
      <c r="B633" s="24">
        <f>VLOOKUP(ancestry_jul_2014[[#This Row],[Locationid]],[1]LibPAS_data!$A$2:$D$270,4,FALSE)</f>
        <v>174482</v>
      </c>
      <c r="C633" s="14" t="str">
        <f>TEXT(E633,"yyyy")&amp;"-"&amp;"Q"&amp;LOOKUP(MONTH(E633),{1,4,7,10},{1,2,3,4})</f>
        <v>2015-Q2</v>
      </c>
      <c r="D633" s="37">
        <f t="shared" si="29"/>
        <v>2015</v>
      </c>
      <c r="E633" s="1">
        <v>42125</v>
      </c>
      <c r="F633" s="16" t="str">
        <f t="shared" si="31"/>
        <v>2015</v>
      </c>
      <c r="G633" s="16" t="str">
        <f>TEXT(ancestry_jul_2014[[#This Row],[Date]]," MMM")</f>
        <v xml:space="preserve"> May</v>
      </c>
      <c r="I633" t="str">
        <f>VLOOKUP(K633, [1]LibPAS_data!$A$1:$C$600,3,FALSE)</f>
        <v>Maricopa</v>
      </c>
      <c r="J633" t="str">
        <f>VLOOKUP(K633,[1]LibPAS_data!$A$1:$C$600,2,FALSE)</f>
        <v>Scottsdale Public Library</v>
      </c>
      <c r="K633" s="6" t="s">
        <v>57</v>
      </c>
      <c r="L633" t="s">
        <v>1</v>
      </c>
      <c r="M633">
        <v>2068</v>
      </c>
      <c r="N633">
        <v>2068</v>
      </c>
      <c r="O633">
        <v>63</v>
      </c>
      <c r="P633">
        <v>195</v>
      </c>
      <c r="Q633">
        <v>1247</v>
      </c>
      <c r="R633">
        <f>ancestry_jul_2014[[#This Row],[Citation Image]]+ancestry_jul_2014[[#This Row],[Text]]</f>
        <v>1442</v>
      </c>
    </row>
    <row r="634" spans="1:18" x14ac:dyDescent="0.3">
      <c r="A634" s="21">
        <f>VLOOKUP(ancestry_jul_2014[[#This Row],[Locationid]], [1]LibPAS_data!$A$2:$E$600, 5, FALSE)</f>
        <v>28</v>
      </c>
      <c r="B634" s="24">
        <f>VLOOKUP(ancestry_jul_2014[[#This Row],[Locationid]],[1]LibPAS_data!$A$2:$D$270,4,FALSE)</f>
        <v>32811</v>
      </c>
      <c r="C634" s="14" t="str">
        <f>TEXT(E634,"yyyy")&amp;"-"&amp;"Q"&amp;LOOKUP(MONTH(E634),{1,4,7,10},{1,2,3,4})</f>
        <v>2015-Q2</v>
      </c>
      <c r="D634" s="37">
        <f t="shared" si="29"/>
        <v>2015</v>
      </c>
      <c r="E634" s="1">
        <v>42125</v>
      </c>
      <c r="F634" s="16" t="str">
        <f t="shared" si="31"/>
        <v>2015</v>
      </c>
      <c r="G634" s="16" t="str">
        <f>TEXT(ancestry_jul_2014[[#This Row],[Date]]," MMM")</f>
        <v xml:space="preserve"> May</v>
      </c>
      <c r="I634" t="str">
        <f>VLOOKUP(K634, [1]LibPAS_data!$A$1:$C$600,3,FALSE)</f>
        <v>Cochise</v>
      </c>
      <c r="J634" t="str">
        <f>VLOOKUP(K634,[1]LibPAS_data!$A$1:$C$600,2,FALSE)</f>
        <v>Sierra Vista Public Library</v>
      </c>
      <c r="K634" s="6" t="s">
        <v>60</v>
      </c>
      <c r="L634" t="s">
        <v>1</v>
      </c>
      <c r="M634">
        <v>687</v>
      </c>
      <c r="N634">
        <v>687</v>
      </c>
      <c r="O634">
        <v>11</v>
      </c>
      <c r="P634">
        <v>400</v>
      </c>
      <c r="Q634">
        <v>308</v>
      </c>
      <c r="R634">
        <f>ancestry_jul_2014[[#This Row],[Citation Image]]+ancestry_jul_2014[[#This Row],[Text]]</f>
        <v>708</v>
      </c>
    </row>
    <row r="635" spans="1:18" x14ac:dyDescent="0.3">
      <c r="A635" s="21">
        <f>VLOOKUP(ancestry_jul_2014[[#This Row],[Locationid]], [1]LibPAS_data!$A$2:$E$600, 5, FALSE)</f>
        <v>32</v>
      </c>
      <c r="B635" s="24">
        <f>VLOOKUP(ancestry_jul_2014[[#This Row],[Locationid]],[1]LibPAS_data!$A$2:$D$270,4,FALSE)</f>
        <v>11000</v>
      </c>
      <c r="C635" s="14" t="str">
        <f>TEXT(E635,"yyyy")&amp;"-"&amp;"Q"&amp;LOOKUP(MONTH(E635),{1,4,7,10},{1,2,3,4})</f>
        <v>2015-Q2</v>
      </c>
      <c r="D635" s="37">
        <f t="shared" si="29"/>
        <v>2015</v>
      </c>
      <c r="E635" s="1">
        <v>42125</v>
      </c>
      <c r="F635" s="16" t="str">
        <f t="shared" si="31"/>
        <v>2015</v>
      </c>
      <c r="G635" s="16" t="str">
        <f>TEXT(ancestry_jul_2014[[#This Row],[Date]]," MMM")</f>
        <v xml:space="preserve"> May</v>
      </c>
      <c r="I635" t="str">
        <f>VLOOKUP(K635, [1]LibPAS_data!$A$1:$C$600,3,FALSE)</f>
        <v>Yavapai</v>
      </c>
      <c r="J635" t="str">
        <f>VLOOKUP(K635,[1]LibPAS_data!$A$1:$C$600,2,FALSE)</f>
        <v>Sedona Public Library</v>
      </c>
      <c r="K635" s="6" t="s">
        <v>58</v>
      </c>
      <c r="L635" t="s">
        <v>1</v>
      </c>
      <c r="M635">
        <v>977</v>
      </c>
      <c r="N635">
        <v>977</v>
      </c>
      <c r="O635">
        <v>10</v>
      </c>
      <c r="P635">
        <v>89</v>
      </c>
      <c r="Q635">
        <v>240</v>
      </c>
      <c r="R635">
        <f>ancestry_jul_2014[[#This Row],[Citation Image]]+ancestry_jul_2014[[#This Row],[Text]]</f>
        <v>329</v>
      </c>
    </row>
    <row r="636" spans="1:18" x14ac:dyDescent="0.3">
      <c r="A636" s="21">
        <f>VLOOKUP(ancestry_jul_2014[[#This Row],[Locationid]], [1]LibPAS_data!$A$2:$E$600, 5, FALSE)</f>
        <v>5</v>
      </c>
      <c r="B636" s="24" t="e">
        <f>VLOOKUP(ancestry_jul_2014[[#This Row],[Locationid]],[1]LibPAS_data!$A$2:$D$270,4,FALSE)</f>
        <v>#N/A</v>
      </c>
      <c r="C636" s="14" t="str">
        <f>TEXT(E636,"yyyy")&amp;"-"&amp;"Q"&amp;LOOKUP(MONTH(E636),{1,4,7,10},{1,2,3,4})</f>
        <v>2015-Q2</v>
      </c>
      <c r="D636" s="37">
        <f t="shared" si="29"/>
        <v>2015</v>
      </c>
      <c r="E636" s="1">
        <v>42125</v>
      </c>
      <c r="F636" s="16" t="str">
        <f t="shared" si="31"/>
        <v>2015</v>
      </c>
      <c r="G636" s="16" t="str">
        <f>TEXT(ancestry_jul_2014[[#This Row],[Date]]," MMM")</f>
        <v xml:space="preserve"> May</v>
      </c>
      <c r="I636" t="str">
        <f>VLOOKUP(K636, [1]LibPAS_data!$A$1:$C$600,3,FALSE)</f>
        <v>Yavapai</v>
      </c>
      <c r="J636" t="str">
        <f>VLOOKUP(K636,[1]LibPAS_data!$A$1:$C$600,2,FALSE)</f>
        <v>Seligman Public Library</v>
      </c>
      <c r="K636" t="s">
        <v>59</v>
      </c>
      <c r="L636" t="s">
        <v>1</v>
      </c>
      <c r="M636">
        <v>90</v>
      </c>
      <c r="N636">
        <v>90</v>
      </c>
      <c r="O636">
        <v>3</v>
      </c>
      <c r="P636">
        <v>2</v>
      </c>
      <c r="Q636">
        <v>33</v>
      </c>
      <c r="R636">
        <f>ancestry_jul_2014[[#This Row],[Citation Image]]+ancestry_jul_2014[[#This Row],[Text]]</f>
        <v>35</v>
      </c>
    </row>
    <row r="637" spans="1:18" x14ac:dyDescent="0.3">
      <c r="A637" s="21">
        <f>VLOOKUP(ancestry_jul_2014[[#This Row],[Locationid]], [1]LibPAS_data!$A$2:$E$600, 5, FALSE)</f>
        <v>142</v>
      </c>
      <c r="B637" s="24">
        <f>VLOOKUP(ancestry_jul_2014[[#This Row],[Locationid]],[1]LibPAS_data!$A$2:$D$270,4,FALSE)</f>
        <v>140708</v>
      </c>
      <c r="C637" s="14" t="str">
        <f>TEXT(E637,"yyyy")&amp;"-"&amp;"Q"&amp;LOOKUP(MONTH(E637),{1,4,7,10},{1,2,3,4})</f>
        <v>2015-Q2</v>
      </c>
      <c r="D637" s="37">
        <f t="shared" si="29"/>
        <v>2015</v>
      </c>
      <c r="E637" s="1">
        <v>42125</v>
      </c>
      <c r="F637" s="16" t="str">
        <f t="shared" si="31"/>
        <v>2015</v>
      </c>
      <c r="G637" s="16" t="str">
        <f>TEXT(ancestry_jul_2014[[#This Row],[Date]]," MMM")</f>
        <v xml:space="preserve"> May</v>
      </c>
      <c r="I637" t="str">
        <f>VLOOKUP(K637, [1]LibPAS_data!$A$1:$C$600,3,FALSE)</f>
        <v>Maricopa</v>
      </c>
      <c r="J637" t="str">
        <f>VLOOKUP(K637,[1]LibPAS_data!$A$1:$C$600,2,FALSE)</f>
        <v>Tempe Public Library</v>
      </c>
      <c r="K637" s="10" t="s">
        <v>79</v>
      </c>
      <c r="L637" t="s">
        <v>1</v>
      </c>
      <c r="M637">
        <v>341</v>
      </c>
      <c r="N637">
        <v>341</v>
      </c>
      <c r="O637">
        <v>12</v>
      </c>
      <c r="P637">
        <v>81</v>
      </c>
      <c r="Q637">
        <v>155</v>
      </c>
      <c r="R637">
        <f>ancestry_jul_2014[[#This Row],[Citation Image]]+ancestry_jul_2014[[#This Row],[Text]]</f>
        <v>236</v>
      </c>
    </row>
    <row r="638" spans="1:18" x14ac:dyDescent="0.3">
      <c r="A638" s="21">
        <f>VLOOKUP(ancestry_jul_2014[[#This Row],[Locationid]], [1]LibPAS_data!$A$2:$E$600, 5, FALSE)</f>
        <v>12</v>
      </c>
      <c r="B638" s="24">
        <f>VLOOKUP(ancestry_jul_2014[[#This Row],[Locationid]],[1]LibPAS_data!$A$2:$D$270,4,FALSE)</f>
        <v>4415</v>
      </c>
      <c r="C638" s="14" t="str">
        <f>TEXT(E638,"yyyy")&amp;"-"&amp;"Q"&amp;LOOKUP(MONTH(E638),{1,4,7,10},{1,2,3,4})</f>
        <v>2015-Q2</v>
      </c>
      <c r="D638" s="37">
        <f t="shared" si="29"/>
        <v>2015</v>
      </c>
      <c r="E638" s="1">
        <v>42125</v>
      </c>
      <c r="F638" s="16" t="str">
        <f t="shared" si="31"/>
        <v>2015</v>
      </c>
      <c r="G638" s="16" t="str">
        <f>TEXT(ancestry_jul_2014[[#This Row],[Date]]," MMM")</f>
        <v xml:space="preserve"> May</v>
      </c>
      <c r="I638" t="str">
        <f>VLOOKUP(K638, [1]LibPAS_data!$A$1:$C$600,3,FALSE)</f>
        <v>Maricopa</v>
      </c>
      <c r="J638" t="str">
        <f>VLOOKUP(K638,[1]LibPAS_data!$A$1:$C$600,2,FALSE)</f>
        <v>Tolleson Public Library</v>
      </c>
      <c r="K638" s="3" t="s">
        <v>61</v>
      </c>
      <c r="L638" t="s">
        <v>1</v>
      </c>
      <c r="M638">
        <v>46</v>
      </c>
      <c r="N638">
        <v>46</v>
      </c>
      <c r="O638">
        <v>4</v>
      </c>
      <c r="P638">
        <v>2</v>
      </c>
      <c r="Q638">
        <v>22</v>
      </c>
      <c r="R638">
        <f>ancestry_jul_2014[[#This Row],[Citation Image]]+ancestry_jul_2014[[#This Row],[Text]]</f>
        <v>24</v>
      </c>
    </row>
    <row r="639" spans="1:18" x14ac:dyDescent="0.3">
      <c r="A639" s="21">
        <f>VLOOKUP(ancestry_jul_2014[[#This Row],[Locationid]], [1]LibPAS_data!$A$2:$E$600, 5, FALSE)</f>
        <v>434</v>
      </c>
      <c r="B639" s="24">
        <f>VLOOKUP(ancestry_jul_2014[[#This Row],[Locationid]],[1]LibPAS_data!$A$2:$D$270,4,FALSE)</f>
        <v>111752</v>
      </c>
      <c r="C639" s="14" t="str">
        <f>TEXT(E639,"yyyy")&amp;"-"&amp;"Q"&amp;LOOKUP(MONTH(E639),{1,4,7,10},{1,2,3,4})</f>
        <v>2015-Q2</v>
      </c>
      <c r="D639" s="37">
        <f t="shared" si="29"/>
        <v>2015</v>
      </c>
      <c r="E639" s="1">
        <v>42125</v>
      </c>
      <c r="F639" s="16" t="str">
        <f t="shared" si="31"/>
        <v>2015</v>
      </c>
      <c r="G639" s="16" t="str">
        <f>TEXT(ancestry_jul_2014[[#This Row],[Date]]," MMM")</f>
        <v xml:space="preserve"> May</v>
      </c>
      <c r="I639" t="str">
        <f>VLOOKUP(K639, [1]LibPAS_data!$A$1:$C$600,3,FALSE)</f>
        <v>Yuma</v>
      </c>
      <c r="J639" t="str">
        <f>VLOOKUP(K639,[1]LibPAS_data!$A$1:$C$600,2,FALSE)</f>
        <v>Yuma County Library District</v>
      </c>
      <c r="K639" s="6" t="s">
        <v>66</v>
      </c>
      <c r="L639" t="s">
        <v>1</v>
      </c>
      <c r="M639">
        <v>2351</v>
      </c>
      <c r="N639">
        <v>2351</v>
      </c>
      <c r="O639">
        <v>62</v>
      </c>
      <c r="P639">
        <v>284</v>
      </c>
      <c r="Q639">
        <v>1050</v>
      </c>
      <c r="R639">
        <f>ancestry_jul_2014[[#This Row],[Citation Image]]+ancestry_jul_2014[[#This Row],[Text]]</f>
        <v>1334</v>
      </c>
    </row>
    <row r="640" spans="1:18" x14ac:dyDescent="0.3">
      <c r="A640" s="21">
        <f>VLOOKUP(ancestry_jul_2014[[#This Row],[Locationid]], [1]LibPAS_data!$A$2:$E$600, 5, FALSE)</f>
        <v>7</v>
      </c>
      <c r="B640" s="24" t="e">
        <f>VLOOKUP(ancestry_jul_2014[[#This Row],[Locationid]],[1]LibPAS_data!$A$2:$D$270,4,FALSE)</f>
        <v>#N/A</v>
      </c>
      <c r="C640" s="14" t="str">
        <f>TEXT(E640,"yyyy")&amp;"-"&amp;"Q"&amp;LOOKUP(MONTH(E640),{1,4,7,10},{1,2,3,4})</f>
        <v>2015-Q2</v>
      </c>
      <c r="D640" s="37">
        <f t="shared" si="29"/>
        <v>2015</v>
      </c>
      <c r="E640" s="1">
        <v>42125</v>
      </c>
      <c r="F640" s="16" t="str">
        <f t="shared" si="31"/>
        <v>2015</v>
      </c>
      <c r="G640" s="16" t="str">
        <f>TEXT(ancestry_jul_2014[[#This Row],[Date]]," MMM")</f>
        <v xml:space="preserve"> May</v>
      </c>
      <c r="I640" t="str">
        <f>VLOOKUP(K640, [1]LibPAS_data!$A$1:$C$600,3,FALSE)</f>
        <v>Yavapai</v>
      </c>
      <c r="J640" t="str">
        <f>VLOOKUP(K640,[1]LibPAS_data!$A$1:$C$600,2,FALSE)</f>
        <v>Yarnell Public Library</v>
      </c>
      <c r="K640" s="6" t="s">
        <v>64</v>
      </c>
      <c r="L640" t="s">
        <v>1</v>
      </c>
      <c r="M640">
        <v>4</v>
      </c>
      <c r="N640">
        <v>4</v>
      </c>
      <c r="O640">
        <v>1</v>
      </c>
      <c r="P640">
        <v>0</v>
      </c>
      <c r="Q640">
        <v>0</v>
      </c>
      <c r="R640">
        <f>ancestry_jul_2014[[#This Row],[Citation Image]]+ancestry_jul_2014[[#This Row],[Text]]</f>
        <v>0</v>
      </c>
    </row>
    <row r="641" spans="1:18" x14ac:dyDescent="0.3">
      <c r="A641" s="21">
        <f>VLOOKUP(ancestry_jul_2014[[#This Row],[Locationid]], [1]LibPAS_data!$A$2:$E$600, 5, FALSE)</f>
        <v>91</v>
      </c>
      <c r="B641" s="24">
        <f>VLOOKUP(ancestry_jul_2014[[#This Row],[Locationid]],[1]LibPAS_data!$A$2:$D$270,4,FALSE)</f>
        <v>9301</v>
      </c>
      <c r="C641" s="14" t="str">
        <f>TEXT(E641,"yyyy")&amp;"-"&amp;"Q"&amp;LOOKUP(MONTH(E641),{1,4,7,10},{1,2,3,4})</f>
        <v>2015-Q2</v>
      </c>
      <c r="D641" s="37">
        <f t="shared" si="29"/>
        <v>2015</v>
      </c>
      <c r="E641" s="1">
        <v>42125</v>
      </c>
      <c r="F641" s="16" t="str">
        <f t="shared" si="31"/>
        <v>2015</v>
      </c>
      <c r="G641" s="16" t="str">
        <f>TEXT(ancestry_jul_2014[[#This Row],[Date]]," MMM")</f>
        <v xml:space="preserve"> May</v>
      </c>
      <c r="I641" t="str">
        <f>VLOOKUP(K641, [1]LibPAS_data!$A$1:$C$600,3,FALSE)</f>
        <v>Yavapai</v>
      </c>
      <c r="J641" t="str">
        <f>VLOOKUP(K641,[1]LibPAS_data!$A$1:$C$600,2,FALSE)</f>
        <v>Yavapai County Library District</v>
      </c>
      <c r="K641" s="6" t="s">
        <v>65</v>
      </c>
      <c r="L641" t="s">
        <v>1</v>
      </c>
      <c r="M641">
        <v>13</v>
      </c>
      <c r="N641">
        <v>13</v>
      </c>
      <c r="O641">
        <v>1</v>
      </c>
      <c r="P641">
        <v>0</v>
      </c>
      <c r="Q641">
        <v>4</v>
      </c>
      <c r="R641">
        <f>ancestry_jul_2014[[#This Row],[Citation Image]]+ancestry_jul_2014[[#This Row],[Text]]</f>
        <v>4</v>
      </c>
    </row>
    <row r="642" spans="1:18" x14ac:dyDescent="0.3">
      <c r="A642" s="21">
        <f>VLOOKUP(ancestry_jul_2014[[#This Row],[Locationid]], [1]LibPAS_data!$A$2:$E$600, 5, FALSE)</f>
        <v>0</v>
      </c>
      <c r="B642" s="24" t="e">
        <f>VLOOKUP(ancestry_jul_2014[[#This Row],[Locationid]],[1]LibPAS_data!$A$2:$D$270,4,FALSE)</f>
        <v>#N/A</v>
      </c>
      <c r="C642" s="14" t="str">
        <f>TEXT(E642,"yyyy")&amp;"-"&amp;"Q"&amp;LOOKUP(MONTH(E642),{1,4,7,10},{1,2,3,4})</f>
        <v>2015-Q2</v>
      </c>
      <c r="D642" s="37">
        <f t="shared" si="29"/>
        <v>2015</v>
      </c>
      <c r="E642" s="1">
        <v>42156</v>
      </c>
      <c r="F642" s="16" t="str">
        <f t="shared" si="31"/>
        <v>2015</v>
      </c>
      <c r="G642" s="16" t="str">
        <f>TEXT(ancestry_jul_2014[[#This Row],[Date]]," MMM")</f>
        <v xml:space="preserve"> Jun</v>
      </c>
      <c r="I642" t="str">
        <f>VLOOKUP(K642, [1]LibPAS_data!$A$1:$C$600,3,FALSE)</f>
        <v>State</v>
      </c>
      <c r="J642" t="str">
        <f>VLOOKUP(K642,[1]LibPAS_data!$A$1:$C$600,2,FALSE)</f>
        <v>Arizona State Library-Law Library</v>
      </c>
      <c r="K642" s="6" t="s">
        <v>10</v>
      </c>
      <c r="L642" t="s">
        <v>1</v>
      </c>
      <c r="M642">
        <v>50285</v>
      </c>
      <c r="N642">
        <v>50285</v>
      </c>
      <c r="O642">
        <v>1133</v>
      </c>
      <c r="P642">
        <v>0</v>
      </c>
      <c r="Q642">
        <v>22589</v>
      </c>
      <c r="R642">
        <f>ancestry_jul_2014[[#This Row],[Citation Image]]+ancestry_jul_2014[[#This Row],[Text]]</f>
        <v>22589</v>
      </c>
    </row>
    <row r="643" spans="1:18" x14ac:dyDescent="0.3">
      <c r="A643" s="21">
        <f>VLOOKUP(ancestry_jul_2014[[#This Row],[Locationid]], [1]LibPAS_data!$A$2:$E$600, 5, FALSE)</f>
        <v>111</v>
      </c>
      <c r="B643" s="24">
        <f>VLOOKUP(ancestry_jul_2014[[#This Row],[Locationid]],[1]LibPAS_data!$A$2:$D$270,4,FALSE)</f>
        <v>63208</v>
      </c>
      <c r="C643" s="14" t="str">
        <f>TEXT(E643,"yyyy")&amp;"-"&amp;"Q"&amp;LOOKUP(MONTH(E643),{1,4,7,10},{1,2,3,4})</f>
        <v>2015-Q2</v>
      </c>
      <c r="D643" s="37">
        <f t="shared" ref="D643:D706" si="32">YEAR(DATE(YEAR(E643),MONTH(E643)+6,1))</f>
        <v>2015</v>
      </c>
      <c r="E643" s="1">
        <v>42156</v>
      </c>
      <c r="F643" s="16" t="str">
        <f t="shared" si="31"/>
        <v>2015</v>
      </c>
      <c r="G643" s="16" t="str">
        <f>TEXT(ancestry_jul_2014[[#This Row],[Date]]," MMM")</f>
        <v xml:space="preserve"> Jun</v>
      </c>
      <c r="I643" t="str">
        <f>VLOOKUP(K643, [1]LibPAS_data!$A$1:$C$600,3,FALSE)</f>
        <v>Pinal</v>
      </c>
      <c r="J643" t="str">
        <f>VLOOKUP(K643,[1]LibPAS_data!$A$1:$C$600,2,FALSE)</f>
        <v>Apache Junction Public Library</v>
      </c>
      <c r="K643" s="6" t="s">
        <v>8</v>
      </c>
      <c r="L643" t="s">
        <v>1</v>
      </c>
      <c r="M643">
        <v>696</v>
      </c>
      <c r="N643">
        <v>696</v>
      </c>
      <c r="O643">
        <v>19</v>
      </c>
      <c r="P643">
        <v>0</v>
      </c>
      <c r="Q643">
        <v>354</v>
      </c>
      <c r="R643">
        <f>ancestry_jul_2014[[#This Row],[Citation Image]]+ancestry_jul_2014[[#This Row],[Text]]</f>
        <v>354</v>
      </c>
    </row>
    <row r="644" spans="1:18" x14ac:dyDescent="0.3">
      <c r="A644" s="21">
        <f>VLOOKUP(ancestry_jul_2014[[#This Row],[Locationid]], [1]LibPAS_data!$A$2:$E$600, 5, FALSE)</f>
        <v>80</v>
      </c>
      <c r="B644" s="24">
        <f>VLOOKUP(ancestry_jul_2014[[#This Row],[Locationid]],[1]LibPAS_data!$A$2:$D$270,4,FALSE)</f>
        <v>22669</v>
      </c>
      <c r="C644" s="14" t="str">
        <f>TEXT(E644,"yyyy")&amp;"-"&amp;"Q"&amp;LOOKUP(MONTH(E644),{1,4,7,10},{1,2,3,4})</f>
        <v>2015-Q2</v>
      </c>
      <c r="D644" s="37">
        <f t="shared" si="32"/>
        <v>2015</v>
      </c>
      <c r="E644" s="1">
        <v>42156</v>
      </c>
      <c r="F644" s="16" t="str">
        <f t="shared" si="31"/>
        <v>2015</v>
      </c>
      <c r="G644" s="16" t="str">
        <f>TEXT(ancestry_jul_2014[[#This Row],[Date]]," MMM")</f>
        <v xml:space="preserve"> Jun</v>
      </c>
      <c r="I644" t="str">
        <f>VLOOKUP(K644, [1]LibPAS_data!$A$1:$C$600,3,FALSE)</f>
        <v>Maricopa</v>
      </c>
      <c r="J644" t="str">
        <f>VLOOKUP(K644,[1]LibPAS_data!$A$1:$C$600,2,FALSE)</f>
        <v>Avondale Public Library</v>
      </c>
      <c r="K644" s="6" t="s">
        <v>12</v>
      </c>
      <c r="L644" t="s">
        <v>1</v>
      </c>
      <c r="M644">
        <v>693</v>
      </c>
      <c r="N644">
        <v>693</v>
      </c>
      <c r="O644">
        <v>10</v>
      </c>
      <c r="P644">
        <v>0</v>
      </c>
      <c r="Q644">
        <v>176</v>
      </c>
      <c r="R644">
        <f>ancestry_jul_2014[[#This Row],[Citation Image]]+ancestry_jul_2014[[#This Row],[Text]]</f>
        <v>176</v>
      </c>
    </row>
    <row r="645" spans="1:18" x14ac:dyDescent="0.3">
      <c r="A645" s="21">
        <f>VLOOKUP(ancestry_jul_2014[[#This Row],[Locationid]], [1]LibPAS_data!$A$2:$E$600, 5, FALSE)</f>
        <v>12</v>
      </c>
      <c r="B645" s="24" t="e">
        <f>VLOOKUP(ancestry_jul_2014[[#This Row],[Locationid]],[1]LibPAS_data!$A$2:$D$270,4,FALSE)</f>
        <v>#N/A</v>
      </c>
      <c r="C645" s="14" t="str">
        <f>TEXT(E645,"yyyy")&amp;"-"&amp;"Q"&amp;LOOKUP(MONTH(E645),{1,4,7,10},{1,2,3,4})</f>
        <v>2015-Q2</v>
      </c>
      <c r="D645" s="37">
        <f t="shared" si="32"/>
        <v>2015</v>
      </c>
      <c r="E645" s="1">
        <v>42156</v>
      </c>
      <c r="F645" s="16" t="str">
        <f t="shared" si="31"/>
        <v>2015</v>
      </c>
      <c r="G645" s="16" t="str">
        <f>TEXT(ancestry_jul_2014[[#This Row],[Date]]," MMM")</f>
        <v xml:space="preserve"> Jun</v>
      </c>
      <c r="I645" t="str">
        <f>VLOOKUP(K645, [1]LibPAS_data!$A$1:$C$600,3,FALSE)</f>
        <v>Yavapai</v>
      </c>
      <c r="J645" t="str">
        <f>VLOOKUP(K645,[1]LibPAS_data!$A$1:$C$600,2,FALSE)</f>
        <v>Black Canyon City Community Library</v>
      </c>
      <c r="K645" t="s">
        <v>13</v>
      </c>
      <c r="L645" t="s">
        <v>1</v>
      </c>
      <c r="M645">
        <v>4</v>
      </c>
      <c r="N645">
        <v>4</v>
      </c>
      <c r="O645">
        <v>1</v>
      </c>
      <c r="P645">
        <v>0</v>
      </c>
      <c r="Q645">
        <v>0</v>
      </c>
      <c r="R645">
        <f>ancestry_jul_2014[[#This Row],[Citation Image]]+ancestry_jul_2014[[#This Row],[Text]]</f>
        <v>0</v>
      </c>
    </row>
    <row r="646" spans="1:18" x14ac:dyDescent="0.3">
      <c r="A646" s="21">
        <f>VLOOKUP(ancestry_jul_2014[[#This Row],[Locationid]], [1]LibPAS_data!$A$2:$E$600, 5, FALSE)</f>
        <v>109</v>
      </c>
      <c r="B646" s="24">
        <f>VLOOKUP(ancestry_jul_2014[[#This Row],[Locationid]],[1]LibPAS_data!$A$2:$D$270,4,FALSE)</f>
        <v>309229</v>
      </c>
      <c r="C646" s="14" t="str">
        <f>TEXT(E646,"yyyy")&amp;"-"&amp;"Q"&amp;LOOKUP(MONTH(E646),{1,4,7,10},{1,2,3,4})</f>
        <v>2015-Q2</v>
      </c>
      <c r="D646" s="37">
        <f t="shared" si="32"/>
        <v>2015</v>
      </c>
      <c r="E646" s="1">
        <v>42156</v>
      </c>
      <c r="F646" s="16" t="str">
        <f t="shared" si="31"/>
        <v>2015</v>
      </c>
      <c r="G646" s="16" t="str">
        <f>TEXT(ancestry_jul_2014[[#This Row],[Date]]," MMM")</f>
        <v xml:space="preserve"> Jun</v>
      </c>
      <c r="I646" t="str">
        <f>VLOOKUP(K646, [1]LibPAS_data!$A$1:$C$600,3,FALSE)</f>
        <v>Maricopa</v>
      </c>
      <c r="J646" t="str">
        <f>VLOOKUP(K646,[1]LibPAS_data!$A$1:$C$600,2,FALSE)</f>
        <v xml:space="preserve">Chandler Public Library </v>
      </c>
      <c r="K646" s="12" t="s">
        <v>18</v>
      </c>
      <c r="L646" t="s">
        <v>1</v>
      </c>
      <c r="M646">
        <v>4981</v>
      </c>
      <c r="N646">
        <v>4981</v>
      </c>
      <c r="O646">
        <v>55</v>
      </c>
      <c r="P646">
        <v>0</v>
      </c>
      <c r="Q646">
        <v>3246</v>
      </c>
      <c r="R646">
        <f>ancestry_jul_2014[[#This Row],[Citation Image]]+ancestry_jul_2014[[#This Row],[Text]]</f>
        <v>3246</v>
      </c>
    </row>
    <row r="647" spans="1:18" x14ac:dyDescent="0.3">
      <c r="A647" s="21">
        <f>VLOOKUP(ancestry_jul_2014[[#This Row],[Locationid]], [1]LibPAS_data!$A$2:$E$600, 5, FALSE)</f>
        <v>25</v>
      </c>
      <c r="B647" s="24">
        <f>VLOOKUP(ancestry_jul_2014[[#This Row],[Locationid]],[1]LibPAS_data!$A$2:$D$270,4,FALSE)</f>
        <v>1469</v>
      </c>
      <c r="C647" s="14" t="str">
        <f>TEXT(E647,"yyyy")&amp;"-"&amp;"Q"&amp;LOOKUP(MONTH(E647),{1,4,7,10},{1,2,3,4})</f>
        <v>2015-Q2</v>
      </c>
      <c r="D647" s="37">
        <f t="shared" si="32"/>
        <v>2015</v>
      </c>
      <c r="E647" s="1">
        <v>42156</v>
      </c>
      <c r="F647" s="16" t="str">
        <f t="shared" si="31"/>
        <v>2015</v>
      </c>
      <c r="G647" s="16" t="str">
        <f>TEXT(ancestry_jul_2014[[#This Row],[Date]]," MMM")</f>
        <v xml:space="preserve"> Jun</v>
      </c>
      <c r="I647" t="str">
        <f>VLOOKUP(K647, [1]LibPAS_data!$A$1:$C$600,3,FALSE)</f>
        <v>Cochise</v>
      </c>
      <c r="J647" t="str">
        <f>VLOOKUP(K647,[1]LibPAS_data!$A$1:$C$600,2,FALSE)</f>
        <v>Cochise County Library District</v>
      </c>
      <c r="K647" s="12" t="s">
        <v>20</v>
      </c>
      <c r="L647" t="s">
        <v>1</v>
      </c>
      <c r="M647">
        <v>91</v>
      </c>
      <c r="N647">
        <v>91</v>
      </c>
      <c r="O647">
        <v>1</v>
      </c>
      <c r="P647">
        <v>0</v>
      </c>
      <c r="Q647">
        <v>77</v>
      </c>
      <c r="R647">
        <f>ancestry_jul_2014[[#This Row],[Citation Image]]+ancestry_jul_2014[[#This Row],[Text]]</f>
        <v>77</v>
      </c>
    </row>
    <row r="648" spans="1:18" x14ac:dyDescent="0.3">
      <c r="A648" s="21">
        <f>VLOOKUP(ancestry_jul_2014[[#This Row],[Locationid]], [1]LibPAS_data!$A$2:$E$600, 5, FALSE)</f>
        <v>14</v>
      </c>
      <c r="B648" s="24">
        <f>VLOOKUP(ancestry_jul_2014[[#This Row],[Locationid]],[1]LibPAS_data!$A$2:$D$270,4,FALSE)</f>
        <v>3311</v>
      </c>
      <c r="C648" s="14" t="str">
        <f>TEXT(E648,"yyyy")&amp;"-"&amp;"Q"&amp;LOOKUP(MONTH(E648),{1,4,7,10},{1,2,3,4})</f>
        <v>2015-Q2</v>
      </c>
      <c r="D648" s="37">
        <f t="shared" si="32"/>
        <v>2015</v>
      </c>
      <c r="E648" s="1">
        <v>42156</v>
      </c>
      <c r="F648" s="16" t="str">
        <f t="shared" si="31"/>
        <v>2015</v>
      </c>
      <c r="G648" s="16" t="str">
        <f>TEXT(ancestry_jul_2014[[#This Row],[Date]]," MMM")</f>
        <v xml:space="preserve"> Jun</v>
      </c>
      <c r="I648" t="str">
        <f>VLOOKUP(K648, [1]LibPAS_data!$A$1:$C$600,3,FALSE)</f>
        <v>Yavapai</v>
      </c>
      <c r="J648" t="str">
        <f>VLOOKUP(K648,[1]LibPAS_data!$A$1:$C$600,2,FALSE)</f>
        <v>Camp Verde Community Library</v>
      </c>
      <c r="K648" s="6" t="s">
        <v>16</v>
      </c>
      <c r="L648" t="s">
        <v>1</v>
      </c>
      <c r="M648">
        <v>166</v>
      </c>
      <c r="N648">
        <v>166</v>
      </c>
      <c r="O648">
        <v>7</v>
      </c>
      <c r="P648">
        <v>0</v>
      </c>
      <c r="Q648">
        <v>55</v>
      </c>
      <c r="R648">
        <f>ancestry_jul_2014[[#This Row],[Citation Image]]+ancestry_jul_2014[[#This Row],[Text]]</f>
        <v>55</v>
      </c>
    </row>
    <row r="649" spans="1:18" x14ac:dyDescent="0.3">
      <c r="A649" s="21">
        <f>VLOOKUP(ancestry_jul_2014[[#This Row],[Locationid]], [1]LibPAS_data!$A$2:$E$600, 5, FALSE)</f>
        <v>23</v>
      </c>
      <c r="B649" s="24">
        <f>VLOOKUP(ancestry_jul_2014[[#This Row],[Locationid]],[1]LibPAS_data!$A$2:$D$270,4,FALSE)</f>
        <v>12610</v>
      </c>
      <c r="C649" s="14" t="str">
        <f>TEXT(E649,"yyyy")&amp;"-"&amp;"Q"&amp;LOOKUP(MONTH(E649),{1,4,7,10},{1,2,3,4})</f>
        <v>2015-Q2</v>
      </c>
      <c r="D649" s="37">
        <f t="shared" si="32"/>
        <v>2015</v>
      </c>
      <c r="E649" s="1">
        <v>42156</v>
      </c>
      <c r="F649" s="16" t="str">
        <f t="shared" si="31"/>
        <v>2015</v>
      </c>
      <c r="G649" s="16" t="str">
        <f>TEXT(ancestry_jul_2014[[#This Row],[Date]]," MMM")</f>
        <v xml:space="preserve"> Jun</v>
      </c>
      <c r="I649" t="str">
        <f>VLOOKUP(K649, [1]LibPAS_data!$A$1:$C$600,3,FALSE)</f>
        <v>Yavapai</v>
      </c>
      <c r="J649" t="str">
        <f>VLOOKUP(K649,[1]LibPAS_data!$A$1:$C$600,2,FALSE)</f>
        <v>Cottonwood Public Library</v>
      </c>
      <c r="K649" s="6" t="s">
        <v>24</v>
      </c>
      <c r="L649" t="s">
        <v>1</v>
      </c>
      <c r="M649">
        <v>25</v>
      </c>
      <c r="N649">
        <v>25</v>
      </c>
      <c r="O649">
        <v>2</v>
      </c>
      <c r="P649">
        <v>0</v>
      </c>
      <c r="Q649">
        <v>5</v>
      </c>
      <c r="R649">
        <f>ancestry_jul_2014[[#This Row],[Citation Image]]+ancestry_jul_2014[[#This Row],[Text]]</f>
        <v>5</v>
      </c>
    </row>
    <row r="650" spans="1:18" x14ac:dyDescent="0.3">
      <c r="A650" s="21">
        <f>VLOOKUP(ancestry_jul_2014[[#This Row],[Locationid]], [1]LibPAS_data!$A$2:$E$600, 5, FALSE)</f>
        <v>23</v>
      </c>
      <c r="B650" s="24">
        <f>VLOOKUP(ancestry_jul_2014[[#This Row],[Locationid]],[1]LibPAS_data!$A$2:$D$270,4,FALSE)</f>
        <v>7004</v>
      </c>
      <c r="C650" s="14" t="str">
        <f>TEXT(E650,"yyyy")&amp;"-"&amp;"Q"&amp;LOOKUP(MONTH(E650),{1,4,7,10},{1,2,3,4})</f>
        <v>2015-Q2</v>
      </c>
      <c r="D650" s="37">
        <f t="shared" si="32"/>
        <v>2015</v>
      </c>
      <c r="E650" s="1">
        <v>42156</v>
      </c>
      <c r="F650" s="16" t="str">
        <f t="shared" si="31"/>
        <v>2015</v>
      </c>
      <c r="G650" s="16" t="str">
        <f>TEXT(ancestry_jul_2014[[#This Row],[Date]]," MMM")</f>
        <v xml:space="preserve"> Jun</v>
      </c>
      <c r="I650" t="str">
        <f>VLOOKUP(K650, [1]LibPAS_data!$A$1:$C$600,3,FALSE)</f>
        <v>Maricopa</v>
      </c>
      <c r="J650" t="str">
        <f>VLOOKUP(K650,[1]LibPAS_data!$A$1:$C$600,2,FALSE)</f>
        <v>Desert Foothills Branch Library</v>
      </c>
      <c r="K650" s="6" t="s">
        <v>77</v>
      </c>
      <c r="L650" t="s">
        <v>1</v>
      </c>
      <c r="M650">
        <v>100</v>
      </c>
      <c r="N650">
        <v>100</v>
      </c>
      <c r="O650">
        <v>2</v>
      </c>
      <c r="P650">
        <v>0</v>
      </c>
      <c r="Q650">
        <v>48</v>
      </c>
      <c r="R650">
        <f>ancestry_jul_2014[[#This Row],[Citation Image]]+ancestry_jul_2014[[#This Row],[Text]]</f>
        <v>48</v>
      </c>
    </row>
    <row r="651" spans="1:18" x14ac:dyDescent="0.3">
      <c r="A651" s="21">
        <f>VLOOKUP(ancestry_jul_2014[[#This Row],[Locationid]], [1]LibPAS_data!$A$2:$E$600, 5, FALSE)</f>
        <v>20</v>
      </c>
      <c r="B651" s="24">
        <f>VLOOKUP(ancestry_jul_2014[[#This Row],[Locationid]],[1]LibPAS_data!$A$2:$D$270,4,FALSE)</f>
        <v>3457</v>
      </c>
      <c r="C651" s="14" t="str">
        <f>TEXT(E651,"yyyy")&amp;"-"&amp;"Q"&amp;LOOKUP(MONTH(E651),{1,4,7,10},{1,2,3,4})</f>
        <v>2015-Q2</v>
      </c>
      <c r="D651" s="37">
        <f t="shared" si="32"/>
        <v>2015</v>
      </c>
      <c r="E651" s="1">
        <v>42156</v>
      </c>
      <c r="F651" s="16" t="str">
        <f t="shared" si="31"/>
        <v>2015</v>
      </c>
      <c r="G651" s="16" t="str">
        <f>TEXT(ancestry_jul_2014[[#This Row],[Date]]," MMM")</f>
        <v xml:space="preserve"> Jun</v>
      </c>
      <c r="I651" t="str">
        <f>VLOOKUP(K651, [1]LibPAS_data!$A$1:$C$600,3,FALSE)</f>
        <v>Pinal</v>
      </c>
      <c r="J651" t="str">
        <f>VLOOKUP(K651,[1]LibPAS_data!$A$1:$C$600,2,FALSE)</f>
        <v>Eloy Santa Cruz Library</v>
      </c>
      <c r="K651" s="3" t="s">
        <v>27</v>
      </c>
      <c r="L651" t="s">
        <v>1</v>
      </c>
      <c r="M651">
        <v>16</v>
      </c>
      <c r="N651">
        <v>16</v>
      </c>
      <c r="O651">
        <v>1</v>
      </c>
      <c r="P651">
        <v>0</v>
      </c>
      <c r="Q651">
        <v>4</v>
      </c>
      <c r="R651">
        <f>ancestry_jul_2014[[#This Row],[Citation Image]]+ancestry_jul_2014[[#This Row],[Text]]</f>
        <v>4</v>
      </c>
    </row>
    <row r="652" spans="1:18" x14ac:dyDescent="0.3">
      <c r="A652" s="21">
        <f>VLOOKUP(ancestry_jul_2014[[#This Row],[Locationid]], [1]LibPAS_data!$A$2:$E$600, 5, FALSE)</f>
        <v>78</v>
      </c>
      <c r="B652" s="24">
        <f>VLOOKUP(ancestry_jul_2014[[#This Row],[Locationid]],[1]LibPAS_data!$A$2:$D$270,4,FALSE)</f>
        <v>72247</v>
      </c>
      <c r="C652" s="14" t="str">
        <f>TEXT(E652,"yyyy")&amp;"-"&amp;"Q"&amp;LOOKUP(MONTH(E652),{1,4,7,10},{1,2,3,4})</f>
        <v>2015-Q2</v>
      </c>
      <c r="D652" s="37">
        <f t="shared" si="32"/>
        <v>2015</v>
      </c>
      <c r="E652" s="1">
        <v>42156</v>
      </c>
      <c r="F652" s="16" t="str">
        <f t="shared" si="31"/>
        <v>2015</v>
      </c>
      <c r="G652" s="16" t="str">
        <f>TEXT(ancestry_jul_2014[[#This Row],[Date]]," MMM")</f>
        <v xml:space="preserve"> Jun</v>
      </c>
      <c r="I652" t="str">
        <f>VLOOKUP(K652, [1]LibPAS_data!$A$1:$C$600,3,FALSE)</f>
        <v>Coconino</v>
      </c>
      <c r="J652" t="str">
        <f>VLOOKUP(K652,[1]LibPAS_data!$A$1:$C$600,2,FALSE)</f>
        <v>Flagstaff City-Coconino County Public Library</v>
      </c>
      <c r="K652" s="6" t="s">
        <v>28</v>
      </c>
      <c r="L652" t="s">
        <v>1</v>
      </c>
      <c r="M652">
        <v>230</v>
      </c>
      <c r="N652">
        <v>230</v>
      </c>
      <c r="O652">
        <v>11</v>
      </c>
      <c r="P652">
        <v>0</v>
      </c>
      <c r="Q652">
        <v>69</v>
      </c>
      <c r="R652">
        <f>ancestry_jul_2014[[#This Row],[Citation Image]]+ancestry_jul_2014[[#This Row],[Text]]</f>
        <v>69</v>
      </c>
    </row>
    <row r="653" spans="1:18" x14ac:dyDescent="0.3">
      <c r="A653" s="21">
        <f>VLOOKUP(ancestry_jul_2014[[#This Row],[Locationid]], [1]LibPAS_data!$A$2:$E$600, 5, FALSE)</f>
        <v>51</v>
      </c>
      <c r="B653" s="24">
        <f>VLOOKUP(ancestry_jul_2014[[#This Row],[Locationid]],[1]LibPAS_data!$A$2:$D$270,4,FALSE)</f>
        <v>12585</v>
      </c>
      <c r="C653" s="14" t="str">
        <f>TEXT(E653,"yyyy")&amp;"-"&amp;"Q"&amp;LOOKUP(MONTH(E653),{1,4,7,10},{1,2,3,4})</f>
        <v>2015-Q2</v>
      </c>
      <c r="D653" s="37">
        <f t="shared" si="32"/>
        <v>2015</v>
      </c>
      <c r="E653" s="1">
        <v>42156</v>
      </c>
      <c r="F653" s="16" t="str">
        <f t="shared" si="31"/>
        <v>2015</v>
      </c>
      <c r="G653" s="16" t="str">
        <f>TEXT(ancestry_jul_2014[[#This Row],[Date]]," MMM")</f>
        <v xml:space="preserve"> Jun</v>
      </c>
      <c r="I653" t="str">
        <f>VLOOKUP(K653, [1]LibPAS_data!$A$1:$C$600,3,FALSE)</f>
        <v>Pinal</v>
      </c>
      <c r="J653" t="str">
        <f>VLOOKUP(K653,[1]LibPAS_data!$A$1:$C$600,2,FALSE)</f>
        <v>Florence Community Library</v>
      </c>
      <c r="K653" s="6" t="s">
        <v>29</v>
      </c>
      <c r="L653" t="s">
        <v>1</v>
      </c>
      <c r="M653">
        <v>217</v>
      </c>
      <c r="N653">
        <v>217</v>
      </c>
      <c r="O653">
        <v>3</v>
      </c>
      <c r="P653">
        <v>0</v>
      </c>
      <c r="Q653">
        <v>74</v>
      </c>
      <c r="R653">
        <f>ancestry_jul_2014[[#This Row],[Citation Image]]+ancestry_jul_2014[[#This Row],[Text]]</f>
        <v>74</v>
      </c>
    </row>
    <row r="654" spans="1:18" x14ac:dyDescent="0.3">
      <c r="A654" s="21">
        <f>VLOOKUP(ancestry_jul_2014[[#This Row],[Locationid]], [1]LibPAS_data!$A$2:$E$600, 5, FALSE)</f>
        <v>83</v>
      </c>
      <c r="B654" s="24">
        <f>VLOOKUP(ancestry_jul_2014[[#This Row],[Locationid]],[1]LibPAS_data!$A$2:$D$270,4,FALSE)</f>
        <v>102303</v>
      </c>
      <c r="C654" s="14" t="str">
        <f>TEXT(E654,"yyyy")&amp;"-"&amp;"Q"&amp;LOOKUP(MONTH(E654),{1,4,7,10},{1,2,3,4})</f>
        <v>2015-Q2</v>
      </c>
      <c r="D654" s="37">
        <f t="shared" si="32"/>
        <v>2015</v>
      </c>
      <c r="E654" s="1">
        <v>42156</v>
      </c>
      <c r="F654" s="16" t="str">
        <f t="shared" si="31"/>
        <v>2015</v>
      </c>
      <c r="G654" s="16" t="str">
        <f>TEXT(ancestry_jul_2014[[#This Row],[Date]]," MMM")</f>
        <v xml:space="preserve"> Jun</v>
      </c>
      <c r="I654" t="str">
        <f>VLOOKUP(K654, [1]LibPAS_data!$A$1:$C$600,3,FALSE)</f>
        <v>Maricopa</v>
      </c>
      <c r="J654" t="str">
        <f>VLOOKUP(K654,[1]LibPAS_data!$A$1:$C$600,2,FALSE)</f>
        <v xml:space="preserve">Glendale Public Library </v>
      </c>
      <c r="K654" s="6" t="s">
        <v>31</v>
      </c>
      <c r="L654" t="s">
        <v>1</v>
      </c>
      <c r="M654">
        <v>1023</v>
      </c>
      <c r="N654">
        <v>1023</v>
      </c>
      <c r="O654">
        <v>14</v>
      </c>
      <c r="P654">
        <v>0</v>
      </c>
      <c r="Q654">
        <v>580</v>
      </c>
      <c r="R654">
        <f>ancestry_jul_2014[[#This Row],[Citation Image]]+ancestry_jul_2014[[#This Row],[Text]]</f>
        <v>580</v>
      </c>
    </row>
    <row r="655" spans="1:18" x14ac:dyDescent="0.3">
      <c r="A655" s="21">
        <f>VLOOKUP(ancestry_jul_2014[[#This Row],[Locationid]], [1]LibPAS_data!$A$2:$E$600, 5, FALSE)</f>
        <v>10</v>
      </c>
      <c r="B655" s="24">
        <f>VLOOKUP(ancestry_jul_2014[[#This Row],[Locationid]],[1]LibPAS_data!$A$2:$D$270,4,FALSE)</f>
        <v>8295</v>
      </c>
      <c r="C655" s="14" t="str">
        <f>TEXT(E655,"yyyy")&amp;"-"&amp;"Q"&amp;LOOKUP(MONTH(E655),{1,4,7,10},{1,2,3,4})</f>
        <v>2015-Q2</v>
      </c>
      <c r="D655" s="37">
        <f t="shared" si="32"/>
        <v>2015</v>
      </c>
      <c r="E655" s="1">
        <v>42156</v>
      </c>
      <c r="F655" s="16" t="str">
        <f t="shared" si="31"/>
        <v>2015</v>
      </c>
      <c r="G655" s="16" t="str">
        <f>TEXT(ancestry_jul_2014[[#This Row],[Date]]," MMM")</f>
        <v xml:space="preserve"> Jun</v>
      </c>
      <c r="I655" t="str">
        <f>VLOOKUP(K655, [1]LibPAS_data!$A$1:$C$600,3,FALSE)</f>
        <v>Gila</v>
      </c>
      <c r="J655" t="str">
        <f>VLOOKUP(K655,[1]LibPAS_data!$A$1:$C$600,2,FALSE)</f>
        <v>Globe Public Library</v>
      </c>
      <c r="K655" t="s">
        <v>32</v>
      </c>
      <c r="L655" t="s">
        <v>1</v>
      </c>
      <c r="M655">
        <v>134</v>
      </c>
      <c r="N655">
        <v>134</v>
      </c>
      <c r="O655">
        <v>4</v>
      </c>
      <c r="P655">
        <v>0</v>
      </c>
      <c r="Q655">
        <v>65</v>
      </c>
      <c r="R655">
        <f>ancestry_jul_2014[[#This Row],[Citation Image]]+ancestry_jul_2014[[#This Row],[Text]]</f>
        <v>65</v>
      </c>
    </row>
    <row r="656" spans="1:18" x14ac:dyDescent="0.3">
      <c r="A656" s="21">
        <f>VLOOKUP(ancestry_jul_2014[[#This Row],[Locationid]], [1]LibPAS_data!$A$2:$E$600, 5, FALSE)</f>
        <v>10</v>
      </c>
      <c r="B656" s="24">
        <f>VLOOKUP(ancestry_jul_2014[[#This Row],[Locationid]],[1]LibPAS_data!$A$2:$D$270,4,FALSE)</f>
        <v>1518</v>
      </c>
      <c r="C656" s="14" t="str">
        <f>TEXT(E656,"yyyy")&amp;"-"&amp;"Q"&amp;LOOKUP(MONTH(E656),{1,4,7,10},{1,2,3,4})</f>
        <v>2015-Q2</v>
      </c>
      <c r="D656" s="37">
        <f t="shared" si="32"/>
        <v>2015</v>
      </c>
      <c r="E656" s="1">
        <v>42156</v>
      </c>
      <c r="F656" s="16" t="str">
        <f t="shared" si="31"/>
        <v>2015</v>
      </c>
      <c r="G656" s="16" t="str">
        <f>TEXT(ancestry_jul_2014[[#This Row],[Date]]," MMM")</f>
        <v xml:space="preserve"> Jun</v>
      </c>
      <c r="I656" t="str">
        <f>VLOOKUP(K656, [1]LibPAS_data!$A$1:$C$600,3,FALSE)</f>
        <v>Gila</v>
      </c>
      <c r="J656" t="str">
        <f>VLOOKUP(K656,[1]LibPAS_data!$A$1:$C$600,2,FALSE)</f>
        <v>Hayden Public</v>
      </c>
      <c r="K656" s="6" t="s">
        <v>34</v>
      </c>
      <c r="L656" t="s">
        <v>1</v>
      </c>
      <c r="M656">
        <v>1</v>
      </c>
      <c r="N656">
        <v>1</v>
      </c>
      <c r="O656">
        <v>1</v>
      </c>
      <c r="P656">
        <v>0</v>
      </c>
      <c r="Q656">
        <v>0</v>
      </c>
      <c r="R656">
        <f>ancestry_jul_2014[[#This Row],[Citation Image]]+ancestry_jul_2014[[#This Row],[Text]]</f>
        <v>0</v>
      </c>
    </row>
    <row r="657" spans="1:18" x14ac:dyDescent="0.3">
      <c r="A657" s="21" t="str">
        <f>VLOOKUP(ancestry_jul_2014[[#This Row],[Locationid]], [1]LibPAS_data!$A$2:$E$600, 5, FALSE)</f>
        <v>N/A</v>
      </c>
      <c r="B657" s="24" t="str">
        <f>VLOOKUP(ancestry_jul_2014[[#This Row],[Locationid]],[1]LibPAS_data!$A$2:$D$270,4,FALSE)</f>
        <v>N/A</v>
      </c>
      <c r="C657" s="14" t="str">
        <f>TEXT(E657,"yyyy")&amp;"-"&amp;"Q"&amp;LOOKUP(MONTH(E657),{1,4,7,10},{1,2,3,4})</f>
        <v>2015-Q2</v>
      </c>
      <c r="D657" s="37">
        <f t="shared" si="32"/>
        <v>2015</v>
      </c>
      <c r="E657" s="1">
        <v>42156</v>
      </c>
      <c r="F657" s="16" t="str">
        <f t="shared" si="31"/>
        <v>2015</v>
      </c>
      <c r="G657" s="16" t="str">
        <f>TEXT(ancestry_jul_2014[[#This Row],[Date]]," MMM")</f>
        <v xml:space="preserve"> Jun</v>
      </c>
      <c r="I657" t="str">
        <f>VLOOKUP(K657, [1]LibPAS_data!$A$1:$C$600,3,FALSE)</f>
        <v>Pinal</v>
      </c>
      <c r="J657" t="str">
        <f>VLOOKUP(K657,[1]LibPAS_data!$A$1:$C$600,2,FALSE)</f>
        <v>Ira H. Hayes Memorial Library</v>
      </c>
      <c r="K657" s="6" t="s">
        <v>74</v>
      </c>
      <c r="L657" t="s">
        <v>1</v>
      </c>
      <c r="M657">
        <v>1046</v>
      </c>
      <c r="N657">
        <v>1046</v>
      </c>
      <c r="O657">
        <v>25</v>
      </c>
      <c r="P657">
        <v>0</v>
      </c>
      <c r="Q657">
        <v>547</v>
      </c>
      <c r="R657">
        <f>ancestry_jul_2014[[#This Row],[Citation Image]]+ancestry_jul_2014[[#This Row],[Text]]</f>
        <v>547</v>
      </c>
    </row>
    <row r="658" spans="1:18" x14ac:dyDescent="0.3">
      <c r="A658" s="21">
        <f>VLOOKUP(ancestry_jul_2014[[#This Row],[Locationid]], [1]LibPAS_data!$A$2:$E$600, 5, FALSE)</f>
        <v>20</v>
      </c>
      <c r="B658" s="24">
        <f>VLOOKUP(ancestry_jul_2014[[#This Row],[Locationid]],[1]LibPAS_data!$A$2:$D$270,4,FALSE)</f>
        <v>33183</v>
      </c>
      <c r="C658" s="14" t="str">
        <f>TEXT(E658,"yyyy")&amp;"-"&amp;"Q"&amp;LOOKUP(MONTH(E658),{1,4,7,10},{1,2,3,4})</f>
        <v>2015-Q2</v>
      </c>
      <c r="D658" s="37">
        <f t="shared" si="32"/>
        <v>2015</v>
      </c>
      <c r="E658" s="1">
        <v>42156</v>
      </c>
      <c r="F658" s="16" t="str">
        <f t="shared" si="31"/>
        <v>2015</v>
      </c>
      <c r="G658" s="16" t="str">
        <f>TEXT(ancestry_jul_2014[[#This Row],[Date]]," MMM")</f>
        <v xml:space="preserve"> Jun</v>
      </c>
      <c r="I658" t="str">
        <f>VLOOKUP(K658, [1]LibPAS_data!$A$1:$C$600,3,FALSE)</f>
        <v>Pinal</v>
      </c>
      <c r="J658" t="str">
        <f>VLOOKUP(K658,[1]LibPAS_data!$A$1:$C$600,2,FALSE)</f>
        <v>Maricopa Community Library</v>
      </c>
      <c r="K658" t="s">
        <v>37</v>
      </c>
      <c r="L658" t="s">
        <v>1</v>
      </c>
      <c r="M658">
        <v>168</v>
      </c>
      <c r="N658">
        <v>168</v>
      </c>
      <c r="O658">
        <v>2</v>
      </c>
      <c r="P658">
        <v>0</v>
      </c>
      <c r="Q658">
        <v>53</v>
      </c>
      <c r="R658">
        <f>ancestry_jul_2014[[#This Row],[Citation Image]]+ancestry_jul_2014[[#This Row],[Text]]</f>
        <v>53</v>
      </c>
    </row>
    <row r="659" spans="1:18" x14ac:dyDescent="0.3">
      <c r="A659" s="21">
        <f>VLOOKUP(ancestry_jul_2014[[#This Row],[Locationid]], [1]LibPAS_data!$A$2:$E$600, 5, FALSE)</f>
        <v>396</v>
      </c>
      <c r="B659" s="24">
        <f>VLOOKUP(ancestry_jul_2014[[#This Row],[Locationid]],[1]LibPAS_data!$A$2:$D$270,4,FALSE)</f>
        <v>145358</v>
      </c>
      <c r="C659" s="14" t="str">
        <f>TEXT(E659,"yyyy")&amp;"-"&amp;"Q"&amp;LOOKUP(MONTH(E659),{1,4,7,10},{1,2,3,4})</f>
        <v>2015-Q2</v>
      </c>
      <c r="D659" s="37">
        <f t="shared" si="32"/>
        <v>2015</v>
      </c>
      <c r="E659" s="1">
        <v>42156</v>
      </c>
      <c r="F659" s="16" t="str">
        <f t="shared" ref="F659:F690" si="33">TEXT(E659, "yyyy")</f>
        <v>2015</v>
      </c>
      <c r="G659" s="16" t="str">
        <f>TEXT(ancestry_jul_2014[[#This Row],[Date]]," MMM")</f>
        <v xml:space="preserve"> Jun</v>
      </c>
      <c r="I659" t="str">
        <f>VLOOKUP(K659, [1]LibPAS_data!$A$1:$C$600,3,FALSE)</f>
        <v>Maricopa</v>
      </c>
      <c r="J659" t="str">
        <f>VLOOKUP(K659,[1]LibPAS_data!$A$1:$C$600,2,FALSE)</f>
        <v>Maricopa County Library District</v>
      </c>
      <c r="K659" s="6" t="s">
        <v>39</v>
      </c>
      <c r="L659" t="s">
        <v>1</v>
      </c>
      <c r="M659">
        <v>10160</v>
      </c>
      <c r="N659">
        <v>10160</v>
      </c>
      <c r="O659">
        <v>227</v>
      </c>
      <c r="P659">
        <v>0</v>
      </c>
      <c r="Q659">
        <v>4087</v>
      </c>
      <c r="R659">
        <f>ancestry_jul_2014[[#This Row],[Citation Image]]+ancestry_jul_2014[[#This Row],[Text]]</f>
        <v>4087</v>
      </c>
    </row>
    <row r="660" spans="1:18" x14ac:dyDescent="0.3">
      <c r="A660" s="21">
        <f>VLOOKUP(ancestry_jul_2014[[#This Row],[Locationid]], [1]LibPAS_data!$A$2:$E$600, 5, FALSE)</f>
        <v>147</v>
      </c>
      <c r="B660" s="24">
        <f>VLOOKUP(ancestry_jul_2014[[#This Row],[Locationid]],[1]LibPAS_data!$A$2:$D$270,4,FALSE)</f>
        <v>147983</v>
      </c>
      <c r="C660" s="14" t="str">
        <f>TEXT(E660,"yyyy")&amp;"-"&amp;"Q"&amp;LOOKUP(MONTH(E660),{1,4,7,10},{1,2,3,4})</f>
        <v>2015-Q2</v>
      </c>
      <c r="D660" s="37">
        <f t="shared" si="32"/>
        <v>2015</v>
      </c>
      <c r="E660" s="1">
        <v>42156</v>
      </c>
      <c r="F660" s="16" t="str">
        <f t="shared" si="33"/>
        <v>2015</v>
      </c>
      <c r="G660" s="16" t="str">
        <f>TEXT(ancestry_jul_2014[[#This Row],[Date]]," MMM")</f>
        <v xml:space="preserve"> Jun</v>
      </c>
      <c r="I660" t="str">
        <f>VLOOKUP(K660, [1]LibPAS_data!$A$1:$C$600,3,FALSE)</f>
        <v>Maricopa</v>
      </c>
      <c r="J660" t="str">
        <f>VLOOKUP(K660,[1]LibPAS_data!$A$1:$C$600,2,FALSE)</f>
        <v>Mesa Public Library</v>
      </c>
      <c r="K660" s="6" t="s">
        <v>40</v>
      </c>
      <c r="L660" t="s">
        <v>1</v>
      </c>
      <c r="M660">
        <v>3060</v>
      </c>
      <c r="N660">
        <v>3060</v>
      </c>
      <c r="O660">
        <v>60</v>
      </c>
      <c r="P660">
        <v>0</v>
      </c>
      <c r="Q660">
        <v>1444</v>
      </c>
      <c r="R660">
        <f>ancestry_jul_2014[[#This Row],[Citation Image]]+ancestry_jul_2014[[#This Row],[Text]]</f>
        <v>1444</v>
      </c>
    </row>
    <row r="661" spans="1:18" x14ac:dyDescent="0.3">
      <c r="A661" s="21">
        <f>VLOOKUP(ancestry_jul_2014[[#This Row],[Locationid]], [1]LibPAS_data!$A$2:$E$600, 5, FALSE)</f>
        <v>239</v>
      </c>
      <c r="B661" s="24">
        <f>VLOOKUP(ancestry_jul_2014[[#This Row],[Locationid]],[1]LibPAS_data!$A$2:$D$270,4,FALSE)</f>
        <v>87143</v>
      </c>
      <c r="C661" s="14" t="str">
        <f>TEXT(E661,"yyyy")&amp;"-"&amp;"Q"&amp;LOOKUP(MONTH(E661),{1,4,7,10},{1,2,3,4})</f>
        <v>2015-Q2</v>
      </c>
      <c r="D661" s="37">
        <f t="shared" si="32"/>
        <v>2015</v>
      </c>
      <c r="E661" s="1">
        <v>42156</v>
      </c>
      <c r="F661" s="16" t="str">
        <f t="shared" si="33"/>
        <v>2015</v>
      </c>
      <c r="G661" s="16" t="str">
        <f>TEXT(ancestry_jul_2014[[#This Row],[Date]]," MMM")</f>
        <v xml:space="preserve"> Jun</v>
      </c>
      <c r="I661" t="str">
        <f>VLOOKUP(K661, [1]LibPAS_data!$A$1:$C$600,3,FALSE)</f>
        <v>Mohave</v>
      </c>
      <c r="J661" t="str">
        <f>VLOOKUP(K661,[1]LibPAS_data!$A$1:$C$600,2,FALSE)</f>
        <v>Mohave County Library District</v>
      </c>
      <c r="K661" s="6" t="s">
        <v>41</v>
      </c>
      <c r="L661" t="s">
        <v>1</v>
      </c>
      <c r="M661">
        <v>2516</v>
      </c>
      <c r="N661">
        <v>2516</v>
      </c>
      <c r="O661">
        <v>65</v>
      </c>
      <c r="P661">
        <v>0</v>
      </c>
      <c r="Q661">
        <v>956</v>
      </c>
      <c r="R661">
        <f>ancestry_jul_2014[[#This Row],[Citation Image]]+ancestry_jul_2014[[#This Row],[Text]]</f>
        <v>956</v>
      </c>
    </row>
    <row r="662" spans="1:18" x14ac:dyDescent="0.3">
      <c r="A662" s="21">
        <f>VLOOKUP(ancestry_jul_2014[[#This Row],[Locationid]], [1]LibPAS_data!$A$2:$E$600, 5, FALSE)</f>
        <v>45</v>
      </c>
      <c r="B662" s="24">
        <f>VLOOKUP(ancestry_jul_2014[[#This Row],[Locationid]],[1]LibPAS_data!$A$2:$D$270,4,FALSE)</f>
        <v>2461</v>
      </c>
      <c r="C662" s="14" t="str">
        <f>TEXT(E662,"yyyy")&amp;"-"&amp;"Q"&amp;LOOKUP(MONTH(E662),{1,4,7,10},{1,2,3,4})</f>
        <v>2015-Q2</v>
      </c>
      <c r="D662" s="37">
        <f t="shared" si="32"/>
        <v>2015</v>
      </c>
      <c r="E662" s="1">
        <v>42156</v>
      </c>
      <c r="F662" s="16" t="str">
        <f t="shared" si="33"/>
        <v>2015</v>
      </c>
      <c r="G662" s="16" t="str">
        <f>TEXT(ancestry_jul_2014[[#This Row],[Date]]," MMM")</f>
        <v xml:space="preserve"> Jun</v>
      </c>
      <c r="I662" t="str">
        <f>VLOOKUP(K662, [1]LibPAS_data!$A$1:$C$600,3,FALSE)</f>
        <v>Navajo</v>
      </c>
      <c r="J662" t="str">
        <f>VLOOKUP(K662,[1]LibPAS_data!$A$1:$C$600,2,FALSE)</f>
        <v>Navajo County Library District</v>
      </c>
      <c r="K662" s="6" t="s">
        <v>42</v>
      </c>
      <c r="L662" t="s">
        <v>1</v>
      </c>
      <c r="M662">
        <v>975</v>
      </c>
      <c r="N662">
        <v>975</v>
      </c>
      <c r="O662">
        <v>51</v>
      </c>
      <c r="P662">
        <v>0</v>
      </c>
      <c r="Q662">
        <v>376</v>
      </c>
      <c r="R662">
        <f>ancestry_jul_2014[[#This Row],[Citation Image]]+ancestry_jul_2014[[#This Row],[Text]]</f>
        <v>376</v>
      </c>
    </row>
    <row r="663" spans="1:18" x14ac:dyDescent="0.3">
      <c r="A663" s="21">
        <f>VLOOKUP(ancestry_jul_2014[[#This Row],[Locationid]], [1]LibPAS_data!$A$2:$E$600, 5, FALSE)</f>
        <v>14</v>
      </c>
      <c r="B663" s="24">
        <f>VLOOKUP(ancestry_jul_2014[[#This Row],[Locationid]],[1]LibPAS_data!$A$2:$D$270,4,FALSE)</f>
        <v>13597</v>
      </c>
      <c r="C663" s="14" t="str">
        <f>TEXT(E663,"yyyy")&amp;"-"&amp;"Q"&amp;LOOKUP(MONTH(E663),{1,4,7,10},{1,2,3,4})</f>
        <v>2015-Q2</v>
      </c>
      <c r="D663" s="37">
        <f t="shared" si="32"/>
        <v>2015</v>
      </c>
      <c r="E663" s="1">
        <v>42156</v>
      </c>
      <c r="F663" s="16" t="str">
        <f t="shared" si="33"/>
        <v>2015</v>
      </c>
      <c r="G663" s="16" t="str">
        <f>TEXT(ancestry_jul_2014[[#This Row],[Date]]," MMM")</f>
        <v xml:space="preserve"> Jun</v>
      </c>
      <c r="I663" t="str">
        <f>VLOOKUP(K663, [1]LibPAS_data!$A$1:$C$600,3,FALSE)</f>
        <v>Gila</v>
      </c>
      <c r="J663" t="str">
        <f>VLOOKUP(K663,[1]LibPAS_data!$A$1:$C$600,2,FALSE)</f>
        <v>Payson Public Library</v>
      </c>
      <c r="K663" s="6" t="s">
        <v>47</v>
      </c>
      <c r="L663" t="s">
        <v>1</v>
      </c>
      <c r="M663">
        <v>50</v>
      </c>
      <c r="N663">
        <v>50</v>
      </c>
      <c r="O663">
        <v>2</v>
      </c>
      <c r="P663">
        <v>0</v>
      </c>
      <c r="Q663">
        <v>13</v>
      </c>
      <c r="R663">
        <f>ancestry_jul_2014[[#This Row],[Citation Image]]+ancestry_jul_2014[[#This Row],[Text]]</f>
        <v>13</v>
      </c>
    </row>
    <row r="664" spans="1:18" x14ac:dyDescent="0.3">
      <c r="A664" s="21">
        <f>VLOOKUP(ancestry_jul_2014[[#This Row],[Locationid]], [1]LibPAS_data!$A$2:$E$600, 5, FALSE)</f>
        <v>38</v>
      </c>
      <c r="B664" s="24">
        <f>VLOOKUP(ancestry_jul_2014[[#This Row],[Locationid]],[1]LibPAS_data!$A$2:$D$270,4,FALSE)</f>
        <v>109952</v>
      </c>
      <c r="C664" s="14" t="str">
        <f>TEXT(E664,"yyyy")&amp;"-"&amp;"Q"&amp;LOOKUP(MONTH(E664),{1,4,7,10},{1,2,3,4})</f>
        <v>2015-Q2</v>
      </c>
      <c r="D664" s="37">
        <f t="shared" si="32"/>
        <v>2015</v>
      </c>
      <c r="E664" s="1">
        <v>42156</v>
      </c>
      <c r="F664" s="16" t="str">
        <f t="shared" si="33"/>
        <v>2015</v>
      </c>
      <c r="G664" s="16" t="str">
        <f>TEXT(ancestry_jul_2014[[#This Row],[Date]]," MMM")</f>
        <v xml:space="preserve"> Jun</v>
      </c>
      <c r="I664" t="str">
        <f>VLOOKUP(K664, [1]LibPAS_data!$A$1:$C$600,3,FALSE)</f>
        <v>Maricopa</v>
      </c>
      <c r="J664" t="str">
        <f>VLOOKUP(K664,[1]LibPAS_data!$A$1:$C$600,2,FALSE)</f>
        <v>Peoria Public Library</v>
      </c>
      <c r="K664" s="6" t="s">
        <v>48</v>
      </c>
      <c r="L664" t="s">
        <v>1</v>
      </c>
      <c r="M664">
        <v>2461</v>
      </c>
      <c r="N664">
        <v>2461</v>
      </c>
      <c r="O664">
        <v>54</v>
      </c>
      <c r="P664">
        <v>0</v>
      </c>
      <c r="Q664">
        <v>1740</v>
      </c>
      <c r="R664">
        <f>ancestry_jul_2014[[#This Row],[Citation Image]]+ancestry_jul_2014[[#This Row],[Text]]</f>
        <v>1740</v>
      </c>
    </row>
    <row r="665" spans="1:18" x14ac:dyDescent="0.3">
      <c r="A665" s="21" t="e">
        <f>VLOOKUP(ancestry_jul_2014[[#This Row],[Locationid]], [1]LibPAS_data!$A$2:$E$600, 5, FALSE)</f>
        <v>#VALUE!</v>
      </c>
      <c r="B665" s="24">
        <f>VLOOKUP(ancestry_jul_2014[[#This Row],[Locationid]],[1]LibPAS_data!$A$2:$D$270,4,FALSE)</f>
        <v>943450</v>
      </c>
      <c r="C665" s="14" t="str">
        <f>TEXT(E665,"yyyy")&amp;"-"&amp;"Q"&amp;LOOKUP(MONTH(E665),{1,4,7,10},{1,2,3,4})</f>
        <v>2015-Q2</v>
      </c>
      <c r="D665" s="37">
        <f t="shared" si="32"/>
        <v>2015</v>
      </c>
      <c r="E665" s="1">
        <v>42156</v>
      </c>
      <c r="F665" s="16" t="str">
        <f t="shared" si="33"/>
        <v>2015</v>
      </c>
      <c r="G665" s="16" t="str">
        <f>TEXT(ancestry_jul_2014[[#This Row],[Date]]," MMM")</f>
        <v xml:space="preserve"> Jun</v>
      </c>
      <c r="I665" t="str">
        <f>VLOOKUP(K665, [1]LibPAS_data!$A$1:$C$600,3,FALSE)</f>
        <v>Maricopa</v>
      </c>
      <c r="J665" t="str">
        <f>VLOOKUP(K665,[1]LibPAS_data!$A$1:$C$600,2,FALSE)</f>
        <v>Phoenix Public Library</v>
      </c>
      <c r="K665" s="10" t="s">
        <v>78</v>
      </c>
      <c r="L665" t="s">
        <v>1</v>
      </c>
      <c r="M665">
        <v>8052</v>
      </c>
      <c r="N665">
        <v>8052</v>
      </c>
      <c r="O665">
        <v>155</v>
      </c>
      <c r="P665">
        <v>0</v>
      </c>
      <c r="Q665">
        <v>3727</v>
      </c>
      <c r="R665">
        <f>ancestry_jul_2014[[#This Row],[Citation Image]]+ancestry_jul_2014[[#This Row],[Text]]</f>
        <v>3727</v>
      </c>
    </row>
    <row r="666" spans="1:18" x14ac:dyDescent="0.3">
      <c r="A666" s="21">
        <f>VLOOKUP(ancestry_jul_2014[[#This Row],[Locationid]], [1]LibPAS_data!$A$2:$E$600, 5, FALSE)</f>
        <v>622</v>
      </c>
      <c r="B666" s="24">
        <f>VLOOKUP(ancestry_jul_2014[[#This Row],[Locationid]],[1]LibPAS_data!$A$2:$D$270,4,FALSE)</f>
        <v>405419</v>
      </c>
      <c r="C666" s="14" t="str">
        <f>TEXT(E666,"yyyy")&amp;"-"&amp;"Q"&amp;LOOKUP(MONTH(E666),{1,4,7,10},{1,2,3,4})</f>
        <v>2015-Q2</v>
      </c>
      <c r="D666" s="37">
        <f t="shared" si="32"/>
        <v>2015</v>
      </c>
      <c r="E666" s="1">
        <v>42156</v>
      </c>
      <c r="F666" s="16" t="str">
        <f t="shared" si="33"/>
        <v>2015</v>
      </c>
      <c r="G666" s="16" t="str">
        <f>TEXT(ancestry_jul_2014[[#This Row],[Date]]," MMM")</f>
        <v xml:space="preserve"> Jun</v>
      </c>
      <c r="I666" t="str">
        <f>VLOOKUP(K666, [1]LibPAS_data!$A$1:$C$600,3,FALSE)</f>
        <v>Pima</v>
      </c>
      <c r="J666" t="str">
        <f>VLOOKUP(K666,[1]LibPAS_data!$A$1:$C$600,2,FALSE)</f>
        <v>Pima County Public Library</v>
      </c>
      <c r="K666" s="6" t="s">
        <v>49</v>
      </c>
      <c r="L666" t="s">
        <v>1</v>
      </c>
      <c r="M666">
        <v>4724</v>
      </c>
      <c r="N666">
        <v>4724</v>
      </c>
      <c r="O666">
        <v>150</v>
      </c>
      <c r="P666">
        <v>0</v>
      </c>
      <c r="Q666">
        <v>1966</v>
      </c>
      <c r="R666">
        <f>ancestry_jul_2014[[#This Row],[Citation Image]]+ancestry_jul_2014[[#This Row],[Text]]</f>
        <v>1966</v>
      </c>
    </row>
    <row r="667" spans="1:18" x14ac:dyDescent="0.3">
      <c r="A667" s="21">
        <f>VLOOKUP(ancestry_jul_2014[[#This Row],[Locationid]], [1]LibPAS_data!$A$2:$E$600, 5, FALSE)</f>
        <v>4</v>
      </c>
      <c r="B667" s="24">
        <f>VLOOKUP(ancestry_jul_2014[[#This Row],[Locationid]],[1]LibPAS_data!$A$2:$D$270,4,FALSE)</f>
        <v>8901</v>
      </c>
      <c r="C667" s="14" t="str">
        <f>TEXT(E667,"yyyy")&amp;"-"&amp;"Q"&amp;LOOKUP(MONTH(E667),{1,4,7,10},{1,2,3,4})</f>
        <v>2015-Q2</v>
      </c>
      <c r="D667" s="37">
        <f t="shared" si="32"/>
        <v>2015</v>
      </c>
      <c r="E667" s="1">
        <v>42156</v>
      </c>
      <c r="F667" s="16" t="str">
        <f t="shared" si="33"/>
        <v>2015</v>
      </c>
      <c r="G667" s="16" t="str">
        <f>TEXT(ancestry_jul_2014[[#This Row],[Date]]," MMM")</f>
        <v xml:space="preserve"> Jun</v>
      </c>
      <c r="I667" t="str">
        <f>VLOOKUP(K667, [1]LibPAS_data!$A$1:$C$600,3,FALSE)</f>
        <v>Pinal</v>
      </c>
      <c r="J667" t="str">
        <f>VLOOKUP(K667,[1]LibPAS_data!$A$1:$C$600,2,FALSE)</f>
        <v>Pinal County Library District</v>
      </c>
      <c r="K667" s="6" t="s">
        <v>50</v>
      </c>
      <c r="L667" t="s">
        <v>1</v>
      </c>
      <c r="M667">
        <v>634</v>
      </c>
      <c r="N667">
        <v>634</v>
      </c>
      <c r="O667">
        <v>25</v>
      </c>
      <c r="P667">
        <v>0</v>
      </c>
      <c r="Q667">
        <v>174</v>
      </c>
      <c r="R667">
        <f>ancestry_jul_2014[[#This Row],[Citation Image]]+ancestry_jul_2014[[#This Row],[Text]]</f>
        <v>174</v>
      </c>
    </row>
    <row r="668" spans="1:18" x14ac:dyDescent="0.3">
      <c r="A668" s="21">
        <f>VLOOKUP(ancestry_jul_2014[[#This Row],[Locationid]], [1]LibPAS_data!$A$2:$E$600, 5, FALSE)</f>
        <v>54</v>
      </c>
      <c r="B668" s="24">
        <f>VLOOKUP(ancestry_jul_2014[[#This Row],[Locationid]],[1]LibPAS_data!$A$2:$D$270,4,FALSE)</f>
        <v>29416</v>
      </c>
      <c r="C668" s="14" t="str">
        <f>TEXT(E668,"yyyy")&amp;"-"&amp;"Q"&amp;LOOKUP(MONTH(E668),{1,4,7,10},{1,2,3,4})</f>
        <v>2015-Q2</v>
      </c>
      <c r="D668" s="37">
        <f t="shared" si="32"/>
        <v>2015</v>
      </c>
      <c r="E668" s="1">
        <v>42156</v>
      </c>
      <c r="F668" s="16" t="str">
        <f t="shared" si="33"/>
        <v>2015</v>
      </c>
      <c r="G668" s="16" t="str">
        <f>TEXT(ancestry_jul_2014[[#This Row],[Date]]," MMM")</f>
        <v xml:space="preserve"> Jun</v>
      </c>
      <c r="I668" t="str">
        <f>VLOOKUP(K668, [1]LibPAS_data!$A$1:$C$600,3,FALSE)</f>
        <v>Yavapai</v>
      </c>
      <c r="J668" t="str">
        <f>VLOOKUP(K668,[1]LibPAS_data!$A$1:$C$600,2,FALSE)</f>
        <v>Prescott Public Library</v>
      </c>
      <c r="K668" s="10" t="s">
        <v>51</v>
      </c>
      <c r="L668" t="s">
        <v>1</v>
      </c>
      <c r="M668">
        <v>1595</v>
      </c>
      <c r="N668">
        <v>1595</v>
      </c>
      <c r="O668">
        <v>29</v>
      </c>
      <c r="P668">
        <v>0</v>
      </c>
      <c r="Q668">
        <v>392</v>
      </c>
      <c r="R668">
        <f>ancestry_jul_2014[[#This Row],[Citation Image]]+ancestry_jul_2014[[#This Row],[Text]]</f>
        <v>392</v>
      </c>
    </row>
    <row r="669" spans="1:18" x14ac:dyDescent="0.3">
      <c r="A669" s="21">
        <f>VLOOKUP(ancestry_jul_2014[[#This Row],[Locationid]], [1]LibPAS_data!$A$2:$E$600, 5, FALSE)</f>
        <v>59</v>
      </c>
      <c r="B669" s="24">
        <f>VLOOKUP(ancestry_jul_2014[[#This Row],[Locationid]],[1]LibPAS_data!$A$2:$D$270,4,FALSE)</f>
        <v>22616</v>
      </c>
      <c r="C669" s="14" t="str">
        <f>TEXT(E669,"yyyy")&amp;"-"&amp;"Q"&amp;LOOKUP(MONTH(E669),{1,4,7,10},{1,2,3,4})</f>
        <v>2015-Q2</v>
      </c>
      <c r="D669" s="37">
        <f t="shared" si="32"/>
        <v>2015</v>
      </c>
      <c r="E669" s="1">
        <v>42156</v>
      </c>
      <c r="F669" s="16" t="str">
        <f t="shared" si="33"/>
        <v>2015</v>
      </c>
      <c r="G669" s="16" t="str">
        <f>TEXT(ancestry_jul_2014[[#This Row],[Date]]," MMM")</f>
        <v xml:space="preserve"> Jun</v>
      </c>
      <c r="I669" t="str">
        <f>VLOOKUP(K669, [1]LibPAS_data!$A$1:$C$600,3,FALSE)</f>
        <v>Yavapai</v>
      </c>
      <c r="J669" t="str">
        <f>VLOOKUP(K669,[1]LibPAS_data!$A$1:$C$600,2,FALSE)</f>
        <v>Prescott Valley Public Library</v>
      </c>
      <c r="K669" s="6" t="s">
        <v>52</v>
      </c>
      <c r="L669" t="s">
        <v>1</v>
      </c>
      <c r="M669">
        <v>153</v>
      </c>
      <c r="N669">
        <v>153</v>
      </c>
      <c r="O669">
        <v>6</v>
      </c>
      <c r="P669">
        <v>0</v>
      </c>
      <c r="Q669">
        <v>41</v>
      </c>
      <c r="R669">
        <f>ancestry_jul_2014[[#This Row],[Citation Image]]+ancestry_jul_2014[[#This Row],[Text]]</f>
        <v>41</v>
      </c>
    </row>
    <row r="670" spans="1:18" x14ac:dyDescent="0.3">
      <c r="A670" s="21">
        <f>VLOOKUP(ancestry_jul_2014[[#This Row],[Locationid]], [1]LibPAS_data!$A$2:$E$600, 5, FALSE)</f>
        <v>40</v>
      </c>
      <c r="B670" s="24" t="e">
        <f>VLOOKUP(ancestry_jul_2014[[#This Row],[Locationid]],[1]LibPAS_data!$A$2:$D$270,4,FALSE)</f>
        <v>#N/A</v>
      </c>
      <c r="C670" s="14" t="str">
        <f>TEXT(E670,"yyyy")&amp;"-"&amp;"Q"&amp;LOOKUP(MONTH(E670),{1,4,7,10},{1,2,3,4})</f>
        <v>2015-Q2</v>
      </c>
      <c r="D670" s="37">
        <f t="shared" si="32"/>
        <v>2015</v>
      </c>
      <c r="E670" s="1">
        <v>42156</v>
      </c>
      <c r="F670" s="16" t="str">
        <f t="shared" si="33"/>
        <v>2015</v>
      </c>
      <c r="G670" s="16" t="str">
        <f>TEXT(ancestry_jul_2014[[#This Row],[Date]]," MMM")</f>
        <v xml:space="preserve"> Jun</v>
      </c>
      <c r="I670" t="str">
        <f>VLOOKUP(K670, [1]LibPAS_data!$A$1:$C$600,3,FALSE)</f>
        <v>Apache</v>
      </c>
      <c r="J670" t="str">
        <f>VLOOKUP(K670,[1]LibPAS_data!$A$1:$C$600,2,FALSE)</f>
        <v>Round Valley Public Library</v>
      </c>
      <c r="K670" s="6" t="s">
        <v>53</v>
      </c>
      <c r="L670" t="s">
        <v>1</v>
      </c>
      <c r="M670">
        <v>160</v>
      </c>
      <c r="N670">
        <v>160</v>
      </c>
      <c r="O670">
        <v>11</v>
      </c>
      <c r="P670">
        <v>0</v>
      </c>
      <c r="Q670">
        <v>34</v>
      </c>
      <c r="R670">
        <f>ancestry_jul_2014[[#This Row],[Citation Image]]+ancestry_jul_2014[[#This Row],[Text]]</f>
        <v>34</v>
      </c>
    </row>
    <row r="671" spans="1:18" x14ac:dyDescent="0.3">
      <c r="A671" s="21">
        <f>VLOOKUP(ancestry_jul_2014[[#This Row],[Locationid]], [1]LibPAS_data!$A$2:$E$600, 5, FALSE)</f>
        <v>23</v>
      </c>
      <c r="B671" s="24" t="e">
        <f>VLOOKUP(ancestry_jul_2014[[#This Row],[Locationid]],[1]LibPAS_data!$A$2:$D$270,4,FALSE)</f>
        <v>#N/A</v>
      </c>
      <c r="C671" s="14" t="str">
        <f>TEXT(E671,"yyyy")&amp;"-"&amp;"Q"&amp;LOOKUP(MONTH(E671),{1,4,7,10},{1,2,3,4})</f>
        <v>2015-Q2</v>
      </c>
      <c r="D671" s="37">
        <f t="shared" si="32"/>
        <v>2015</v>
      </c>
      <c r="E671" s="1">
        <v>42156</v>
      </c>
      <c r="F671" s="16" t="str">
        <f t="shared" si="33"/>
        <v>2015</v>
      </c>
      <c r="G671" s="16" t="str">
        <f>TEXT(ancestry_jul_2014[[#This Row],[Date]]," MMM")</f>
        <v xml:space="preserve"> Jun</v>
      </c>
      <c r="I671" t="str">
        <f>VLOOKUP(K671, [1]LibPAS_data!$A$1:$C$600,3,FALSE)</f>
        <v>Pinal</v>
      </c>
      <c r="J671" t="str">
        <f>VLOOKUP(K671,[1]LibPAS_data!$A$1:$C$600,2,FALSE)</f>
        <v>San Manuel Public Library</v>
      </c>
      <c r="K671" s="2" t="s">
        <v>55</v>
      </c>
      <c r="L671" t="s">
        <v>1</v>
      </c>
      <c r="M671">
        <v>70</v>
      </c>
      <c r="N671">
        <v>70</v>
      </c>
      <c r="O671">
        <v>1</v>
      </c>
      <c r="P671">
        <v>0</v>
      </c>
      <c r="Q671">
        <v>7</v>
      </c>
      <c r="R671">
        <f>ancestry_jul_2014[[#This Row],[Citation Image]]+ancestry_jul_2014[[#This Row],[Text]]</f>
        <v>7</v>
      </c>
    </row>
    <row r="672" spans="1:18" x14ac:dyDescent="0.3">
      <c r="A672" s="21">
        <f>VLOOKUP(ancestry_jul_2014[[#This Row],[Locationid]], [1]LibPAS_data!$A$2:$E$600, 5, FALSE)</f>
        <v>87</v>
      </c>
      <c r="B672" s="24">
        <f>VLOOKUP(ancestry_jul_2014[[#This Row],[Locationid]],[1]LibPAS_data!$A$2:$D$270,4,FALSE)</f>
        <v>174482</v>
      </c>
      <c r="C672" s="14" t="str">
        <f>TEXT(E672,"yyyy")&amp;"-"&amp;"Q"&amp;LOOKUP(MONTH(E672),{1,4,7,10},{1,2,3,4})</f>
        <v>2015-Q2</v>
      </c>
      <c r="D672" s="37">
        <f t="shared" si="32"/>
        <v>2015</v>
      </c>
      <c r="E672" s="1">
        <v>42156</v>
      </c>
      <c r="F672" s="16" t="str">
        <f t="shared" si="33"/>
        <v>2015</v>
      </c>
      <c r="G672" s="16" t="str">
        <f>TEXT(ancestry_jul_2014[[#This Row],[Date]]," MMM")</f>
        <v xml:space="preserve"> Jun</v>
      </c>
      <c r="I672" t="str">
        <f>VLOOKUP(K672, [1]LibPAS_data!$A$1:$C$600,3,FALSE)</f>
        <v>Maricopa</v>
      </c>
      <c r="J672" t="str">
        <f>VLOOKUP(K672,[1]LibPAS_data!$A$1:$C$600,2,FALSE)</f>
        <v>Scottsdale Public Library</v>
      </c>
      <c r="K672" s="6" t="s">
        <v>57</v>
      </c>
      <c r="L672" t="s">
        <v>1</v>
      </c>
      <c r="M672">
        <v>1982</v>
      </c>
      <c r="N672">
        <v>1982</v>
      </c>
      <c r="O672">
        <v>35</v>
      </c>
      <c r="P672">
        <v>0</v>
      </c>
      <c r="Q672">
        <v>760</v>
      </c>
      <c r="R672">
        <f>ancestry_jul_2014[[#This Row],[Citation Image]]+ancestry_jul_2014[[#This Row],[Text]]</f>
        <v>760</v>
      </c>
    </row>
    <row r="673" spans="1:18" x14ac:dyDescent="0.3">
      <c r="A673" s="21">
        <f>VLOOKUP(ancestry_jul_2014[[#This Row],[Locationid]], [1]LibPAS_data!$A$2:$E$600, 5, FALSE)</f>
        <v>28</v>
      </c>
      <c r="B673" s="24">
        <f>VLOOKUP(ancestry_jul_2014[[#This Row],[Locationid]],[1]LibPAS_data!$A$2:$D$270,4,FALSE)</f>
        <v>32811</v>
      </c>
      <c r="C673" s="14" t="str">
        <f>TEXT(E673,"yyyy")&amp;"-"&amp;"Q"&amp;LOOKUP(MONTH(E673),{1,4,7,10},{1,2,3,4})</f>
        <v>2015-Q2</v>
      </c>
      <c r="D673" s="37">
        <f t="shared" si="32"/>
        <v>2015</v>
      </c>
      <c r="E673" s="1">
        <v>42156</v>
      </c>
      <c r="F673" s="16" t="str">
        <f t="shared" si="33"/>
        <v>2015</v>
      </c>
      <c r="G673" s="16" t="str">
        <f>TEXT(ancestry_jul_2014[[#This Row],[Date]]," MMM")</f>
        <v xml:space="preserve"> Jun</v>
      </c>
      <c r="I673" t="str">
        <f>VLOOKUP(K673, [1]LibPAS_data!$A$1:$C$600,3,FALSE)</f>
        <v>Cochise</v>
      </c>
      <c r="J673" t="str">
        <f>VLOOKUP(K673,[1]LibPAS_data!$A$1:$C$600,2,FALSE)</f>
        <v>Sierra Vista Public Library</v>
      </c>
      <c r="K673" s="6" t="s">
        <v>60</v>
      </c>
      <c r="L673" t="s">
        <v>1</v>
      </c>
      <c r="M673">
        <v>223</v>
      </c>
      <c r="N673">
        <v>223</v>
      </c>
      <c r="O673">
        <v>5</v>
      </c>
      <c r="P673">
        <v>0</v>
      </c>
      <c r="Q673">
        <v>121</v>
      </c>
      <c r="R673">
        <f>ancestry_jul_2014[[#This Row],[Citation Image]]+ancestry_jul_2014[[#This Row],[Text]]</f>
        <v>121</v>
      </c>
    </row>
    <row r="674" spans="1:18" x14ac:dyDescent="0.3">
      <c r="A674" s="21">
        <f>VLOOKUP(ancestry_jul_2014[[#This Row],[Locationid]], [1]LibPAS_data!$A$2:$E$600, 5, FALSE)</f>
        <v>32</v>
      </c>
      <c r="B674" s="24">
        <f>VLOOKUP(ancestry_jul_2014[[#This Row],[Locationid]],[1]LibPAS_data!$A$2:$D$270,4,FALSE)</f>
        <v>11000</v>
      </c>
      <c r="C674" s="14" t="str">
        <f>TEXT(E674,"yyyy")&amp;"-"&amp;"Q"&amp;LOOKUP(MONTH(E674),{1,4,7,10},{1,2,3,4})</f>
        <v>2015-Q2</v>
      </c>
      <c r="D674" s="37">
        <f t="shared" si="32"/>
        <v>2015</v>
      </c>
      <c r="E674" s="1">
        <v>42156</v>
      </c>
      <c r="F674" s="16" t="str">
        <f t="shared" si="33"/>
        <v>2015</v>
      </c>
      <c r="G674" s="16" t="str">
        <f>TEXT(ancestry_jul_2014[[#This Row],[Date]]," MMM")</f>
        <v xml:space="preserve"> Jun</v>
      </c>
      <c r="I674" t="str">
        <f>VLOOKUP(K674, [1]LibPAS_data!$A$1:$C$600,3,FALSE)</f>
        <v>Yavapai</v>
      </c>
      <c r="J674" t="str">
        <f>VLOOKUP(K674,[1]LibPAS_data!$A$1:$C$600,2,FALSE)</f>
        <v>Sedona Public Library</v>
      </c>
      <c r="K674" s="6" t="s">
        <v>58</v>
      </c>
      <c r="L674" t="s">
        <v>1</v>
      </c>
      <c r="M674">
        <v>756</v>
      </c>
      <c r="N674">
        <v>756</v>
      </c>
      <c r="O674">
        <v>8</v>
      </c>
      <c r="P674">
        <v>0</v>
      </c>
      <c r="Q674">
        <v>264</v>
      </c>
      <c r="R674">
        <f>ancestry_jul_2014[[#This Row],[Citation Image]]+ancestry_jul_2014[[#This Row],[Text]]</f>
        <v>264</v>
      </c>
    </row>
    <row r="675" spans="1:18" x14ac:dyDescent="0.3">
      <c r="A675" s="21">
        <f>VLOOKUP(ancestry_jul_2014[[#This Row],[Locationid]], [1]LibPAS_data!$A$2:$E$600, 5, FALSE)</f>
        <v>142</v>
      </c>
      <c r="B675" s="24">
        <f>VLOOKUP(ancestry_jul_2014[[#This Row],[Locationid]],[1]LibPAS_data!$A$2:$D$270,4,FALSE)</f>
        <v>140708</v>
      </c>
      <c r="C675" s="14" t="str">
        <f>TEXT(E675,"yyyy")&amp;"-"&amp;"Q"&amp;LOOKUP(MONTH(E675),{1,4,7,10},{1,2,3,4})</f>
        <v>2015-Q2</v>
      </c>
      <c r="D675" s="37">
        <f t="shared" si="32"/>
        <v>2015</v>
      </c>
      <c r="E675" s="1">
        <v>42156</v>
      </c>
      <c r="F675" s="16" t="str">
        <f t="shared" si="33"/>
        <v>2015</v>
      </c>
      <c r="G675" s="16" t="str">
        <f>TEXT(ancestry_jul_2014[[#This Row],[Date]]," MMM")</f>
        <v xml:space="preserve"> Jun</v>
      </c>
      <c r="I675" t="str">
        <f>VLOOKUP(K675, [1]LibPAS_data!$A$1:$C$600,3,FALSE)</f>
        <v>Maricopa</v>
      </c>
      <c r="J675" t="str">
        <f>VLOOKUP(K675,[1]LibPAS_data!$A$1:$C$600,2,FALSE)</f>
        <v>Tempe Public Library</v>
      </c>
      <c r="K675" s="10" t="s">
        <v>79</v>
      </c>
      <c r="L675" t="s">
        <v>1</v>
      </c>
      <c r="M675">
        <v>673</v>
      </c>
      <c r="N675">
        <v>673</v>
      </c>
      <c r="O675">
        <v>12</v>
      </c>
      <c r="P675">
        <v>0</v>
      </c>
      <c r="Q675">
        <v>128</v>
      </c>
      <c r="R675">
        <f>ancestry_jul_2014[[#This Row],[Citation Image]]+ancestry_jul_2014[[#This Row],[Text]]</f>
        <v>128</v>
      </c>
    </row>
    <row r="676" spans="1:18" x14ac:dyDescent="0.3">
      <c r="A676" s="21">
        <f>VLOOKUP(ancestry_jul_2014[[#This Row],[Locationid]], [1]LibPAS_data!$A$2:$E$600, 5, FALSE)</f>
        <v>434</v>
      </c>
      <c r="B676" s="24">
        <f>VLOOKUP(ancestry_jul_2014[[#This Row],[Locationid]],[1]LibPAS_data!$A$2:$D$270,4,FALSE)</f>
        <v>111752</v>
      </c>
      <c r="C676" s="14" t="str">
        <f>TEXT(E676,"yyyy")&amp;"-"&amp;"Q"&amp;LOOKUP(MONTH(E676),{1,4,7,10},{1,2,3,4})</f>
        <v>2015-Q2</v>
      </c>
      <c r="D676" s="37">
        <f t="shared" si="32"/>
        <v>2015</v>
      </c>
      <c r="E676" s="1">
        <v>42156</v>
      </c>
      <c r="F676" s="16" t="str">
        <f t="shared" si="33"/>
        <v>2015</v>
      </c>
      <c r="G676" s="16" t="str">
        <f>TEXT(ancestry_jul_2014[[#This Row],[Date]]," MMM")</f>
        <v xml:space="preserve"> Jun</v>
      </c>
      <c r="I676" t="str">
        <f>VLOOKUP(K676, [1]LibPAS_data!$A$1:$C$600,3,FALSE)</f>
        <v>Yuma</v>
      </c>
      <c r="J676" t="str">
        <f>VLOOKUP(K676,[1]LibPAS_data!$A$1:$C$600,2,FALSE)</f>
        <v>Yuma County Library District</v>
      </c>
      <c r="K676" s="6" t="s">
        <v>66</v>
      </c>
      <c r="L676" t="s">
        <v>1</v>
      </c>
      <c r="M676">
        <v>2392</v>
      </c>
      <c r="N676">
        <v>2392</v>
      </c>
      <c r="O676">
        <v>74</v>
      </c>
      <c r="P676">
        <v>0</v>
      </c>
      <c r="Q676">
        <v>904</v>
      </c>
      <c r="R676">
        <f>ancestry_jul_2014[[#This Row],[Citation Image]]+ancestry_jul_2014[[#This Row],[Text]]</f>
        <v>904</v>
      </c>
    </row>
    <row r="677" spans="1:18" x14ac:dyDescent="0.3">
      <c r="A677" s="21">
        <f>VLOOKUP(ancestry_jul_2014[[#This Row],[Locationid]], [1]LibPAS_data!$A$2:$E$600, 5, FALSE)</f>
        <v>7</v>
      </c>
      <c r="B677" s="24" t="e">
        <f>VLOOKUP(ancestry_jul_2014[[#This Row],[Locationid]],[1]LibPAS_data!$A$2:$D$270,4,FALSE)</f>
        <v>#N/A</v>
      </c>
      <c r="C677" s="14" t="str">
        <f>TEXT(E677,"yyyy")&amp;"-"&amp;"Q"&amp;LOOKUP(MONTH(E677),{1,4,7,10},{1,2,3,4})</f>
        <v>2015-Q2</v>
      </c>
      <c r="D677" s="37">
        <f t="shared" si="32"/>
        <v>2015</v>
      </c>
      <c r="E677" s="1">
        <v>42156</v>
      </c>
      <c r="F677" s="16" t="str">
        <f t="shared" si="33"/>
        <v>2015</v>
      </c>
      <c r="G677" s="16" t="str">
        <f>TEXT(ancestry_jul_2014[[#This Row],[Date]]," MMM")</f>
        <v xml:space="preserve"> Jun</v>
      </c>
      <c r="I677" t="str">
        <f>VLOOKUP(K677, [1]LibPAS_data!$A$1:$C$600,3,FALSE)</f>
        <v>Yavapai</v>
      </c>
      <c r="J677" t="str">
        <f>VLOOKUP(K677,[1]LibPAS_data!$A$1:$C$600,2,FALSE)</f>
        <v>Yarnell Public Library</v>
      </c>
      <c r="K677" s="6" t="s">
        <v>64</v>
      </c>
      <c r="L677" t="s">
        <v>1</v>
      </c>
      <c r="M677">
        <v>10</v>
      </c>
      <c r="N677">
        <v>10</v>
      </c>
      <c r="O677">
        <v>1</v>
      </c>
      <c r="P677">
        <v>0</v>
      </c>
      <c r="Q677">
        <v>0</v>
      </c>
      <c r="R677">
        <f>ancestry_jul_2014[[#This Row],[Citation Image]]+ancestry_jul_2014[[#This Row],[Text]]</f>
        <v>0</v>
      </c>
    </row>
    <row r="678" spans="1:18" x14ac:dyDescent="0.3">
      <c r="A678" s="21">
        <f>VLOOKUP(ancestry_jul_2014[[#This Row],[Locationid]], [1]LibPAS_data!$A$2:$E$600, 5, FALSE)</f>
        <v>0</v>
      </c>
      <c r="B678" s="24" t="e">
        <f>VLOOKUP(ancestry_jul_2014[[#This Row],[Locationid]],[1]LibPAS_data!$A$2:$D$270,4,FALSE)</f>
        <v>#N/A</v>
      </c>
      <c r="C678" s="14" t="str">
        <f>TEXT(E678,"yyyy")&amp;"-"&amp;"Q"&amp;LOOKUP(MONTH(E678),{1,4,7,10},{1,2,3,4})</f>
        <v>2015-Q3</v>
      </c>
      <c r="D678" s="37">
        <f t="shared" si="32"/>
        <v>2016</v>
      </c>
      <c r="E678" s="1">
        <v>42186</v>
      </c>
      <c r="F678" s="16" t="str">
        <f t="shared" si="33"/>
        <v>2015</v>
      </c>
      <c r="G678" s="16" t="str">
        <f>TEXT(ancestry_jul_2014[[#This Row],[Date]]," MMM")</f>
        <v xml:space="preserve"> Jul</v>
      </c>
      <c r="I678" t="str">
        <f>VLOOKUP(K678, [1]LibPAS_data!$A$1:$C$600,3,FALSE)</f>
        <v>State</v>
      </c>
      <c r="J678" t="str">
        <f>VLOOKUP(K678,[1]LibPAS_data!$A$1:$C$600,2,FALSE)</f>
        <v>Arizona State Library-Law Library</v>
      </c>
      <c r="K678" s="6" t="s">
        <v>10</v>
      </c>
      <c r="L678" t="s">
        <v>1</v>
      </c>
      <c r="M678">
        <v>51880</v>
      </c>
      <c r="N678">
        <v>51880</v>
      </c>
      <c r="O678">
        <v>1120</v>
      </c>
      <c r="P678">
        <v>0</v>
      </c>
      <c r="Q678">
        <v>20576</v>
      </c>
      <c r="R678">
        <f>ancestry_jul_2014[[#This Row],[Citation Image]]+ancestry_jul_2014[[#This Row],[Text]]</f>
        <v>20576</v>
      </c>
    </row>
    <row r="679" spans="1:18" x14ac:dyDescent="0.3">
      <c r="A679" s="21">
        <f>VLOOKUP(ancestry_jul_2014[[#This Row],[Locationid]], [1]LibPAS_data!$A$2:$E$600, 5, FALSE)</f>
        <v>19</v>
      </c>
      <c r="B679" s="24" t="e">
        <f>VLOOKUP(ancestry_jul_2014[[#This Row],[Locationid]],[1]LibPAS_data!$A$2:$D$270,4,FALSE)</f>
        <v>#N/A</v>
      </c>
      <c r="C679" s="14" t="str">
        <f>TEXT(E679,"yyyy")&amp;"-"&amp;"Q"&amp;LOOKUP(MONTH(E679),{1,4,7,10},{1,2,3,4})</f>
        <v>2015-Q3</v>
      </c>
      <c r="D679" s="37">
        <f t="shared" si="32"/>
        <v>2016</v>
      </c>
      <c r="E679" s="1">
        <v>42186</v>
      </c>
      <c r="F679" s="16" t="str">
        <f t="shared" si="33"/>
        <v>2015</v>
      </c>
      <c r="G679" s="16" t="str">
        <f>TEXT(ancestry_jul_2014[[#This Row],[Date]]," MMM")</f>
        <v xml:space="preserve"> Jul</v>
      </c>
      <c r="I679" t="str">
        <f>VLOOKUP(K679, [1]LibPAS_data!$A$1:$C$600,3,FALSE)</f>
        <v>Apache</v>
      </c>
      <c r="J679" t="str">
        <f>VLOOKUP(K679,[1]LibPAS_data!$A$1:$C$600,2,FALSE)</f>
        <v>Alpine Public Library</v>
      </c>
      <c r="K679" s="2" t="s">
        <v>7</v>
      </c>
      <c r="L679" t="s">
        <v>1</v>
      </c>
      <c r="M679">
        <v>263</v>
      </c>
      <c r="N679">
        <v>263</v>
      </c>
      <c r="O679">
        <v>12</v>
      </c>
      <c r="P679">
        <v>0</v>
      </c>
      <c r="Q679">
        <v>151</v>
      </c>
      <c r="R679">
        <f>ancestry_jul_2014[[#This Row],[Citation Image]]+ancestry_jul_2014[[#This Row],[Text]]</f>
        <v>151</v>
      </c>
    </row>
    <row r="680" spans="1:18" x14ac:dyDescent="0.3">
      <c r="A680" s="21">
        <f>VLOOKUP(ancestry_jul_2014[[#This Row],[Locationid]], [1]LibPAS_data!$A$2:$E$600, 5, FALSE)</f>
        <v>111</v>
      </c>
      <c r="B680" s="24">
        <f>VLOOKUP(ancestry_jul_2014[[#This Row],[Locationid]],[1]LibPAS_data!$A$2:$D$270,4,FALSE)</f>
        <v>63208</v>
      </c>
      <c r="C680" s="14" t="str">
        <f>TEXT(E680,"yyyy")&amp;"-"&amp;"Q"&amp;LOOKUP(MONTH(E680),{1,4,7,10},{1,2,3,4})</f>
        <v>2015-Q3</v>
      </c>
      <c r="D680" s="37">
        <f t="shared" si="32"/>
        <v>2016</v>
      </c>
      <c r="E680" s="1">
        <v>42186</v>
      </c>
      <c r="F680" s="16" t="str">
        <f t="shared" si="33"/>
        <v>2015</v>
      </c>
      <c r="G680" s="16" t="str">
        <f>TEXT(ancestry_jul_2014[[#This Row],[Date]]," MMM")</f>
        <v xml:space="preserve"> Jul</v>
      </c>
      <c r="I680" t="str">
        <f>VLOOKUP(K680, [1]LibPAS_data!$A$1:$C$600,3,FALSE)</f>
        <v>Pinal</v>
      </c>
      <c r="J680" t="str">
        <f>VLOOKUP(K680,[1]LibPAS_data!$A$1:$C$600,2,FALSE)</f>
        <v>Apache Junction Public Library</v>
      </c>
      <c r="K680" s="8" t="s">
        <v>8</v>
      </c>
      <c r="L680" t="s">
        <v>1</v>
      </c>
      <c r="M680">
        <v>412</v>
      </c>
      <c r="N680">
        <v>412</v>
      </c>
      <c r="O680">
        <v>9</v>
      </c>
      <c r="P680">
        <v>0</v>
      </c>
      <c r="Q680">
        <v>216</v>
      </c>
      <c r="R680">
        <f>ancestry_jul_2014[[#This Row],[Citation Image]]+ancestry_jul_2014[[#This Row],[Text]]</f>
        <v>216</v>
      </c>
    </row>
    <row r="681" spans="1:18" x14ac:dyDescent="0.3">
      <c r="A681" s="21">
        <f>VLOOKUP(ancestry_jul_2014[[#This Row],[Locationid]], [1]LibPAS_data!$A$2:$E$600, 5, FALSE)</f>
        <v>10</v>
      </c>
      <c r="B681" s="24" t="e">
        <f>VLOOKUP(ancestry_jul_2014[[#This Row],[Locationid]],[1]LibPAS_data!$A$2:$D$270,4,FALSE)</f>
        <v>#N/A</v>
      </c>
      <c r="C681" s="14" t="str">
        <f>TEXT(E681,"yyyy")&amp;"-"&amp;"Q"&amp;LOOKUP(MONTH(E681),{1,4,7,10},{1,2,3,4})</f>
        <v>2015-Q3</v>
      </c>
      <c r="D681" s="37">
        <f t="shared" si="32"/>
        <v>2016</v>
      </c>
      <c r="E681" s="1">
        <v>42186</v>
      </c>
      <c r="F681" s="16" t="str">
        <f t="shared" si="33"/>
        <v>2015</v>
      </c>
      <c r="G681" s="16" t="str">
        <f>TEXT(ancestry_jul_2014[[#This Row],[Date]]," MMM")</f>
        <v xml:space="preserve"> Jul</v>
      </c>
      <c r="I681" t="str">
        <f>VLOOKUP(K681, [1]LibPAS_data!$A$1:$C$600,3,FALSE)</f>
        <v>Yavapai</v>
      </c>
      <c r="J681" t="str">
        <f>VLOOKUP(K681,[1]LibPAS_data!$A$1:$C$600,2,FALSE)</f>
        <v>Ash Fork Public Library</v>
      </c>
      <c r="K681" t="s">
        <v>11</v>
      </c>
      <c r="L681" t="s">
        <v>1</v>
      </c>
      <c r="M681">
        <v>15</v>
      </c>
      <c r="N681">
        <v>15</v>
      </c>
      <c r="O681">
        <v>1</v>
      </c>
      <c r="P681">
        <v>0</v>
      </c>
      <c r="Q681">
        <v>5</v>
      </c>
      <c r="R681">
        <f>ancestry_jul_2014[[#This Row],[Citation Image]]+ancestry_jul_2014[[#This Row],[Text]]</f>
        <v>5</v>
      </c>
    </row>
    <row r="682" spans="1:18" x14ac:dyDescent="0.3">
      <c r="A682" s="21">
        <f>VLOOKUP(ancestry_jul_2014[[#This Row],[Locationid]], [1]LibPAS_data!$A$2:$E$600, 5, FALSE)</f>
        <v>80</v>
      </c>
      <c r="B682" s="24">
        <f>VLOOKUP(ancestry_jul_2014[[#This Row],[Locationid]],[1]LibPAS_data!$A$2:$D$270,4,FALSE)</f>
        <v>22669</v>
      </c>
      <c r="C682" s="14" t="str">
        <f>TEXT(E682,"yyyy")&amp;"-"&amp;"Q"&amp;LOOKUP(MONTH(E682),{1,4,7,10},{1,2,3,4})</f>
        <v>2015-Q3</v>
      </c>
      <c r="D682" s="37">
        <f t="shared" si="32"/>
        <v>2016</v>
      </c>
      <c r="E682" s="1">
        <v>42186</v>
      </c>
      <c r="F682" s="16" t="str">
        <f t="shared" si="33"/>
        <v>2015</v>
      </c>
      <c r="G682" s="16" t="str">
        <f>TEXT(ancestry_jul_2014[[#This Row],[Date]]," MMM")</f>
        <v xml:space="preserve"> Jul</v>
      </c>
      <c r="I682" t="str">
        <f>VLOOKUP(K682, [1]LibPAS_data!$A$1:$C$600,3,FALSE)</f>
        <v>Maricopa</v>
      </c>
      <c r="J682" t="str">
        <f>VLOOKUP(K682,[1]LibPAS_data!$A$1:$C$600,2,FALSE)</f>
        <v>Avondale Public Library</v>
      </c>
      <c r="K682" s="6" t="s">
        <v>12</v>
      </c>
      <c r="L682" t="s">
        <v>1</v>
      </c>
      <c r="M682">
        <v>363</v>
      </c>
      <c r="N682">
        <v>363</v>
      </c>
      <c r="O682">
        <v>4</v>
      </c>
      <c r="P682">
        <v>0</v>
      </c>
      <c r="Q682">
        <v>97</v>
      </c>
      <c r="R682">
        <f>ancestry_jul_2014[[#This Row],[Citation Image]]+ancestry_jul_2014[[#This Row],[Text]]</f>
        <v>97</v>
      </c>
    </row>
    <row r="683" spans="1:18" x14ac:dyDescent="0.3">
      <c r="A683" s="21">
        <f>VLOOKUP(ancestry_jul_2014[[#This Row],[Locationid]], [1]LibPAS_data!$A$2:$E$600, 5, FALSE)</f>
        <v>16</v>
      </c>
      <c r="B683" s="24" t="e">
        <f>VLOOKUP(ancestry_jul_2014[[#This Row],[Locationid]],[1]LibPAS_data!$A$2:$D$270,4,FALSE)</f>
        <v>#N/A</v>
      </c>
      <c r="C683" s="14" t="str">
        <f>TEXT(E683,"yyyy")&amp;"-"&amp;"Q"&amp;LOOKUP(MONTH(E683),{1,4,7,10},{1,2,3,4})</f>
        <v>2015-Q3</v>
      </c>
      <c r="D683" s="37">
        <f t="shared" si="32"/>
        <v>2016</v>
      </c>
      <c r="E683" s="1">
        <v>42186</v>
      </c>
      <c r="F683" s="16" t="str">
        <f t="shared" si="33"/>
        <v>2015</v>
      </c>
      <c r="G683" s="16" t="str">
        <f>TEXT(ancestry_jul_2014[[#This Row],[Date]]," MMM")</f>
        <v xml:space="preserve"> Jul</v>
      </c>
      <c r="I683" t="str">
        <f>VLOOKUP(K683, [1]LibPAS_data!$A$1:$C$600,3,FALSE)</f>
        <v>La Paz</v>
      </c>
      <c r="J683" t="str">
        <f>VLOOKUP(K683,[1]LibPAS_data!$A$1:$C$600,2,FALSE)</f>
        <v>Bouse Public Library</v>
      </c>
      <c r="K683" t="s">
        <v>14</v>
      </c>
      <c r="L683" t="s">
        <v>1</v>
      </c>
      <c r="M683">
        <v>37</v>
      </c>
      <c r="N683">
        <v>37</v>
      </c>
      <c r="O683">
        <v>2</v>
      </c>
      <c r="P683">
        <v>0</v>
      </c>
      <c r="Q683">
        <v>13</v>
      </c>
      <c r="R683">
        <f>ancestry_jul_2014[[#This Row],[Citation Image]]+ancestry_jul_2014[[#This Row],[Text]]</f>
        <v>13</v>
      </c>
    </row>
    <row r="684" spans="1:18" x14ac:dyDescent="0.3">
      <c r="A684" s="21">
        <f>VLOOKUP(ancestry_jul_2014[[#This Row],[Locationid]], [1]LibPAS_data!$A$2:$E$600, 5, FALSE)</f>
        <v>21</v>
      </c>
      <c r="B684" s="24" t="str">
        <f>VLOOKUP(ancestry_jul_2014[[#This Row],[Locationid]],[1]LibPAS_data!$A$2:$D$270,4,FALSE)</f>
        <v>N/A</v>
      </c>
      <c r="C684" s="14" t="str">
        <f>TEXT(E684,"yyyy")&amp;"-"&amp;"Q"&amp;LOOKUP(MONTH(E684),{1,4,7,10},{1,2,3,4})</f>
        <v>2015-Q3</v>
      </c>
      <c r="D684" s="37">
        <f t="shared" si="32"/>
        <v>2016</v>
      </c>
      <c r="E684" s="1">
        <v>42186</v>
      </c>
      <c r="F684" s="16" t="str">
        <f t="shared" si="33"/>
        <v>2015</v>
      </c>
      <c r="G684" s="16" t="str">
        <f>TEXT(ancestry_jul_2014[[#This Row],[Date]]," MMM")</f>
        <v xml:space="preserve"> Jul</v>
      </c>
      <c r="I684" t="str">
        <f>VLOOKUP(K684, [1]LibPAS_data!$A$1:$C$600,3,FALSE)</f>
        <v>Maricopa</v>
      </c>
      <c r="J684" t="str">
        <f>VLOOKUP(K684,[1]LibPAS_data!$A$1:$C$600,2,FALSE)</f>
        <v>Buckeye Public Library</v>
      </c>
      <c r="K684" s="3" t="s">
        <v>15</v>
      </c>
      <c r="L684" t="s">
        <v>1</v>
      </c>
      <c r="M684">
        <v>92</v>
      </c>
      <c r="N684">
        <v>92</v>
      </c>
      <c r="O684">
        <v>3</v>
      </c>
      <c r="P684">
        <v>0</v>
      </c>
      <c r="Q684">
        <v>11</v>
      </c>
      <c r="R684">
        <f>ancestry_jul_2014[[#This Row],[Citation Image]]+ancestry_jul_2014[[#This Row],[Text]]</f>
        <v>11</v>
      </c>
    </row>
    <row r="685" spans="1:18" x14ac:dyDescent="0.3">
      <c r="A685" s="21">
        <f>VLOOKUP(ancestry_jul_2014[[#This Row],[Locationid]], [1]LibPAS_data!$A$2:$E$600, 5, FALSE)</f>
        <v>34</v>
      </c>
      <c r="B685" s="24">
        <f>VLOOKUP(ancestry_jul_2014[[#This Row],[Locationid]],[1]LibPAS_data!$A$2:$D$270,4,FALSE)</f>
        <v>48762</v>
      </c>
      <c r="C685" s="14" t="str">
        <f>TEXT(E685,"yyyy")&amp;"-"&amp;"Q"&amp;LOOKUP(MONTH(E685),{1,4,7,10},{1,2,3,4})</f>
        <v>2015-Q3</v>
      </c>
      <c r="D685" s="37">
        <f t="shared" si="32"/>
        <v>2016</v>
      </c>
      <c r="E685" s="1">
        <v>42186</v>
      </c>
      <c r="F685" s="16" t="str">
        <f t="shared" si="33"/>
        <v>2015</v>
      </c>
      <c r="G685" s="16" t="str">
        <f>TEXT(ancestry_jul_2014[[#This Row],[Date]]," MMM")</f>
        <v xml:space="preserve"> Jul</v>
      </c>
      <c r="I685" t="str">
        <f>VLOOKUP(K685, [1]LibPAS_data!$A$1:$C$600,3,FALSE)</f>
        <v>Pinal</v>
      </c>
      <c r="J685" t="str">
        <f>VLOOKUP(K685,[1]LibPAS_data!$A$1:$C$600,2,FALSE)</f>
        <v>Casa Grande Public Library</v>
      </c>
      <c r="K685" s="5" t="s">
        <v>17</v>
      </c>
      <c r="L685" t="s">
        <v>1</v>
      </c>
      <c r="M685">
        <v>91</v>
      </c>
      <c r="N685">
        <v>91</v>
      </c>
      <c r="O685">
        <v>3</v>
      </c>
      <c r="P685">
        <v>0</v>
      </c>
      <c r="Q685">
        <v>34</v>
      </c>
      <c r="R685">
        <f>ancestry_jul_2014[[#This Row],[Citation Image]]+ancestry_jul_2014[[#This Row],[Text]]</f>
        <v>34</v>
      </c>
    </row>
    <row r="686" spans="1:18" x14ac:dyDescent="0.3">
      <c r="A686" s="21">
        <f>VLOOKUP(ancestry_jul_2014[[#This Row],[Locationid]], [1]LibPAS_data!$A$2:$E$600, 5, FALSE)</f>
        <v>109</v>
      </c>
      <c r="B686" s="24">
        <f>VLOOKUP(ancestry_jul_2014[[#This Row],[Locationid]],[1]LibPAS_data!$A$2:$D$270,4,FALSE)</f>
        <v>309229</v>
      </c>
      <c r="C686" s="14" t="str">
        <f>TEXT(E686,"yyyy")&amp;"-"&amp;"Q"&amp;LOOKUP(MONTH(E686),{1,4,7,10},{1,2,3,4})</f>
        <v>2015-Q3</v>
      </c>
      <c r="D686" s="37">
        <f t="shared" si="32"/>
        <v>2016</v>
      </c>
      <c r="E686" s="1">
        <v>42186</v>
      </c>
      <c r="F686" s="16" t="str">
        <f t="shared" si="33"/>
        <v>2015</v>
      </c>
      <c r="G686" s="16" t="str">
        <f>TEXT(ancestry_jul_2014[[#This Row],[Date]]," MMM")</f>
        <v xml:space="preserve"> Jul</v>
      </c>
      <c r="I686" t="str">
        <f>VLOOKUP(K686, [1]LibPAS_data!$A$1:$C$600,3,FALSE)</f>
        <v>Maricopa</v>
      </c>
      <c r="J686" t="str">
        <f>VLOOKUP(K686,[1]LibPAS_data!$A$1:$C$600,2,FALSE)</f>
        <v xml:space="preserve">Chandler Public Library </v>
      </c>
      <c r="K686" s="12" t="s">
        <v>18</v>
      </c>
      <c r="L686" t="s">
        <v>1</v>
      </c>
      <c r="M686">
        <v>2060</v>
      </c>
      <c r="N686">
        <v>2060</v>
      </c>
      <c r="O686">
        <v>39</v>
      </c>
      <c r="P686">
        <v>0</v>
      </c>
      <c r="Q686">
        <v>687</v>
      </c>
      <c r="R686">
        <f>ancestry_jul_2014[[#This Row],[Citation Image]]+ancestry_jul_2014[[#This Row],[Text]]</f>
        <v>687</v>
      </c>
    </row>
    <row r="687" spans="1:18" x14ac:dyDescent="0.3">
      <c r="A687" s="21">
        <f>VLOOKUP(ancestry_jul_2014[[#This Row],[Locationid]], [1]LibPAS_data!$A$2:$E$600, 5, FALSE)</f>
        <v>25</v>
      </c>
      <c r="B687" s="24">
        <f>VLOOKUP(ancestry_jul_2014[[#This Row],[Locationid]],[1]LibPAS_data!$A$2:$D$270,4,FALSE)</f>
        <v>1469</v>
      </c>
      <c r="C687" s="14" t="str">
        <f>TEXT(E687,"yyyy")&amp;"-"&amp;"Q"&amp;LOOKUP(MONTH(E687),{1,4,7,10},{1,2,3,4})</f>
        <v>2015-Q3</v>
      </c>
      <c r="D687" s="37">
        <f t="shared" si="32"/>
        <v>2016</v>
      </c>
      <c r="E687" s="1">
        <v>42186</v>
      </c>
      <c r="F687" s="16" t="str">
        <f t="shared" si="33"/>
        <v>2015</v>
      </c>
      <c r="G687" s="16" t="str">
        <f>TEXT(ancestry_jul_2014[[#This Row],[Date]]," MMM")</f>
        <v xml:space="preserve"> Jul</v>
      </c>
      <c r="I687" t="str">
        <f>VLOOKUP(K687, [1]LibPAS_data!$A$1:$C$600,3,FALSE)</f>
        <v>Cochise</v>
      </c>
      <c r="J687" t="str">
        <f>VLOOKUP(K687,[1]LibPAS_data!$A$1:$C$600,2,FALSE)</f>
        <v>Cochise County Library District</v>
      </c>
      <c r="K687" s="12" t="s">
        <v>20</v>
      </c>
      <c r="L687" t="s">
        <v>1</v>
      </c>
      <c r="M687">
        <v>169</v>
      </c>
      <c r="N687">
        <v>169</v>
      </c>
      <c r="O687">
        <v>5</v>
      </c>
      <c r="P687">
        <v>0</v>
      </c>
      <c r="Q687">
        <v>70</v>
      </c>
      <c r="R687">
        <f>ancestry_jul_2014[[#This Row],[Citation Image]]+ancestry_jul_2014[[#This Row],[Text]]</f>
        <v>70</v>
      </c>
    </row>
    <row r="688" spans="1:18" x14ac:dyDescent="0.3">
      <c r="A688" s="21">
        <f>VLOOKUP(ancestry_jul_2014[[#This Row],[Locationid]], [1]LibPAS_data!$A$2:$E$600, 5, FALSE)</f>
        <v>14</v>
      </c>
      <c r="B688" s="24">
        <f>VLOOKUP(ancestry_jul_2014[[#This Row],[Locationid]],[1]LibPAS_data!$A$2:$D$270,4,FALSE)</f>
        <v>3311</v>
      </c>
      <c r="C688" s="14" t="str">
        <f>TEXT(E688,"yyyy")&amp;"-"&amp;"Q"&amp;LOOKUP(MONTH(E688),{1,4,7,10},{1,2,3,4})</f>
        <v>2015-Q3</v>
      </c>
      <c r="D688" s="37">
        <f t="shared" si="32"/>
        <v>2016</v>
      </c>
      <c r="E688" s="1">
        <v>42186</v>
      </c>
      <c r="F688" s="16" t="str">
        <f t="shared" si="33"/>
        <v>2015</v>
      </c>
      <c r="G688" s="16" t="str">
        <f>TEXT(ancestry_jul_2014[[#This Row],[Date]]," MMM")</f>
        <v xml:space="preserve"> Jul</v>
      </c>
      <c r="I688" t="str">
        <f>VLOOKUP(K688, [1]LibPAS_data!$A$1:$C$600,3,FALSE)</f>
        <v>Yavapai</v>
      </c>
      <c r="J688" t="str">
        <f>VLOOKUP(K688,[1]LibPAS_data!$A$1:$C$600,2,FALSE)</f>
        <v>Camp Verde Community Library</v>
      </c>
      <c r="K688" s="6" t="s">
        <v>16</v>
      </c>
      <c r="L688" t="s">
        <v>1</v>
      </c>
      <c r="M688">
        <v>146</v>
      </c>
      <c r="N688">
        <v>146</v>
      </c>
      <c r="O688">
        <v>9</v>
      </c>
      <c r="P688">
        <v>0</v>
      </c>
      <c r="Q688">
        <v>77</v>
      </c>
      <c r="R688">
        <f>ancestry_jul_2014[[#This Row],[Citation Image]]+ancestry_jul_2014[[#This Row],[Text]]</f>
        <v>77</v>
      </c>
    </row>
    <row r="689" spans="1:18" x14ac:dyDescent="0.3">
      <c r="A689" s="21">
        <f>VLOOKUP(ancestry_jul_2014[[#This Row],[Locationid]], [1]LibPAS_data!$A$2:$E$600, 5, FALSE)</f>
        <v>23</v>
      </c>
      <c r="B689" s="24">
        <f>VLOOKUP(ancestry_jul_2014[[#This Row],[Locationid]],[1]LibPAS_data!$A$2:$D$270,4,FALSE)</f>
        <v>12610</v>
      </c>
      <c r="C689" s="14" t="str">
        <f>TEXT(E689,"yyyy")&amp;"-"&amp;"Q"&amp;LOOKUP(MONTH(E689),{1,4,7,10},{1,2,3,4})</f>
        <v>2015-Q3</v>
      </c>
      <c r="D689" s="37">
        <f t="shared" si="32"/>
        <v>2016</v>
      </c>
      <c r="E689" s="1">
        <v>42186</v>
      </c>
      <c r="F689" s="16" t="str">
        <f t="shared" si="33"/>
        <v>2015</v>
      </c>
      <c r="G689" s="16" t="str">
        <f>TEXT(ancestry_jul_2014[[#This Row],[Date]]," MMM")</f>
        <v xml:space="preserve"> Jul</v>
      </c>
      <c r="I689" t="str">
        <f>VLOOKUP(K689, [1]LibPAS_data!$A$1:$C$600,3,FALSE)</f>
        <v>Yavapai</v>
      </c>
      <c r="J689" t="str">
        <f>VLOOKUP(K689,[1]LibPAS_data!$A$1:$C$600,2,FALSE)</f>
        <v>Cottonwood Public Library</v>
      </c>
      <c r="K689" s="6" t="s">
        <v>24</v>
      </c>
      <c r="L689" t="s">
        <v>1</v>
      </c>
      <c r="M689">
        <v>353</v>
      </c>
      <c r="N689">
        <v>353</v>
      </c>
      <c r="O689">
        <v>10</v>
      </c>
      <c r="P689">
        <v>0</v>
      </c>
      <c r="Q689">
        <v>11</v>
      </c>
      <c r="R689">
        <f>ancestry_jul_2014[[#This Row],[Citation Image]]+ancestry_jul_2014[[#This Row],[Text]]</f>
        <v>11</v>
      </c>
    </row>
    <row r="690" spans="1:18" x14ac:dyDescent="0.3">
      <c r="A690" s="21">
        <f>VLOOKUP(ancestry_jul_2014[[#This Row],[Locationid]], [1]LibPAS_data!$A$2:$E$600, 5, FALSE)</f>
        <v>23</v>
      </c>
      <c r="B690" s="24">
        <f>VLOOKUP(ancestry_jul_2014[[#This Row],[Locationid]],[1]LibPAS_data!$A$2:$D$270,4,FALSE)</f>
        <v>7004</v>
      </c>
      <c r="C690" s="14" t="str">
        <f>TEXT(E690,"yyyy")&amp;"-"&amp;"Q"&amp;LOOKUP(MONTH(E690),{1,4,7,10},{1,2,3,4})</f>
        <v>2015-Q3</v>
      </c>
      <c r="D690" s="37">
        <f t="shared" si="32"/>
        <v>2016</v>
      </c>
      <c r="E690" s="1">
        <v>42186</v>
      </c>
      <c r="F690" s="16" t="str">
        <f t="shared" si="33"/>
        <v>2015</v>
      </c>
      <c r="G690" s="16" t="str">
        <f>TEXT(ancestry_jul_2014[[#This Row],[Date]]," MMM")</f>
        <v xml:space="preserve"> Jul</v>
      </c>
      <c r="I690" t="str">
        <f>VLOOKUP(K690, [1]LibPAS_data!$A$1:$C$600,3,FALSE)</f>
        <v>Maricopa</v>
      </c>
      <c r="J690" t="str">
        <f>VLOOKUP(K690,[1]LibPAS_data!$A$1:$C$600,2,FALSE)</f>
        <v>Desert Foothills Branch Library</v>
      </c>
      <c r="K690" s="6" t="s">
        <v>77</v>
      </c>
      <c r="L690" t="s">
        <v>1</v>
      </c>
      <c r="M690">
        <v>72</v>
      </c>
      <c r="N690">
        <v>72</v>
      </c>
      <c r="O690">
        <v>1</v>
      </c>
      <c r="P690">
        <v>0</v>
      </c>
      <c r="Q690">
        <v>15</v>
      </c>
      <c r="R690">
        <f>ancestry_jul_2014[[#This Row],[Citation Image]]+ancestry_jul_2014[[#This Row],[Text]]</f>
        <v>15</v>
      </c>
    </row>
    <row r="691" spans="1:18" x14ac:dyDescent="0.3">
      <c r="A691" s="21">
        <f>VLOOKUP(ancestry_jul_2014[[#This Row],[Locationid]], [1]LibPAS_data!$A$2:$E$600, 5, FALSE)</f>
        <v>11</v>
      </c>
      <c r="B691" s="24" t="e">
        <f>VLOOKUP(ancestry_jul_2014[[#This Row],[Locationid]],[1]LibPAS_data!$A$2:$D$270,4,FALSE)</f>
        <v>#N/A</v>
      </c>
      <c r="C691" s="14" t="str">
        <f>TEXT(E691,"yyyy")&amp;"-"&amp;"Q"&amp;LOOKUP(MONTH(E691),{1,4,7,10},{1,2,3,4})</f>
        <v>2015-Q3</v>
      </c>
      <c r="D691" s="37">
        <f t="shared" si="32"/>
        <v>2016</v>
      </c>
      <c r="E691" s="1">
        <v>42186</v>
      </c>
      <c r="F691" s="16" t="str">
        <f t="shared" ref="F691:F722" si="34">TEXT(E691, "yyyy")</f>
        <v>2015</v>
      </c>
      <c r="G691" s="16" t="str">
        <f>TEXT(ancestry_jul_2014[[#This Row],[Date]]," MMM")</f>
        <v xml:space="preserve"> Jul</v>
      </c>
      <c r="I691" t="str">
        <f>VLOOKUP(K691, [1]LibPAS_data!$A$1:$C$600,3,FALSE)</f>
        <v>Yavapai</v>
      </c>
      <c r="J691" t="str">
        <f>VLOOKUP(K691,[1]LibPAS_data!$A$1:$C$600,2,FALSE)</f>
        <v>Dewey-Humboldt Town Library</v>
      </c>
      <c r="K691" t="s">
        <v>73</v>
      </c>
      <c r="L691" t="s">
        <v>1</v>
      </c>
      <c r="M691">
        <v>13</v>
      </c>
      <c r="N691">
        <v>13</v>
      </c>
      <c r="O691">
        <v>1</v>
      </c>
      <c r="P691">
        <v>0</v>
      </c>
      <c r="Q691">
        <v>1</v>
      </c>
      <c r="R691">
        <f>ancestry_jul_2014[[#This Row],[Citation Image]]+ancestry_jul_2014[[#This Row],[Text]]</f>
        <v>1</v>
      </c>
    </row>
    <row r="692" spans="1:18" x14ac:dyDescent="0.3">
      <c r="A692" s="21">
        <f>VLOOKUP(ancestry_jul_2014[[#This Row],[Locationid]], [1]LibPAS_data!$A$2:$E$600, 5, FALSE)</f>
        <v>78</v>
      </c>
      <c r="B692" s="24">
        <f>VLOOKUP(ancestry_jul_2014[[#This Row],[Locationid]],[1]LibPAS_data!$A$2:$D$270,4,FALSE)</f>
        <v>72247</v>
      </c>
      <c r="C692" s="14" t="str">
        <f>TEXT(E692,"yyyy")&amp;"-"&amp;"Q"&amp;LOOKUP(MONTH(E692),{1,4,7,10},{1,2,3,4})</f>
        <v>2015-Q3</v>
      </c>
      <c r="D692" s="37">
        <f t="shared" si="32"/>
        <v>2016</v>
      </c>
      <c r="E692" s="1">
        <v>42186</v>
      </c>
      <c r="F692" s="16" t="str">
        <f t="shared" si="34"/>
        <v>2015</v>
      </c>
      <c r="G692" s="16" t="str">
        <f>TEXT(ancestry_jul_2014[[#This Row],[Date]]," MMM")</f>
        <v xml:space="preserve"> Jul</v>
      </c>
      <c r="I692" t="str">
        <f>VLOOKUP(K692, [1]LibPAS_data!$A$1:$C$600,3,FALSE)</f>
        <v>Coconino</v>
      </c>
      <c r="J692" t="str">
        <f>VLOOKUP(K692,[1]LibPAS_data!$A$1:$C$600,2,FALSE)</f>
        <v>Flagstaff City-Coconino County Public Library</v>
      </c>
      <c r="K692" s="6" t="s">
        <v>28</v>
      </c>
      <c r="L692" t="s">
        <v>1</v>
      </c>
      <c r="M692">
        <v>476</v>
      </c>
      <c r="N692">
        <v>476</v>
      </c>
      <c r="O692">
        <v>14</v>
      </c>
      <c r="P692">
        <v>0</v>
      </c>
      <c r="Q692">
        <v>155</v>
      </c>
      <c r="R692">
        <f>ancestry_jul_2014[[#This Row],[Citation Image]]+ancestry_jul_2014[[#This Row],[Text]]</f>
        <v>155</v>
      </c>
    </row>
    <row r="693" spans="1:18" x14ac:dyDescent="0.3">
      <c r="A693" s="21">
        <f>VLOOKUP(ancestry_jul_2014[[#This Row],[Locationid]], [1]LibPAS_data!$A$2:$E$600, 5, FALSE)</f>
        <v>51</v>
      </c>
      <c r="B693" s="24">
        <f>VLOOKUP(ancestry_jul_2014[[#This Row],[Locationid]],[1]LibPAS_data!$A$2:$D$270,4,FALSE)</f>
        <v>12585</v>
      </c>
      <c r="C693" s="14" t="str">
        <f>TEXT(E693,"yyyy")&amp;"-"&amp;"Q"&amp;LOOKUP(MONTH(E693),{1,4,7,10},{1,2,3,4})</f>
        <v>2015-Q3</v>
      </c>
      <c r="D693" s="37">
        <f t="shared" si="32"/>
        <v>2016</v>
      </c>
      <c r="E693" s="1">
        <v>42186</v>
      </c>
      <c r="F693" s="16" t="str">
        <f t="shared" si="34"/>
        <v>2015</v>
      </c>
      <c r="G693" s="16" t="str">
        <f>TEXT(ancestry_jul_2014[[#This Row],[Date]]," MMM")</f>
        <v xml:space="preserve"> Jul</v>
      </c>
      <c r="I693" t="str">
        <f>VLOOKUP(K693, [1]LibPAS_data!$A$1:$C$600,3,FALSE)</f>
        <v>Pinal</v>
      </c>
      <c r="J693" t="str">
        <f>VLOOKUP(K693,[1]LibPAS_data!$A$1:$C$600,2,FALSE)</f>
        <v>Florence Community Library</v>
      </c>
      <c r="K693" s="6" t="s">
        <v>29</v>
      </c>
      <c r="L693" t="s">
        <v>1</v>
      </c>
      <c r="M693">
        <v>38</v>
      </c>
      <c r="N693">
        <v>38</v>
      </c>
      <c r="O693">
        <v>2</v>
      </c>
      <c r="P693">
        <v>0</v>
      </c>
      <c r="Q693">
        <v>5</v>
      </c>
      <c r="R693">
        <f>ancestry_jul_2014[[#This Row],[Citation Image]]+ancestry_jul_2014[[#This Row],[Text]]</f>
        <v>5</v>
      </c>
    </row>
    <row r="694" spans="1:18" x14ac:dyDescent="0.3">
      <c r="A694" s="21">
        <f>VLOOKUP(ancestry_jul_2014[[#This Row],[Locationid]], [1]LibPAS_data!$A$2:$E$600, 5, FALSE)</f>
        <v>0</v>
      </c>
      <c r="B694" s="24">
        <f>VLOOKUP(ancestry_jul_2014[[#This Row],[Locationid]],[1]LibPAS_data!$A$2:$D$270,4,FALSE)</f>
        <v>72</v>
      </c>
      <c r="C694" s="14" t="str">
        <f>TEXT(E694,"yyyy")&amp;"-"&amp;"Q"&amp;LOOKUP(MONTH(E694),{1,4,7,10},{1,2,3,4})</f>
        <v>2015-Q3</v>
      </c>
      <c r="D694" s="37">
        <f t="shared" si="32"/>
        <v>2016</v>
      </c>
      <c r="E694" s="1">
        <v>42186</v>
      </c>
      <c r="F694" s="16" t="str">
        <f t="shared" si="34"/>
        <v>2015</v>
      </c>
      <c r="G694" s="16" t="str">
        <f>TEXT(ancestry_jul_2014[[#This Row],[Date]]," MMM")</f>
        <v xml:space="preserve"> Jul</v>
      </c>
      <c r="I694" t="str">
        <f>VLOOKUP(K694, [1]LibPAS_data!$A$1:$C$600,3,FALSE)</f>
        <v>Gila</v>
      </c>
      <c r="J694" t="str">
        <f>VLOOKUP(K694,[1]LibPAS_data!$A$1:$C$600,2,FALSE)</f>
        <v>Gila County Library District</v>
      </c>
      <c r="K694" s="2" t="s">
        <v>30</v>
      </c>
      <c r="L694" t="s">
        <v>1</v>
      </c>
      <c r="M694">
        <v>87</v>
      </c>
      <c r="N694">
        <v>87</v>
      </c>
      <c r="O694">
        <v>3</v>
      </c>
      <c r="P694">
        <v>0</v>
      </c>
      <c r="Q694">
        <v>25</v>
      </c>
      <c r="R694">
        <f>ancestry_jul_2014[[#This Row],[Citation Image]]+ancestry_jul_2014[[#This Row],[Text]]</f>
        <v>25</v>
      </c>
    </row>
    <row r="695" spans="1:18" x14ac:dyDescent="0.3">
      <c r="A695" s="21">
        <f>VLOOKUP(ancestry_jul_2014[[#This Row],[Locationid]], [1]LibPAS_data!$A$2:$E$600, 5, FALSE)</f>
        <v>83</v>
      </c>
      <c r="B695" s="24">
        <f>VLOOKUP(ancestry_jul_2014[[#This Row],[Locationid]],[1]LibPAS_data!$A$2:$D$270,4,FALSE)</f>
        <v>102303</v>
      </c>
      <c r="C695" s="14" t="str">
        <f>TEXT(E695,"yyyy")&amp;"-"&amp;"Q"&amp;LOOKUP(MONTH(E695),{1,4,7,10},{1,2,3,4})</f>
        <v>2015-Q3</v>
      </c>
      <c r="D695" s="37">
        <f t="shared" si="32"/>
        <v>2016</v>
      </c>
      <c r="E695" s="1">
        <v>42186</v>
      </c>
      <c r="F695" s="16" t="str">
        <f t="shared" si="34"/>
        <v>2015</v>
      </c>
      <c r="G695" s="16" t="str">
        <f>TEXT(ancestry_jul_2014[[#This Row],[Date]]," MMM")</f>
        <v xml:space="preserve"> Jul</v>
      </c>
      <c r="I695" t="str">
        <f>VLOOKUP(K695, [1]LibPAS_data!$A$1:$C$600,3,FALSE)</f>
        <v>Maricopa</v>
      </c>
      <c r="J695" t="str">
        <f>VLOOKUP(K695,[1]LibPAS_data!$A$1:$C$600,2,FALSE)</f>
        <v xml:space="preserve">Glendale Public Library </v>
      </c>
      <c r="K695" s="6" t="s">
        <v>31</v>
      </c>
      <c r="L695" t="s">
        <v>1</v>
      </c>
      <c r="M695">
        <v>1215</v>
      </c>
      <c r="N695">
        <v>1215</v>
      </c>
      <c r="O695">
        <v>21</v>
      </c>
      <c r="P695">
        <v>0</v>
      </c>
      <c r="Q695">
        <v>303</v>
      </c>
      <c r="R695">
        <f>ancestry_jul_2014[[#This Row],[Citation Image]]+ancestry_jul_2014[[#This Row],[Text]]</f>
        <v>303</v>
      </c>
    </row>
    <row r="696" spans="1:18" x14ac:dyDescent="0.3">
      <c r="A696" s="21">
        <f>VLOOKUP(ancestry_jul_2014[[#This Row],[Locationid]], [1]LibPAS_data!$A$2:$E$600, 5, FALSE)</f>
        <v>10</v>
      </c>
      <c r="B696" s="24">
        <f>VLOOKUP(ancestry_jul_2014[[#This Row],[Locationid]],[1]LibPAS_data!$A$2:$D$270,4,FALSE)</f>
        <v>8295</v>
      </c>
      <c r="C696" s="14" t="str">
        <f>TEXT(E696,"yyyy")&amp;"-"&amp;"Q"&amp;LOOKUP(MONTH(E696),{1,4,7,10},{1,2,3,4})</f>
        <v>2015-Q3</v>
      </c>
      <c r="D696" s="37">
        <f t="shared" si="32"/>
        <v>2016</v>
      </c>
      <c r="E696" s="1">
        <v>42186</v>
      </c>
      <c r="F696" s="16" t="str">
        <f t="shared" si="34"/>
        <v>2015</v>
      </c>
      <c r="G696" s="16" t="str">
        <f>TEXT(ancestry_jul_2014[[#This Row],[Date]]," MMM")</f>
        <v xml:space="preserve"> Jul</v>
      </c>
      <c r="I696" t="str">
        <f>VLOOKUP(K696, [1]LibPAS_data!$A$1:$C$600,3,FALSE)</f>
        <v>Gila</v>
      </c>
      <c r="J696" t="str">
        <f>VLOOKUP(K696,[1]LibPAS_data!$A$1:$C$600,2,FALSE)</f>
        <v>Globe Public Library</v>
      </c>
      <c r="K696" s="6" t="s">
        <v>32</v>
      </c>
      <c r="L696" t="s">
        <v>1</v>
      </c>
      <c r="M696">
        <v>40</v>
      </c>
      <c r="N696">
        <v>40</v>
      </c>
      <c r="O696">
        <v>2</v>
      </c>
      <c r="P696">
        <v>0</v>
      </c>
      <c r="Q696">
        <v>30</v>
      </c>
      <c r="R696">
        <f>ancestry_jul_2014[[#This Row],[Citation Image]]+ancestry_jul_2014[[#This Row],[Text]]</f>
        <v>30</v>
      </c>
    </row>
    <row r="697" spans="1:18" x14ac:dyDescent="0.3">
      <c r="A697" s="21" t="str">
        <f>VLOOKUP(ancestry_jul_2014[[#This Row],[Locationid]], [1]LibPAS_data!$A$2:$E$600, 5, FALSE)</f>
        <v>N/A</v>
      </c>
      <c r="B697" s="24" t="str">
        <f>VLOOKUP(ancestry_jul_2014[[#This Row],[Locationid]],[1]LibPAS_data!$A$2:$D$270,4,FALSE)</f>
        <v>N/A</v>
      </c>
      <c r="C697" s="14" t="str">
        <f>TEXT(E697,"yyyy")&amp;"-"&amp;"Q"&amp;LOOKUP(MONTH(E697),{1,4,7,10},{1,2,3,4})</f>
        <v>2015-Q3</v>
      </c>
      <c r="D697" s="37">
        <f t="shared" si="32"/>
        <v>2016</v>
      </c>
      <c r="E697" s="1">
        <v>42186</v>
      </c>
      <c r="F697" s="16" t="str">
        <f t="shared" si="34"/>
        <v>2015</v>
      </c>
      <c r="G697" s="16" t="str">
        <f>TEXT(ancestry_jul_2014[[#This Row],[Date]]," MMM")</f>
        <v xml:space="preserve"> Jul</v>
      </c>
      <c r="I697" t="str">
        <f>VLOOKUP(K697, [1]LibPAS_data!$A$1:$C$600,3,FALSE)</f>
        <v>Pinal</v>
      </c>
      <c r="J697" t="str">
        <f>VLOOKUP(K697,[1]LibPAS_data!$A$1:$C$600,2,FALSE)</f>
        <v>Ira H. Hayes Memorial Library</v>
      </c>
      <c r="K697" s="6" t="s">
        <v>74</v>
      </c>
      <c r="L697" t="s">
        <v>1</v>
      </c>
      <c r="M697">
        <v>1078</v>
      </c>
      <c r="N697">
        <v>1078</v>
      </c>
      <c r="O697">
        <v>29</v>
      </c>
      <c r="P697">
        <v>0</v>
      </c>
      <c r="Q697">
        <v>469</v>
      </c>
      <c r="R697">
        <f>ancestry_jul_2014[[#This Row],[Citation Image]]+ancestry_jul_2014[[#This Row],[Text]]</f>
        <v>469</v>
      </c>
    </row>
    <row r="698" spans="1:18" x14ac:dyDescent="0.3">
      <c r="A698" s="21">
        <f>VLOOKUP(ancestry_jul_2014[[#This Row],[Locationid]], [1]LibPAS_data!$A$2:$E$600, 5, FALSE)</f>
        <v>396</v>
      </c>
      <c r="B698" s="24">
        <f>VLOOKUP(ancestry_jul_2014[[#This Row],[Locationid]],[1]LibPAS_data!$A$2:$D$270,4,FALSE)</f>
        <v>145358</v>
      </c>
      <c r="C698" s="14" t="str">
        <f>TEXT(E698,"yyyy")&amp;"-"&amp;"Q"&amp;LOOKUP(MONTH(E698),{1,4,7,10},{1,2,3,4})</f>
        <v>2015-Q3</v>
      </c>
      <c r="D698" s="37">
        <f t="shared" si="32"/>
        <v>2016</v>
      </c>
      <c r="E698" s="1">
        <v>42186</v>
      </c>
      <c r="F698" s="16" t="str">
        <f t="shared" si="34"/>
        <v>2015</v>
      </c>
      <c r="G698" s="16" t="str">
        <f>TEXT(ancestry_jul_2014[[#This Row],[Date]]," MMM")</f>
        <v xml:space="preserve"> Jul</v>
      </c>
      <c r="I698" t="str">
        <f>VLOOKUP(K698, [1]LibPAS_data!$A$1:$C$600,3,FALSE)</f>
        <v>Maricopa</v>
      </c>
      <c r="J698" t="str">
        <f>VLOOKUP(K698,[1]LibPAS_data!$A$1:$C$600,2,FALSE)</f>
        <v>Maricopa County Library District</v>
      </c>
      <c r="K698" s="6" t="s">
        <v>39</v>
      </c>
      <c r="L698" t="s">
        <v>1</v>
      </c>
      <c r="M698">
        <v>13660</v>
      </c>
      <c r="N698">
        <v>13660</v>
      </c>
      <c r="O698">
        <v>221</v>
      </c>
      <c r="P698">
        <v>0</v>
      </c>
      <c r="Q698">
        <v>4636</v>
      </c>
      <c r="R698">
        <f>ancestry_jul_2014[[#This Row],[Citation Image]]+ancestry_jul_2014[[#This Row],[Text]]</f>
        <v>4636</v>
      </c>
    </row>
    <row r="699" spans="1:18" x14ac:dyDescent="0.3">
      <c r="A699" s="21">
        <f>VLOOKUP(ancestry_jul_2014[[#This Row],[Locationid]], [1]LibPAS_data!$A$2:$E$600, 5, FALSE)</f>
        <v>147</v>
      </c>
      <c r="B699" s="24">
        <f>VLOOKUP(ancestry_jul_2014[[#This Row],[Locationid]],[1]LibPAS_data!$A$2:$D$270,4,FALSE)</f>
        <v>147983</v>
      </c>
      <c r="C699" s="14" t="str">
        <f>TEXT(E699,"yyyy")&amp;"-"&amp;"Q"&amp;LOOKUP(MONTH(E699),{1,4,7,10},{1,2,3,4})</f>
        <v>2015-Q3</v>
      </c>
      <c r="D699" s="37">
        <f t="shared" si="32"/>
        <v>2016</v>
      </c>
      <c r="E699" s="1">
        <v>42186</v>
      </c>
      <c r="F699" s="16" t="str">
        <f t="shared" si="34"/>
        <v>2015</v>
      </c>
      <c r="G699" s="16" t="str">
        <f>TEXT(ancestry_jul_2014[[#This Row],[Date]]," MMM")</f>
        <v xml:space="preserve"> Jul</v>
      </c>
      <c r="I699" t="str">
        <f>VLOOKUP(K699, [1]LibPAS_data!$A$1:$C$600,3,FALSE)</f>
        <v>Maricopa</v>
      </c>
      <c r="J699" t="str">
        <f>VLOOKUP(K699,[1]LibPAS_data!$A$1:$C$600,2,FALSE)</f>
        <v>Mesa Public Library</v>
      </c>
      <c r="K699" s="6" t="s">
        <v>40</v>
      </c>
      <c r="L699" t="s">
        <v>1</v>
      </c>
      <c r="M699">
        <v>3072</v>
      </c>
      <c r="N699">
        <v>3072</v>
      </c>
      <c r="O699">
        <v>46</v>
      </c>
      <c r="P699">
        <v>0</v>
      </c>
      <c r="Q699">
        <v>1175</v>
      </c>
      <c r="R699">
        <f>ancestry_jul_2014[[#This Row],[Citation Image]]+ancestry_jul_2014[[#This Row],[Text]]</f>
        <v>1175</v>
      </c>
    </row>
    <row r="700" spans="1:18" x14ac:dyDescent="0.3">
      <c r="A700" s="21">
        <f>VLOOKUP(ancestry_jul_2014[[#This Row],[Locationid]], [1]LibPAS_data!$A$2:$E$600, 5, FALSE)</f>
        <v>10</v>
      </c>
      <c r="B700" s="24">
        <f>VLOOKUP(ancestry_jul_2014[[#This Row],[Locationid]],[1]LibPAS_data!$A$2:$D$270,4,FALSE)</f>
        <v>3750</v>
      </c>
      <c r="C700" s="14" t="str">
        <f>TEXT(E700,"yyyy")&amp;"-"&amp;"Q"&amp;LOOKUP(MONTH(E700),{1,4,7,10},{1,2,3,4})</f>
        <v>2015-Q3</v>
      </c>
      <c r="D700" s="37">
        <f t="shared" si="32"/>
        <v>2016</v>
      </c>
      <c r="E700" s="1">
        <v>42186</v>
      </c>
      <c r="F700" s="16" t="str">
        <f t="shared" si="34"/>
        <v>2015</v>
      </c>
      <c r="G700" s="16" t="str">
        <f>TEXT(ancestry_jul_2014[[#This Row],[Date]]," MMM")</f>
        <v xml:space="preserve"> Jul</v>
      </c>
      <c r="I700" t="str">
        <f>VLOOKUP(K700, [1]LibPAS_data!$A$1:$C$600,3,FALSE)</f>
        <v>Gila</v>
      </c>
      <c r="J700" t="str">
        <f>VLOOKUP(K700,[1]LibPAS_data!$A$1:$C$600,2,FALSE)</f>
        <v>Miami Memorial Public Library</v>
      </c>
      <c r="K700" s="3" t="s">
        <v>105</v>
      </c>
      <c r="L700" t="s">
        <v>1</v>
      </c>
      <c r="M700">
        <v>31</v>
      </c>
      <c r="N700">
        <v>21</v>
      </c>
      <c r="O700">
        <v>2</v>
      </c>
      <c r="P700">
        <v>0</v>
      </c>
      <c r="Q700">
        <v>0</v>
      </c>
      <c r="R700">
        <f>ancestry_jul_2014[[#This Row],[Citation Image]]+ancestry_jul_2014[[#This Row],[Text]]</f>
        <v>0</v>
      </c>
    </row>
    <row r="701" spans="1:18" x14ac:dyDescent="0.3">
      <c r="A701" s="21">
        <f>VLOOKUP(ancestry_jul_2014[[#This Row],[Locationid]], [1]LibPAS_data!$A$2:$E$600, 5, FALSE)</f>
        <v>239</v>
      </c>
      <c r="B701" s="24">
        <f>VLOOKUP(ancestry_jul_2014[[#This Row],[Locationid]],[1]LibPAS_data!$A$2:$D$270,4,FALSE)</f>
        <v>87143</v>
      </c>
      <c r="C701" s="14" t="str">
        <f>TEXT(E701,"yyyy")&amp;"-"&amp;"Q"&amp;LOOKUP(MONTH(E701),{1,4,7,10},{1,2,3,4})</f>
        <v>2015-Q3</v>
      </c>
      <c r="D701" s="37">
        <f t="shared" si="32"/>
        <v>2016</v>
      </c>
      <c r="E701" s="1">
        <v>42186</v>
      </c>
      <c r="F701" s="16" t="str">
        <f t="shared" si="34"/>
        <v>2015</v>
      </c>
      <c r="G701" s="16" t="str">
        <f>TEXT(ancestry_jul_2014[[#This Row],[Date]]," MMM")</f>
        <v xml:space="preserve"> Jul</v>
      </c>
      <c r="I701" t="str">
        <f>VLOOKUP(K701, [1]LibPAS_data!$A$1:$C$600,3,FALSE)</f>
        <v>Mohave</v>
      </c>
      <c r="J701" t="str">
        <f>VLOOKUP(K701,[1]LibPAS_data!$A$1:$C$600,2,FALSE)</f>
        <v>Mohave County Library District</v>
      </c>
      <c r="K701" s="6" t="s">
        <v>41</v>
      </c>
      <c r="L701" t="s">
        <v>1</v>
      </c>
      <c r="M701">
        <v>1795</v>
      </c>
      <c r="N701">
        <v>1795</v>
      </c>
      <c r="O701">
        <v>37</v>
      </c>
      <c r="P701">
        <v>0</v>
      </c>
      <c r="Q701">
        <v>582</v>
      </c>
      <c r="R701">
        <f>ancestry_jul_2014[[#This Row],[Citation Image]]+ancestry_jul_2014[[#This Row],[Text]]</f>
        <v>582</v>
      </c>
    </row>
    <row r="702" spans="1:18" x14ac:dyDescent="0.3">
      <c r="A702" s="21">
        <f>VLOOKUP(ancestry_jul_2014[[#This Row],[Locationid]], [1]LibPAS_data!$A$2:$E$600, 5, FALSE)</f>
        <v>6</v>
      </c>
      <c r="B702" s="24">
        <f>VLOOKUP(ancestry_jul_2014[[#This Row],[Locationid]],[1]LibPAS_data!$A$2:$D$270,4,FALSE)</f>
        <v>2934</v>
      </c>
      <c r="C702" s="14" t="str">
        <f>TEXT(E702,"yyyy")&amp;"-"&amp;"Q"&amp;LOOKUP(MONTH(E702),{1,4,7,10},{1,2,3,4})</f>
        <v>2015-Q3</v>
      </c>
      <c r="D702" s="37">
        <f t="shared" si="32"/>
        <v>2016</v>
      </c>
      <c r="E702" s="1">
        <v>42186</v>
      </c>
      <c r="F702" s="16" t="str">
        <f t="shared" si="34"/>
        <v>2015</v>
      </c>
      <c r="G702" s="16" t="str">
        <f>TEXT(ancestry_jul_2014[[#This Row],[Date]]," MMM")</f>
        <v xml:space="preserve"> Jul</v>
      </c>
      <c r="I702" t="str">
        <f>VLOOKUP(K702, [1]LibPAS_data!$A$1:$C$600,3,FALSE)</f>
        <v>Greenlee</v>
      </c>
      <c r="J702" t="str">
        <f>VLOOKUP(K702,[1]LibPAS_data!$A$1:$C$600,2,FALSE)</f>
        <v>Morenci Community Library</v>
      </c>
      <c r="K702" t="s">
        <v>106</v>
      </c>
      <c r="L702" t="s">
        <v>1</v>
      </c>
      <c r="M702">
        <v>139</v>
      </c>
      <c r="N702">
        <v>139</v>
      </c>
      <c r="O702">
        <v>3</v>
      </c>
      <c r="P702">
        <v>0</v>
      </c>
      <c r="Q702">
        <v>38</v>
      </c>
      <c r="R702">
        <f>ancestry_jul_2014[[#This Row],[Citation Image]]+ancestry_jul_2014[[#This Row],[Text]]</f>
        <v>38</v>
      </c>
    </row>
    <row r="703" spans="1:18" x14ac:dyDescent="0.3">
      <c r="A703" s="21">
        <f>VLOOKUP(ancestry_jul_2014[[#This Row],[Locationid]], [1]LibPAS_data!$A$2:$E$600, 5, FALSE)</f>
        <v>8</v>
      </c>
      <c r="B703" s="24" t="e">
        <f>VLOOKUP(ancestry_jul_2014[[#This Row],[Locationid]],[1]LibPAS_data!$A$2:$D$270,4,FALSE)</f>
        <v>#N/A</v>
      </c>
      <c r="C703" s="14" t="str">
        <f>TEXT(E703,"yyyy")&amp;"-"&amp;"Q"&amp;LOOKUP(MONTH(E703),{1,4,7,10},{1,2,3,4})</f>
        <v>2015-Q3</v>
      </c>
      <c r="D703" s="37">
        <f t="shared" si="32"/>
        <v>2016</v>
      </c>
      <c r="E703" s="1">
        <v>42186</v>
      </c>
      <c r="F703" s="16" t="str">
        <f t="shared" si="34"/>
        <v>2015</v>
      </c>
      <c r="G703" s="16" t="str">
        <f>TEXT(ancestry_jul_2014[[#This Row],[Date]]," MMM")</f>
        <v xml:space="preserve"> Jul</v>
      </c>
      <c r="I703" t="str">
        <f>VLOOKUP(K703, [1]LibPAS_data!$A$1:$C$600,3,FALSE)</f>
        <v>Yavapai</v>
      </c>
      <c r="J703" t="str">
        <f>VLOOKUP(K703,[1]LibPAS_data!$A$1:$C$600,2,FALSE)</f>
        <v>Mayer Public Library</v>
      </c>
      <c r="K703" t="s">
        <v>38</v>
      </c>
      <c r="L703" t="s">
        <v>1</v>
      </c>
      <c r="M703">
        <v>6</v>
      </c>
      <c r="N703">
        <v>6</v>
      </c>
      <c r="O703">
        <v>1</v>
      </c>
      <c r="P703">
        <v>0</v>
      </c>
      <c r="Q703">
        <v>2</v>
      </c>
      <c r="R703">
        <f>ancestry_jul_2014[[#This Row],[Citation Image]]+ancestry_jul_2014[[#This Row],[Text]]</f>
        <v>2</v>
      </c>
    </row>
    <row r="704" spans="1:18" x14ac:dyDescent="0.3">
      <c r="A704" s="21">
        <f>VLOOKUP(ancestry_jul_2014[[#This Row],[Locationid]], [1]LibPAS_data!$A$2:$E$600, 5, FALSE)</f>
        <v>45</v>
      </c>
      <c r="B704" s="24">
        <f>VLOOKUP(ancestry_jul_2014[[#This Row],[Locationid]],[1]LibPAS_data!$A$2:$D$270,4,FALSE)</f>
        <v>2461</v>
      </c>
      <c r="C704" s="14" t="str">
        <f>TEXT(E704,"yyyy")&amp;"-"&amp;"Q"&amp;LOOKUP(MONTH(E704),{1,4,7,10},{1,2,3,4})</f>
        <v>2015-Q3</v>
      </c>
      <c r="D704" s="37">
        <f t="shared" si="32"/>
        <v>2016</v>
      </c>
      <c r="E704" s="1">
        <v>42186</v>
      </c>
      <c r="F704" s="16" t="str">
        <f t="shared" si="34"/>
        <v>2015</v>
      </c>
      <c r="G704" s="16" t="str">
        <f>TEXT(ancestry_jul_2014[[#This Row],[Date]]," MMM")</f>
        <v xml:space="preserve"> Jul</v>
      </c>
      <c r="I704" t="str">
        <f>VLOOKUP(K704, [1]LibPAS_data!$A$1:$C$600,3,FALSE)</f>
        <v>Navajo</v>
      </c>
      <c r="J704" t="str">
        <f>VLOOKUP(K704,[1]LibPAS_data!$A$1:$C$600,2,FALSE)</f>
        <v>Navajo County Library District</v>
      </c>
      <c r="K704" s="6" t="s">
        <v>42</v>
      </c>
      <c r="L704" t="s">
        <v>1</v>
      </c>
      <c r="M704">
        <v>780</v>
      </c>
      <c r="N704">
        <v>780</v>
      </c>
      <c r="O704">
        <v>44</v>
      </c>
      <c r="P704">
        <v>0</v>
      </c>
      <c r="Q704">
        <v>334</v>
      </c>
      <c r="R704">
        <f>ancestry_jul_2014[[#This Row],[Citation Image]]+ancestry_jul_2014[[#This Row],[Text]]</f>
        <v>334</v>
      </c>
    </row>
    <row r="705" spans="1:18" x14ac:dyDescent="0.3">
      <c r="A705" s="21">
        <f>VLOOKUP(ancestry_jul_2014[[#This Row],[Locationid]], [1]LibPAS_data!$A$2:$E$600, 5, FALSE)</f>
        <v>20</v>
      </c>
      <c r="B705" s="24">
        <f>VLOOKUP(ancestry_jul_2014[[#This Row],[Locationid]],[1]LibPAS_data!$A$2:$D$270,4,FALSE)</f>
        <v>10834</v>
      </c>
      <c r="C705" s="14" t="str">
        <f>TEXT(E705,"yyyy")&amp;"-"&amp;"Q"&amp;LOOKUP(MONTH(E705),{1,4,7,10},{1,2,3,4})</f>
        <v>2015-Q3</v>
      </c>
      <c r="D705" s="37">
        <f t="shared" si="32"/>
        <v>2016</v>
      </c>
      <c r="E705" s="1">
        <v>42186</v>
      </c>
      <c r="F705" s="16" t="str">
        <f t="shared" si="34"/>
        <v>2015</v>
      </c>
      <c r="G705" s="16" t="str">
        <f>TEXT(ancestry_jul_2014[[#This Row],[Date]]," MMM")</f>
        <v xml:space="preserve"> Jul</v>
      </c>
      <c r="I705" t="str">
        <f>VLOOKUP(K705, [1]LibPAS_data!$A$1:$C$600,3,FALSE)</f>
        <v>La Paz</v>
      </c>
      <c r="J705" t="str">
        <f>VLOOKUP(K705,[1]LibPAS_data!$A$1:$C$600,2,FALSE)</f>
        <v>Parker Public Library</v>
      </c>
      <c r="K705" t="s">
        <v>45</v>
      </c>
      <c r="L705" t="s">
        <v>1</v>
      </c>
      <c r="M705">
        <v>83</v>
      </c>
      <c r="N705">
        <v>83</v>
      </c>
      <c r="O705">
        <v>2</v>
      </c>
      <c r="P705">
        <v>0</v>
      </c>
      <c r="Q705">
        <v>30</v>
      </c>
      <c r="R705">
        <f>ancestry_jul_2014[[#This Row],[Citation Image]]+ancestry_jul_2014[[#This Row],[Text]]</f>
        <v>30</v>
      </c>
    </row>
    <row r="706" spans="1:18" x14ac:dyDescent="0.3">
      <c r="A706" s="21">
        <f>VLOOKUP(ancestry_jul_2014[[#This Row],[Locationid]], [1]LibPAS_data!$A$2:$E$600, 5, FALSE)</f>
        <v>38</v>
      </c>
      <c r="B706" s="24">
        <f>VLOOKUP(ancestry_jul_2014[[#This Row],[Locationid]],[1]LibPAS_data!$A$2:$D$270,4,FALSE)</f>
        <v>109952</v>
      </c>
      <c r="C706" s="14" t="str">
        <f>TEXT(E706,"yyyy")&amp;"-"&amp;"Q"&amp;LOOKUP(MONTH(E706),{1,4,7,10},{1,2,3,4})</f>
        <v>2015-Q3</v>
      </c>
      <c r="D706" s="37">
        <f t="shared" si="32"/>
        <v>2016</v>
      </c>
      <c r="E706" s="1">
        <v>42186</v>
      </c>
      <c r="F706" s="16" t="str">
        <f t="shared" si="34"/>
        <v>2015</v>
      </c>
      <c r="G706" s="16" t="str">
        <f>TEXT(ancestry_jul_2014[[#This Row],[Date]]," MMM")</f>
        <v xml:space="preserve"> Jul</v>
      </c>
      <c r="I706" t="str">
        <f>VLOOKUP(K706, [1]LibPAS_data!$A$1:$C$600,3,FALSE)</f>
        <v>Maricopa</v>
      </c>
      <c r="J706" t="str">
        <f>VLOOKUP(K706,[1]LibPAS_data!$A$1:$C$600,2,FALSE)</f>
        <v>Peoria Public Library</v>
      </c>
      <c r="K706" s="6" t="s">
        <v>48</v>
      </c>
      <c r="L706" t="s">
        <v>1</v>
      </c>
      <c r="M706">
        <v>2077</v>
      </c>
      <c r="N706">
        <v>2077</v>
      </c>
      <c r="O706">
        <v>52</v>
      </c>
      <c r="P706">
        <v>0</v>
      </c>
      <c r="Q706">
        <v>2080</v>
      </c>
      <c r="R706">
        <f>ancestry_jul_2014[[#This Row],[Citation Image]]+ancestry_jul_2014[[#This Row],[Text]]</f>
        <v>2080</v>
      </c>
    </row>
    <row r="707" spans="1:18" x14ac:dyDescent="0.3">
      <c r="A707" s="21" t="e">
        <f>VLOOKUP(ancestry_jul_2014[[#This Row],[Locationid]], [1]LibPAS_data!$A$2:$E$600, 5, FALSE)</f>
        <v>#VALUE!</v>
      </c>
      <c r="B707" s="24">
        <f>VLOOKUP(ancestry_jul_2014[[#This Row],[Locationid]],[1]LibPAS_data!$A$2:$D$270,4,FALSE)</f>
        <v>943450</v>
      </c>
      <c r="C707" s="14" t="str">
        <f>TEXT(E707,"yyyy")&amp;"-"&amp;"Q"&amp;LOOKUP(MONTH(E707),{1,4,7,10},{1,2,3,4})</f>
        <v>2015-Q3</v>
      </c>
      <c r="D707" s="37">
        <f t="shared" ref="D707:D770" si="35">YEAR(DATE(YEAR(E707),MONTH(E707)+6,1))</f>
        <v>2016</v>
      </c>
      <c r="E707" s="1">
        <v>42186</v>
      </c>
      <c r="F707" s="16" t="str">
        <f t="shared" si="34"/>
        <v>2015</v>
      </c>
      <c r="G707" s="16" t="str">
        <f>TEXT(ancestry_jul_2014[[#This Row],[Date]]," MMM")</f>
        <v xml:space="preserve"> Jul</v>
      </c>
      <c r="I707" t="str">
        <f>VLOOKUP(K707, [1]LibPAS_data!$A$1:$C$600,3,FALSE)</f>
        <v>Maricopa</v>
      </c>
      <c r="J707" t="str">
        <f>VLOOKUP(K707,[1]LibPAS_data!$A$1:$C$600,2,FALSE)</f>
        <v>Phoenix Public Library</v>
      </c>
      <c r="K707" s="10" t="s">
        <v>78</v>
      </c>
      <c r="L707" t="s">
        <v>1</v>
      </c>
      <c r="M707">
        <v>7201</v>
      </c>
      <c r="N707">
        <v>7210</v>
      </c>
      <c r="O707">
        <v>156</v>
      </c>
      <c r="P707">
        <v>0</v>
      </c>
      <c r="Q707">
        <v>2831</v>
      </c>
      <c r="R707">
        <f>ancestry_jul_2014[[#This Row],[Citation Image]]+ancestry_jul_2014[[#This Row],[Text]]</f>
        <v>2831</v>
      </c>
    </row>
    <row r="708" spans="1:18" x14ac:dyDescent="0.3">
      <c r="A708" s="21">
        <f>VLOOKUP(ancestry_jul_2014[[#This Row],[Locationid]], [1]LibPAS_data!$A$2:$E$600, 5, FALSE)</f>
        <v>622</v>
      </c>
      <c r="B708" s="24">
        <f>VLOOKUP(ancestry_jul_2014[[#This Row],[Locationid]],[1]LibPAS_data!$A$2:$D$270,4,FALSE)</f>
        <v>405419</v>
      </c>
      <c r="C708" s="14" t="str">
        <f>TEXT(E708,"yyyy")&amp;"-"&amp;"Q"&amp;LOOKUP(MONTH(E708),{1,4,7,10},{1,2,3,4})</f>
        <v>2015-Q3</v>
      </c>
      <c r="D708" s="37">
        <f t="shared" si="35"/>
        <v>2016</v>
      </c>
      <c r="E708" s="1">
        <v>42186</v>
      </c>
      <c r="F708" s="16" t="str">
        <f t="shared" si="34"/>
        <v>2015</v>
      </c>
      <c r="G708" s="16" t="str">
        <f>TEXT(ancestry_jul_2014[[#This Row],[Date]]," MMM")</f>
        <v xml:space="preserve"> Jul</v>
      </c>
      <c r="I708" t="str">
        <f>VLOOKUP(K708, [1]LibPAS_data!$A$1:$C$600,3,FALSE)</f>
        <v>Pima</v>
      </c>
      <c r="J708" t="str">
        <f>VLOOKUP(K708,[1]LibPAS_data!$A$1:$C$600,2,FALSE)</f>
        <v>Pima County Public Library</v>
      </c>
      <c r="K708" s="6" t="s">
        <v>49</v>
      </c>
      <c r="L708" t="s">
        <v>1</v>
      </c>
      <c r="M708">
        <v>5007</v>
      </c>
      <c r="N708">
        <v>5007</v>
      </c>
      <c r="O708">
        <v>128</v>
      </c>
      <c r="P708">
        <v>0</v>
      </c>
      <c r="Q708">
        <v>2088</v>
      </c>
      <c r="R708">
        <f>ancestry_jul_2014[[#This Row],[Citation Image]]+ancestry_jul_2014[[#This Row],[Text]]</f>
        <v>2088</v>
      </c>
    </row>
    <row r="709" spans="1:18" x14ac:dyDescent="0.3">
      <c r="A709" s="21">
        <f>VLOOKUP(ancestry_jul_2014[[#This Row],[Locationid]], [1]LibPAS_data!$A$2:$E$600, 5, FALSE)</f>
        <v>4</v>
      </c>
      <c r="B709" s="24">
        <f>VLOOKUP(ancestry_jul_2014[[#This Row],[Locationid]],[1]LibPAS_data!$A$2:$D$270,4,FALSE)</f>
        <v>8901</v>
      </c>
      <c r="C709" s="14" t="str">
        <f>TEXT(E709,"yyyy")&amp;"-"&amp;"Q"&amp;LOOKUP(MONTH(E709),{1,4,7,10},{1,2,3,4})</f>
        <v>2015-Q3</v>
      </c>
      <c r="D709" s="37">
        <f t="shared" si="35"/>
        <v>2016</v>
      </c>
      <c r="E709" s="1">
        <v>42186</v>
      </c>
      <c r="F709" s="16" t="str">
        <f t="shared" si="34"/>
        <v>2015</v>
      </c>
      <c r="G709" s="16" t="str">
        <f>TEXT(ancestry_jul_2014[[#This Row],[Date]]," MMM")</f>
        <v xml:space="preserve"> Jul</v>
      </c>
      <c r="I709" t="str">
        <f>VLOOKUP(K709, [1]LibPAS_data!$A$1:$C$600,3,FALSE)</f>
        <v>Pinal</v>
      </c>
      <c r="J709" t="str">
        <f>VLOOKUP(K709,[1]LibPAS_data!$A$1:$C$600,2,FALSE)</f>
        <v>Pinal County Library District</v>
      </c>
      <c r="K709" s="6" t="s">
        <v>50</v>
      </c>
      <c r="L709" t="s">
        <v>1</v>
      </c>
      <c r="M709">
        <v>659</v>
      </c>
      <c r="N709">
        <v>659</v>
      </c>
      <c r="O709">
        <v>18</v>
      </c>
      <c r="P709">
        <v>0</v>
      </c>
      <c r="Q709">
        <v>335</v>
      </c>
      <c r="R709">
        <f>ancestry_jul_2014[[#This Row],[Citation Image]]+ancestry_jul_2014[[#This Row],[Text]]</f>
        <v>335</v>
      </c>
    </row>
    <row r="710" spans="1:18" x14ac:dyDescent="0.3">
      <c r="A710" s="21">
        <f>VLOOKUP(ancestry_jul_2014[[#This Row],[Locationid]], [1]LibPAS_data!$A$2:$E$600, 5, FALSE)</f>
        <v>54</v>
      </c>
      <c r="B710" s="24">
        <f>VLOOKUP(ancestry_jul_2014[[#This Row],[Locationid]],[1]LibPAS_data!$A$2:$D$270,4,FALSE)</f>
        <v>29416</v>
      </c>
      <c r="C710" s="14" t="str">
        <f>TEXT(E710,"yyyy")&amp;"-"&amp;"Q"&amp;LOOKUP(MONTH(E710),{1,4,7,10},{1,2,3,4})</f>
        <v>2015-Q3</v>
      </c>
      <c r="D710" s="37">
        <f t="shared" si="35"/>
        <v>2016</v>
      </c>
      <c r="E710" s="1">
        <v>42186</v>
      </c>
      <c r="F710" s="16" t="str">
        <f t="shared" si="34"/>
        <v>2015</v>
      </c>
      <c r="G710" s="16" t="str">
        <f>TEXT(ancestry_jul_2014[[#This Row],[Date]]," MMM")</f>
        <v xml:space="preserve"> Jul</v>
      </c>
      <c r="I710" t="str">
        <f>VLOOKUP(K710, [1]LibPAS_data!$A$1:$C$600,3,FALSE)</f>
        <v>Yavapai</v>
      </c>
      <c r="J710" t="str">
        <f>VLOOKUP(K710,[1]LibPAS_data!$A$1:$C$600,2,FALSE)</f>
        <v>Prescott Public Library</v>
      </c>
      <c r="K710" s="10" t="s">
        <v>51</v>
      </c>
      <c r="L710" t="s">
        <v>1</v>
      </c>
      <c r="M710">
        <v>1843</v>
      </c>
      <c r="N710">
        <v>1843</v>
      </c>
      <c r="O710">
        <v>30</v>
      </c>
      <c r="P710">
        <v>0</v>
      </c>
      <c r="Q710">
        <v>564</v>
      </c>
      <c r="R710">
        <f>ancestry_jul_2014[[#This Row],[Citation Image]]+ancestry_jul_2014[[#This Row],[Text]]</f>
        <v>564</v>
      </c>
    </row>
    <row r="711" spans="1:18" x14ac:dyDescent="0.3">
      <c r="A711" s="21">
        <f>VLOOKUP(ancestry_jul_2014[[#This Row],[Locationid]], [1]LibPAS_data!$A$2:$E$600, 5, FALSE)</f>
        <v>59</v>
      </c>
      <c r="B711" s="24">
        <f>VLOOKUP(ancestry_jul_2014[[#This Row],[Locationid]],[1]LibPAS_data!$A$2:$D$270,4,FALSE)</f>
        <v>22616</v>
      </c>
      <c r="C711" s="14" t="str">
        <f>TEXT(E711,"yyyy")&amp;"-"&amp;"Q"&amp;LOOKUP(MONTH(E711),{1,4,7,10},{1,2,3,4})</f>
        <v>2015-Q3</v>
      </c>
      <c r="D711" s="37">
        <f t="shared" si="35"/>
        <v>2016</v>
      </c>
      <c r="E711" s="1">
        <v>42186</v>
      </c>
      <c r="F711" s="16" t="str">
        <f t="shared" si="34"/>
        <v>2015</v>
      </c>
      <c r="G711" s="16" t="str">
        <f>TEXT(ancestry_jul_2014[[#This Row],[Date]]," MMM")</f>
        <v xml:space="preserve"> Jul</v>
      </c>
      <c r="I711" t="str">
        <f>VLOOKUP(K711, [1]LibPAS_data!$A$1:$C$600,3,FALSE)</f>
        <v>Yavapai</v>
      </c>
      <c r="J711" t="str">
        <f>VLOOKUP(K711,[1]LibPAS_data!$A$1:$C$600,2,FALSE)</f>
        <v>Prescott Valley Public Library</v>
      </c>
      <c r="K711" s="6" t="s">
        <v>52</v>
      </c>
      <c r="L711" t="s">
        <v>1</v>
      </c>
      <c r="M711">
        <v>338</v>
      </c>
      <c r="N711">
        <v>338</v>
      </c>
      <c r="O711">
        <v>8</v>
      </c>
      <c r="P711">
        <v>0</v>
      </c>
      <c r="Q711">
        <v>87</v>
      </c>
      <c r="R711">
        <f>ancestry_jul_2014[[#This Row],[Citation Image]]+ancestry_jul_2014[[#This Row],[Text]]</f>
        <v>87</v>
      </c>
    </row>
    <row r="712" spans="1:18" x14ac:dyDescent="0.3">
      <c r="A712" s="21">
        <f>VLOOKUP(ancestry_jul_2014[[#This Row],[Locationid]], [1]LibPAS_data!$A$2:$E$600, 5, FALSE)</f>
        <v>40</v>
      </c>
      <c r="B712" s="24" t="e">
        <f>VLOOKUP(ancestry_jul_2014[[#This Row],[Locationid]],[1]LibPAS_data!$A$2:$D$270,4,FALSE)</f>
        <v>#N/A</v>
      </c>
      <c r="C712" s="14" t="str">
        <f>TEXT(E712,"yyyy")&amp;"-"&amp;"Q"&amp;LOOKUP(MONTH(E712),{1,4,7,10},{1,2,3,4})</f>
        <v>2015-Q3</v>
      </c>
      <c r="D712" s="37">
        <f t="shared" si="35"/>
        <v>2016</v>
      </c>
      <c r="E712" s="1">
        <v>42186</v>
      </c>
      <c r="F712" s="16" t="str">
        <f t="shared" si="34"/>
        <v>2015</v>
      </c>
      <c r="G712" s="16" t="str">
        <f>TEXT(ancestry_jul_2014[[#This Row],[Date]]," MMM")</f>
        <v xml:space="preserve"> Jul</v>
      </c>
      <c r="I712" t="str">
        <f>VLOOKUP(K712, [1]LibPAS_data!$A$1:$C$600,3,FALSE)</f>
        <v>Apache</v>
      </c>
      <c r="J712" t="str">
        <f>VLOOKUP(K712,[1]LibPAS_data!$A$1:$C$600,2,FALSE)</f>
        <v>Round Valley Public Library</v>
      </c>
      <c r="K712" s="6" t="s">
        <v>53</v>
      </c>
      <c r="L712" t="s">
        <v>1</v>
      </c>
      <c r="M712">
        <v>235</v>
      </c>
      <c r="N712">
        <v>235</v>
      </c>
      <c r="O712">
        <v>7</v>
      </c>
      <c r="P712">
        <v>0</v>
      </c>
      <c r="Q712">
        <v>122</v>
      </c>
      <c r="R712">
        <f>ancestry_jul_2014[[#This Row],[Citation Image]]+ancestry_jul_2014[[#This Row],[Text]]</f>
        <v>122</v>
      </c>
    </row>
    <row r="713" spans="1:18" x14ac:dyDescent="0.3">
      <c r="A713" s="21">
        <f>VLOOKUP(ancestry_jul_2014[[#This Row],[Locationid]], [1]LibPAS_data!$A$2:$E$600, 5, FALSE)</f>
        <v>17</v>
      </c>
      <c r="B713" s="24">
        <f>VLOOKUP(ancestry_jul_2014[[#This Row],[Locationid]],[1]LibPAS_data!$A$2:$D$270,4,FALSE)</f>
        <v>11980</v>
      </c>
      <c r="C713" s="14" t="str">
        <f>TEXT(E713,"yyyy")&amp;"-"&amp;"Q"&amp;LOOKUP(MONTH(E713),{1,4,7,10},{1,2,3,4})</f>
        <v>2015-Q3</v>
      </c>
      <c r="D713" s="37">
        <f t="shared" si="35"/>
        <v>2016</v>
      </c>
      <c r="E713" s="1">
        <v>42186</v>
      </c>
      <c r="F713" s="16" t="str">
        <f t="shared" si="34"/>
        <v>2015</v>
      </c>
      <c r="G713" s="16" t="str">
        <f>TEXT(ancestry_jul_2014[[#This Row],[Date]]," MMM")</f>
        <v xml:space="preserve"> Jul</v>
      </c>
      <c r="I713" t="str">
        <f>VLOOKUP(K713, [1]LibPAS_data!$A$1:$C$600,3,FALSE)</f>
        <v>Graham</v>
      </c>
      <c r="J713" t="str">
        <f>VLOOKUP(K713,[1]LibPAS_data!$A$1:$C$600,2,FALSE)</f>
        <v>Safford City - Graham County Library</v>
      </c>
      <c r="K713" t="s">
        <v>54</v>
      </c>
      <c r="L713" t="s">
        <v>1</v>
      </c>
      <c r="M713">
        <v>6</v>
      </c>
      <c r="N713">
        <v>6</v>
      </c>
      <c r="O713">
        <v>2</v>
      </c>
      <c r="P713">
        <v>0</v>
      </c>
      <c r="Q713">
        <v>1</v>
      </c>
      <c r="R713">
        <f>ancestry_jul_2014[[#This Row],[Citation Image]]+ancestry_jul_2014[[#This Row],[Text]]</f>
        <v>1</v>
      </c>
    </row>
    <row r="714" spans="1:18" x14ac:dyDescent="0.3">
      <c r="A714" s="21">
        <f>VLOOKUP(ancestry_jul_2014[[#This Row],[Locationid]], [1]LibPAS_data!$A$2:$E$600, 5, FALSE)</f>
        <v>23</v>
      </c>
      <c r="B714" s="24" t="e">
        <f>VLOOKUP(ancestry_jul_2014[[#This Row],[Locationid]],[1]LibPAS_data!$A$2:$D$270,4,FALSE)</f>
        <v>#N/A</v>
      </c>
      <c r="C714" s="14" t="str">
        <f>TEXT(E714,"yyyy")&amp;"-"&amp;"Q"&amp;LOOKUP(MONTH(E714),{1,4,7,10},{1,2,3,4})</f>
        <v>2015-Q3</v>
      </c>
      <c r="D714" s="37">
        <f t="shared" si="35"/>
        <v>2016</v>
      </c>
      <c r="E714" s="1">
        <v>42186</v>
      </c>
      <c r="F714" s="16" t="str">
        <f t="shared" si="34"/>
        <v>2015</v>
      </c>
      <c r="G714" s="16" t="str">
        <f>TEXT(ancestry_jul_2014[[#This Row],[Date]]," MMM")</f>
        <v xml:space="preserve"> Jul</v>
      </c>
      <c r="I714" t="str">
        <f>VLOOKUP(K714, [1]LibPAS_data!$A$1:$C$600,3,FALSE)</f>
        <v>Pinal</v>
      </c>
      <c r="J714" t="str">
        <f>VLOOKUP(K714,[1]LibPAS_data!$A$1:$C$600,2,FALSE)</f>
        <v>San Manuel Public Library</v>
      </c>
      <c r="K714" s="10" t="s">
        <v>55</v>
      </c>
      <c r="L714" t="s">
        <v>1</v>
      </c>
      <c r="M714">
        <v>28</v>
      </c>
      <c r="N714">
        <v>28</v>
      </c>
      <c r="O714">
        <v>2</v>
      </c>
      <c r="P714">
        <v>0</v>
      </c>
      <c r="Q714">
        <v>32</v>
      </c>
      <c r="R714">
        <f>ancestry_jul_2014[[#This Row],[Citation Image]]+ancestry_jul_2014[[#This Row],[Text]]</f>
        <v>32</v>
      </c>
    </row>
    <row r="715" spans="1:18" x14ac:dyDescent="0.3">
      <c r="A715" s="21">
        <f>VLOOKUP(ancestry_jul_2014[[#This Row],[Locationid]], [1]LibPAS_data!$A$2:$E$600, 5, FALSE)</f>
        <v>38</v>
      </c>
      <c r="B715" s="24">
        <f>VLOOKUP(ancestry_jul_2014[[#This Row],[Locationid]],[1]LibPAS_data!$A$2:$D$270,4,FALSE)</f>
        <v>23601</v>
      </c>
      <c r="C715" s="14" t="str">
        <f>TEXT(E715,"yyyy")&amp;"-"&amp;"Q"&amp;LOOKUP(MONTH(E715),{1,4,7,10},{1,2,3,4})</f>
        <v>2015-Q3</v>
      </c>
      <c r="D715" s="37">
        <f t="shared" si="35"/>
        <v>2016</v>
      </c>
      <c r="E715" s="1">
        <v>42186</v>
      </c>
      <c r="F715" s="16" t="str">
        <f t="shared" si="34"/>
        <v>2015</v>
      </c>
      <c r="G715" s="16" t="str">
        <f>TEXT(ancestry_jul_2014[[#This Row],[Date]]," MMM")</f>
        <v xml:space="preserve"> Jul</v>
      </c>
      <c r="I715" t="str">
        <f>VLOOKUP(K715, [1]LibPAS_data!$A$1:$C$600,3,FALSE)</f>
        <v>Santa Cruz</v>
      </c>
      <c r="J715" t="str">
        <f>VLOOKUP(K715,[1]LibPAS_data!$A$1:$C$600,2,FALSE)</f>
        <v>Nogales/Santa Cruz County Public Library</v>
      </c>
      <c r="K715" t="s">
        <v>43</v>
      </c>
      <c r="L715" t="s">
        <v>1</v>
      </c>
      <c r="M715">
        <v>8</v>
      </c>
      <c r="N715">
        <v>8</v>
      </c>
      <c r="O715">
        <v>1</v>
      </c>
      <c r="P715">
        <v>0</v>
      </c>
      <c r="Q715">
        <v>5</v>
      </c>
      <c r="R715">
        <f>ancestry_jul_2014[[#This Row],[Citation Image]]+ancestry_jul_2014[[#This Row],[Text]]</f>
        <v>5</v>
      </c>
    </row>
    <row r="716" spans="1:18" x14ac:dyDescent="0.3">
      <c r="A716" s="21">
        <f>VLOOKUP(ancestry_jul_2014[[#This Row],[Locationid]], [1]LibPAS_data!$A$2:$E$600, 5, FALSE)</f>
        <v>87</v>
      </c>
      <c r="B716" s="24">
        <f>VLOOKUP(ancestry_jul_2014[[#This Row],[Locationid]],[1]LibPAS_data!$A$2:$D$270,4,FALSE)</f>
        <v>174482</v>
      </c>
      <c r="C716" s="14" t="str">
        <f>TEXT(E716,"yyyy")&amp;"-"&amp;"Q"&amp;LOOKUP(MONTH(E716),{1,4,7,10},{1,2,3,4})</f>
        <v>2015-Q3</v>
      </c>
      <c r="D716" s="37">
        <f t="shared" si="35"/>
        <v>2016</v>
      </c>
      <c r="E716" s="1">
        <v>42186</v>
      </c>
      <c r="F716" s="16" t="str">
        <f t="shared" si="34"/>
        <v>2015</v>
      </c>
      <c r="G716" s="16" t="str">
        <f>TEXT(ancestry_jul_2014[[#This Row],[Date]]," MMM")</f>
        <v xml:space="preserve"> Jul</v>
      </c>
      <c r="I716" t="str">
        <f>VLOOKUP(K716, [1]LibPAS_data!$A$1:$C$600,3,FALSE)</f>
        <v>Maricopa</v>
      </c>
      <c r="J716" t="str">
        <f>VLOOKUP(K716,[1]LibPAS_data!$A$1:$C$600,2,FALSE)</f>
        <v>Scottsdale Public Library</v>
      </c>
      <c r="K716" s="6" t="s">
        <v>57</v>
      </c>
      <c r="L716" t="s">
        <v>1</v>
      </c>
      <c r="M716">
        <v>2104</v>
      </c>
      <c r="N716">
        <v>2014</v>
      </c>
      <c r="O716">
        <v>51</v>
      </c>
      <c r="P716">
        <v>0</v>
      </c>
      <c r="Q716">
        <v>904</v>
      </c>
      <c r="R716">
        <f>ancestry_jul_2014[[#This Row],[Citation Image]]+ancestry_jul_2014[[#This Row],[Text]]</f>
        <v>904</v>
      </c>
    </row>
    <row r="717" spans="1:18" x14ac:dyDescent="0.3">
      <c r="A717" s="21">
        <f>VLOOKUP(ancestry_jul_2014[[#This Row],[Locationid]], [1]LibPAS_data!$A$2:$E$600, 5, FALSE)</f>
        <v>28</v>
      </c>
      <c r="B717" s="24">
        <f>VLOOKUP(ancestry_jul_2014[[#This Row],[Locationid]],[1]LibPAS_data!$A$2:$D$270,4,FALSE)</f>
        <v>32811</v>
      </c>
      <c r="C717" s="14" t="str">
        <f>TEXT(E717,"yyyy")&amp;"-"&amp;"Q"&amp;LOOKUP(MONTH(E717),{1,4,7,10},{1,2,3,4})</f>
        <v>2015-Q3</v>
      </c>
      <c r="D717" s="37">
        <f t="shared" si="35"/>
        <v>2016</v>
      </c>
      <c r="E717" s="1">
        <v>42186</v>
      </c>
      <c r="F717" s="16" t="str">
        <f t="shared" si="34"/>
        <v>2015</v>
      </c>
      <c r="G717" s="16" t="str">
        <f>TEXT(ancestry_jul_2014[[#This Row],[Date]]," MMM")</f>
        <v xml:space="preserve"> Jul</v>
      </c>
      <c r="I717" t="str">
        <f>VLOOKUP(K717, [1]LibPAS_data!$A$1:$C$600,3,FALSE)</f>
        <v>Cochise</v>
      </c>
      <c r="J717" t="str">
        <f>VLOOKUP(K717,[1]LibPAS_data!$A$1:$C$600,2,FALSE)</f>
        <v>Sierra Vista Public Library</v>
      </c>
      <c r="K717" s="6" t="s">
        <v>60</v>
      </c>
      <c r="L717" t="s">
        <v>1</v>
      </c>
      <c r="M717">
        <v>510</v>
      </c>
      <c r="N717">
        <v>510</v>
      </c>
      <c r="O717">
        <v>11</v>
      </c>
      <c r="P717">
        <v>0</v>
      </c>
      <c r="Q717">
        <v>247</v>
      </c>
      <c r="R717">
        <f>ancestry_jul_2014[[#This Row],[Citation Image]]+ancestry_jul_2014[[#This Row],[Text]]</f>
        <v>247</v>
      </c>
    </row>
    <row r="718" spans="1:18" x14ac:dyDescent="0.3">
      <c r="A718" s="21">
        <f>VLOOKUP(ancestry_jul_2014[[#This Row],[Locationid]], [1]LibPAS_data!$A$2:$E$600, 5, FALSE)</f>
        <v>32</v>
      </c>
      <c r="B718" s="24">
        <f>VLOOKUP(ancestry_jul_2014[[#This Row],[Locationid]],[1]LibPAS_data!$A$2:$D$270,4,FALSE)</f>
        <v>11000</v>
      </c>
      <c r="C718" s="14" t="str">
        <f>TEXT(E718,"yyyy")&amp;"-"&amp;"Q"&amp;LOOKUP(MONTH(E718),{1,4,7,10},{1,2,3,4})</f>
        <v>2015-Q3</v>
      </c>
      <c r="D718" s="37">
        <f t="shared" si="35"/>
        <v>2016</v>
      </c>
      <c r="E718" s="1">
        <v>42186</v>
      </c>
      <c r="F718" s="16" t="str">
        <f t="shared" si="34"/>
        <v>2015</v>
      </c>
      <c r="G718" s="16" t="str">
        <f>TEXT(ancestry_jul_2014[[#This Row],[Date]]," MMM")</f>
        <v xml:space="preserve"> Jul</v>
      </c>
      <c r="I718" t="str">
        <f>VLOOKUP(K718, [1]LibPAS_data!$A$1:$C$600,3,FALSE)</f>
        <v>Yavapai</v>
      </c>
      <c r="J718" t="str">
        <f>VLOOKUP(K718,[1]LibPAS_data!$A$1:$C$600,2,FALSE)</f>
        <v>Sedona Public Library</v>
      </c>
      <c r="K718" s="6" t="s">
        <v>58</v>
      </c>
      <c r="L718" t="s">
        <v>1</v>
      </c>
      <c r="M718">
        <v>323</v>
      </c>
      <c r="N718">
        <v>323</v>
      </c>
      <c r="O718">
        <v>10</v>
      </c>
      <c r="P718">
        <v>0</v>
      </c>
      <c r="Q718">
        <v>135</v>
      </c>
      <c r="R718">
        <f>ancestry_jul_2014[[#This Row],[Citation Image]]+ancestry_jul_2014[[#This Row],[Text]]</f>
        <v>135</v>
      </c>
    </row>
    <row r="719" spans="1:18" x14ac:dyDescent="0.3">
      <c r="A719" s="21">
        <f>VLOOKUP(ancestry_jul_2014[[#This Row],[Locationid]], [1]LibPAS_data!$A$2:$E$600, 5, FALSE)</f>
        <v>142</v>
      </c>
      <c r="B719" s="24">
        <f>VLOOKUP(ancestry_jul_2014[[#This Row],[Locationid]],[1]LibPAS_data!$A$2:$D$270,4,FALSE)</f>
        <v>140708</v>
      </c>
      <c r="C719" s="14" t="str">
        <f>TEXT(E719,"yyyy")&amp;"-"&amp;"Q"&amp;LOOKUP(MONTH(E719),{1,4,7,10},{1,2,3,4})</f>
        <v>2015-Q3</v>
      </c>
      <c r="D719" s="37">
        <f t="shared" si="35"/>
        <v>2016</v>
      </c>
      <c r="E719" s="1">
        <v>42186</v>
      </c>
      <c r="F719" s="16" t="str">
        <f t="shared" si="34"/>
        <v>2015</v>
      </c>
      <c r="G719" s="16" t="str">
        <f>TEXT(ancestry_jul_2014[[#This Row],[Date]]," MMM")</f>
        <v xml:space="preserve"> Jul</v>
      </c>
      <c r="I719" t="str">
        <f>VLOOKUP(K719, [1]LibPAS_data!$A$1:$C$600,3,FALSE)</f>
        <v>Maricopa</v>
      </c>
      <c r="J719" t="str">
        <f>VLOOKUP(K719,[1]LibPAS_data!$A$1:$C$600,2,FALSE)</f>
        <v>Tempe Public Library</v>
      </c>
      <c r="K719" s="10" t="s">
        <v>79</v>
      </c>
      <c r="L719" t="s">
        <v>1</v>
      </c>
      <c r="M719">
        <v>1089</v>
      </c>
      <c r="N719">
        <v>1089</v>
      </c>
      <c r="O719">
        <v>21</v>
      </c>
      <c r="P719">
        <v>0</v>
      </c>
      <c r="Q719">
        <v>264</v>
      </c>
      <c r="R719">
        <f>ancestry_jul_2014[[#This Row],[Citation Image]]+ancestry_jul_2014[[#This Row],[Text]]</f>
        <v>264</v>
      </c>
    </row>
    <row r="720" spans="1:18" x14ac:dyDescent="0.3">
      <c r="A720" s="21">
        <f>VLOOKUP(ancestry_jul_2014[[#This Row],[Locationid]], [1]LibPAS_data!$A$2:$E$600, 5, FALSE)</f>
        <v>8</v>
      </c>
      <c r="B720" s="24">
        <f>VLOOKUP(ancestry_jul_2014[[#This Row],[Locationid]],[1]LibPAS_data!$A$2:$D$270,4,FALSE)</f>
        <v>2341</v>
      </c>
      <c r="C720" s="14" t="str">
        <f>TEXT(E720,"yyyy")&amp;"-"&amp;"Q"&amp;LOOKUP(MONTH(E720),{1,4,7,10},{1,2,3,4})</f>
        <v>2015-Q3</v>
      </c>
      <c r="D720" s="37">
        <f t="shared" si="35"/>
        <v>2016</v>
      </c>
      <c r="E720" s="1">
        <v>42186</v>
      </c>
      <c r="F720" s="16" t="str">
        <f t="shared" si="34"/>
        <v>2015</v>
      </c>
      <c r="G720" s="16" t="str">
        <f>TEXT(ancestry_jul_2014[[#This Row],[Date]]," MMM")</f>
        <v xml:space="preserve"> Jul</v>
      </c>
      <c r="I720" t="str">
        <f>VLOOKUP(K720, [1]LibPAS_data!$A$1:$C$600,3,FALSE)</f>
        <v>Gila</v>
      </c>
      <c r="J720" t="str">
        <f>VLOOKUP(K720,[1]LibPAS_data!$A$1:$C$600,2,FALSE)</f>
        <v>Tonto Basin Public</v>
      </c>
      <c r="K720" t="s">
        <v>62</v>
      </c>
      <c r="L720" t="s">
        <v>1</v>
      </c>
      <c r="M720">
        <v>211</v>
      </c>
      <c r="N720">
        <v>211</v>
      </c>
      <c r="O720">
        <v>1</v>
      </c>
      <c r="P720">
        <v>0</v>
      </c>
      <c r="Q720">
        <v>63</v>
      </c>
      <c r="R720">
        <f>ancestry_jul_2014[[#This Row],[Citation Image]]+ancestry_jul_2014[[#This Row],[Text]]</f>
        <v>63</v>
      </c>
    </row>
    <row r="721" spans="1:18" x14ac:dyDescent="0.3">
      <c r="A721" s="21">
        <f>VLOOKUP(ancestry_jul_2014[[#This Row],[Locationid]], [1]LibPAS_data!$A$2:$E$600, 5, FALSE)</f>
        <v>8</v>
      </c>
      <c r="B721" s="24" t="e">
        <f>VLOOKUP(ancestry_jul_2014[[#This Row],[Locationid]],[1]LibPAS_data!$A$2:$D$270,4,FALSE)</f>
        <v>#N/A</v>
      </c>
      <c r="C721" s="14" t="str">
        <f>TEXT(E721,"yyyy")&amp;"-"&amp;"Q"&amp;LOOKUP(MONTH(E721),{1,4,7,10},{1,2,3,4})</f>
        <v>2015-Q3</v>
      </c>
      <c r="D721" s="37">
        <f t="shared" si="35"/>
        <v>2016</v>
      </c>
      <c r="E721" s="1">
        <v>42186</v>
      </c>
      <c r="F721" s="16" t="str">
        <f t="shared" si="34"/>
        <v>2015</v>
      </c>
      <c r="G721" s="16" t="str">
        <f>TEXT(ancestry_jul_2014[[#This Row],[Date]]," MMM")</f>
        <v xml:space="preserve"> Jul</v>
      </c>
      <c r="I721" t="str">
        <f>VLOOKUP(K721, [1]LibPAS_data!$A$1:$C$600,3,FALSE)</f>
        <v>Yavapai</v>
      </c>
      <c r="J721" t="str">
        <f>VLOOKUP(K721,[1]LibPAS_data!$A$1:$C$600,2,FALSE)</f>
        <v>Wilhoit Public Library</v>
      </c>
      <c r="K721" t="s">
        <v>76</v>
      </c>
      <c r="L721" t="s">
        <v>1</v>
      </c>
      <c r="M721">
        <v>28</v>
      </c>
      <c r="N721">
        <v>28</v>
      </c>
      <c r="O721">
        <v>1</v>
      </c>
      <c r="P721">
        <v>0</v>
      </c>
      <c r="Q721">
        <v>5</v>
      </c>
      <c r="R721">
        <f>ancestry_jul_2014[[#This Row],[Citation Image]]+ancestry_jul_2014[[#This Row],[Text]]</f>
        <v>5</v>
      </c>
    </row>
    <row r="722" spans="1:18" x14ac:dyDescent="0.3">
      <c r="A722" s="21">
        <f>VLOOKUP(ancestry_jul_2014[[#This Row],[Locationid]], [1]LibPAS_data!$A$2:$E$600, 5, FALSE)</f>
        <v>434</v>
      </c>
      <c r="B722" s="24">
        <f>VLOOKUP(ancestry_jul_2014[[#This Row],[Locationid]],[1]LibPAS_data!$A$2:$D$270,4,FALSE)</f>
        <v>111752</v>
      </c>
      <c r="C722" s="14" t="str">
        <f>TEXT(E722,"yyyy")&amp;"-"&amp;"Q"&amp;LOOKUP(MONTH(E722),{1,4,7,10},{1,2,3,4})</f>
        <v>2015-Q3</v>
      </c>
      <c r="D722" s="37">
        <f t="shared" si="35"/>
        <v>2016</v>
      </c>
      <c r="E722" s="1">
        <v>42186</v>
      </c>
      <c r="F722" s="16" t="str">
        <f t="shared" si="34"/>
        <v>2015</v>
      </c>
      <c r="G722" s="16" t="str">
        <f>TEXT(ancestry_jul_2014[[#This Row],[Date]]," MMM")</f>
        <v xml:space="preserve"> Jul</v>
      </c>
      <c r="I722" t="str">
        <f>VLOOKUP(K722, [1]LibPAS_data!$A$1:$C$600,3,FALSE)</f>
        <v>Yuma</v>
      </c>
      <c r="J722" t="str">
        <f>VLOOKUP(K722,[1]LibPAS_data!$A$1:$C$600,2,FALSE)</f>
        <v>Yuma County Library District</v>
      </c>
      <c r="K722" s="6" t="s">
        <v>66</v>
      </c>
      <c r="L722" t="s">
        <v>1</v>
      </c>
      <c r="M722">
        <v>3285</v>
      </c>
      <c r="N722">
        <v>3285</v>
      </c>
      <c r="O722">
        <v>77</v>
      </c>
      <c r="P722">
        <v>0</v>
      </c>
      <c r="Q722">
        <v>1453</v>
      </c>
      <c r="R722">
        <f>ancestry_jul_2014[[#This Row],[Citation Image]]+ancestry_jul_2014[[#This Row],[Text]]</f>
        <v>1453</v>
      </c>
    </row>
    <row r="723" spans="1:18" x14ac:dyDescent="0.3">
      <c r="A723" s="21">
        <f>VLOOKUP(ancestry_jul_2014[[#This Row],[Locationid]], [1]LibPAS_data!$A$2:$E$600, 5, FALSE)</f>
        <v>7</v>
      </c>
      <c r="B723" s="24" t="e">
        <f>VLOOKUP(ancestry_jul_2014[[#This Row],[Locationid]],[1]LibPAS_data!$A$2:$D$270,4,FALSE)</f>
        <v>#N/A</v>
      </c>
      <c r="C723" s="14" t="str">
        <f>TEXT(E723,"yyyy")&amp;"-"&amp;"Q"&amp;LOOKUP(MONTH(E723),{1,4,7,10},{1,2,3,4})</f>
        <v>2015-Q3</v>
      </c>
      <c r="D723" s="37">
        <f t="shared" si="35"/>
        <v>2016</v>
      </c>
      <c r="E723" s="1">
        <v>42186</v>
      </c>
      <c r="F723" s="16" t="str">
        <f t="shared" ref="F723:F754" si="36">TEXT(E723, "yyyy")</f>
        <v>2015</v>
      </c>
      <c r="G723" s="16" t="str">
        <f>TEXT(ancestry_jul_2014[[#This Row],[Date]]," MMM")</f>
        <v xml:space="preserve"> Jul</v>
      </c>
      <c r="I723" t="str">
        <f>VLOOKUP(K723, [1]LibPAS_data!$A$1:$C$600,3,FALSE)</f>
        <v>Yavapai</v>
      </c>
      <c r="J723" t="str">
        <f>VLOOKUP(K723,[1]LibPAS_data!$A$1:$C$600,2,FALSE)</f>
        <v>Yarnell Public Library</v>
      </c>
      <c r="K723" s="6" t="s">
        <v>64</v>
      </c>
      <c r="L723" t="s">
        <v>1</v>
      </c>
      <c r="M723">
        <v>247</v>
      </c>
      <c r="N723">
        <v>247</v>
      </c>
      <c r="O723">
        <v>14</v>
      </c>
      <c r="P723">
        <v>0</v>
      </c>
      <c r="Q723">
        <v>64</v>
      </c>
      <c r="R723">
        <f>ancestry_jul_2014[[#This Row],[Citation Image]]+ancestry_jul_2014[[#This Row],[Text]]</f>
        <v>64</v>
      </c>
    </row>
    <row r="724" spans="1:18" x14ac:dyDescent="0.3">
      <c r="A724" s="21">
        <f>VLOOKUP(ancestry_jul_2014[[#This Row],[Locationid]], [1]LibPAS_data!$A$2:$E$600, 5, FALSE)</f>
        <v>0</v>
      </c>
      <c r="B724" s="24" t="e">
        <f>VLOOKUP(ancestry_jul_2014[[#This Row],[Locationid]],[1]LibPAS_data!$A$2:$D$270,4,FALSE)</f>
        <v>#N/A</v>
      </c>
      <c r="C724" s="14" t="str">
        <f>TEXT(E724,"yyyy")&amp;"-"&amp;"Q"&amp;LOOKUP(MONTH(E724),{1,4,7,10},{1,2,3,4})</f>
        <v>2015-Q3</v>
      </c>
      <c r="D724" s="37">
        <f t="shared" si="35"/>
        <v>2016</v>
      </c>
      <c r="E724" s="1">
        <v>42217</v>
      </c>
      <c r="F724" s="16" t="str">
        <f t="shared" si="36"/>
        <v>2015</v>
      </c>
      <c r="G724" s="16" t="str">
        <f>TEXT(ancestry_jul_2014[[#This Row],[Date]]," MMM")</f>
        <v xml:space="preserve"> Aug</v>
      </c>
      <c r="I724" t="str">
        <f>VLOOKUP(K724, [1]LibPAS_data!$A$1:$C$600,3,FALSE)</f>
        <v>State</v>
      </c>
      <c r="J724" t="str">
        <f>VLOOKUP(K724,[1]LibPAS_data!$A$1:$C$600,2,FALSE)</f>
        <v>Arizona State Library-Law Library</v>
      </c>
      <c r="K724" s="6" t="s">
        <v>10</v>
      </c>
      <c r="L724" t="s">
        <v>1</v>
      </c>
      <c r="M724">
        <v>61134</v>
      </c>
      <c r="N724">
        <v>61134</v>
      </c>
      <c r="O724">
        <v>1367</v>
      </c>
      <c r="P724">
        <v>1142</v>
      </c>
      <c r="Q724">
        <v>23622</v>
      </c>
      <c r="R724">
        <f>ancestry_jul_2014[[#This Row],[Citation Image]]+ancestry_jul_2014[[#This Row],[Text]]</f>
        <v>24764</v>
      </c>
    </row>
    <row r="725" spans="1:18" x14ac:dyDescent="0.3">
      <c r="A725" s="21">
        <f>VLOOKUP(ancestry_jul_2014[[#This Row],[Locationid]], [1]LibPAS_data!$A$2:$E$600, 5, FALSE)</f>
        <v>19</v>
      </c>
      <c r="B725" s="24" t="e">
        <f>VLOOKUP(ancestry_jul_2014[[#This Row],[Locationid]],[1]LibPAS_data!$A$2:$D$270,4,FALSE)</f>
        <v>#N/A</v>
      </c>
      <c r="C725" s="14" t="str">
        <f>TEXT(E725,"yyyy")&amp;"-"&amp;"Q"&amp;LOOKUP(MONTH(E725),{1,4,7,10},{1,2,3,4})</f>
        <v>2015-Q3</v>
      </c>
      <c r="D725" s="37">
        <f t="shared" si="35"/>
        <v>2016</v>
      </c>
      <c r="E725" s="1">
        <v>42217</v>
      </c>
      <c r="F725" s="16" t="str">
        <f t="shared" si="36"/>
        <v>2015</v>
      </c>
      <c r="G725" s="16" t="str">
        <f>TEXT(ancestry_jul_2014[[#This Row],[Date]]," MMM")</f>
        <v xml:space="preserve"> Aug</v>
      </c>
      <c r="I725" t="str">
        <f>VLOOKUP(K725, [1]LibPAS_data!$A$1:$C$600,3,FALSE)</f>
        <v>Apache</v>
      </c>
      <c r="J725" t="str">
        <f>VLOOKUP(K725,[1]LibPAS_data!$A$1:$C$600,2,FALSE)</f>
        <v>Alpine Public Library</v>
      </c>
      <c r="K725" s="10" t="s">
        <v>7</v>
      </c>
      <c r="L725" t="s">
        <v>1</v>
      </c>
      <c r="M725">
        <v>777</v>
      </c>
      <c r="N725">
        <v>77</v>
      </c>
      <c r="O725">
        <v>16</v>
      </c>
      <c r="P725">
        <v>109</v>
      </c>
      <c r="Q725">
        <v>348</v>
      </c>
      <c r="R725">
        <f>ancestry_jul_2014[[#This Row],[Citation Image]]+ancestry_jul_2014[[#This Row],[Text]]</f>
        <v>457</v>
      </c>
    </row>
    <row r="726" spans="1:18" x14ac:dyDescent="0.3">
      <c r="A726" s="21">
        <f>VLOOKUP(ancestry_jul_2014[[#This Row],[Locationid]], [1]LibPAS_data!$A$2:$E$600, 5, FALSE)</f>
        <v>111</v>
      </c>
      <c r="B726" s="24">
        <f>VLOOKUP(ancestry_jul_2014[[#This Row],[Locationid]],[1]LibPAS_data!$A$2:$D$270,4,FALSE)</f>
        <v>63208</v>
      </c>
      <c r="C726" s="14" t="str">
        <f>TEXT(E726,"yyyy")&amp;"-"&amp;"Q"&amp;LOOKUP(MONTH(E726),{1,4,7,10},{1,2,3,4})</f>
        <v>2015-Q3</v>
      </c>
      <c r="D726" s="37">
        <f t="shared" si="35"/>
        <v>2016</v>
      </c>
      <c r="E726" s="1">
        <v>42217</v>
      </c>
      <c r="F726" s="16" t="str">
        <f t="shared" si="36"/>
        <v>2015</v>
      </c>
      <c r="G726" s="16" t="str">
        <f>TEXT(ancestry_jul_2014[[#This Row],[Date]]," MMM")</f>
        <v xml:space="preserve"> Aug</v>
      </c>
      <c r="I726" t="str">
        <f>VLOOKUP(K726, [1]LibPAS_data!$A$1:$C$600,3,FALSE)</f>
        <v>Pinal</v>
      </c>
      <c r="J726" t="str">
        <f>VLOOKUP(K726,[1]LibPAS_data!$A$1:$C$600,2,FALSE)</f>
        <v>Apache Junction Public Library</v>
      </c>
      <c r="K726" s="6" t="s">
        <v>8</v>
      </c>
      <c r="L726" t="s">
        <v>1</v>
      </c>
      <c r="M726">
        <v>801</v>
      </c>
      <c r="N726">
        <v>801</v>
      </c>
      <c r="O726">
        <v>8</v>
      </c>
      <c r="P726">
        <v>747</v>
      </c>
      <c r="Q726">
        <v>330</v>
      </c>
      <c r="R726">
        <f>ancestry_jul_2014[[#This Row],[Citation Image]]+ancestry_jul_2014[[#This Row],[Text]]</f>
        <v>1077</v>
      </c>
    </row>
    <row r="727" spans="1:18" x14ac:dyDescent="0.3">
      <c r="A727" s="21">
        <f>VLOOKUP(ancestry_jul_2014[[#This Row],[Locationid]], [1]LibPAS_data!$A$2:$E$600, 5, FALSE)</f>
        <v>80</v>
      </c>
      <c r="B727" s="24">
        <f>VLOOKUP(ancestry_jul_2014[[#This Row],[Locationid]],[1]LibPAS_data!$A$2:$D$270,4,FALSE)</f>
        <v>22669</v>
      </c>
      <c r="C727" s="14" t="str">
        <f>TEXT(E727,"yyyy")&amp;"-"&amp;"Q"&amp;LOOKUP(MONTH(E727),{1,4,7,10},{1,2,3,4})</f>
        <v>2015-Q3</v>
      </c>
      <c r="D727" s="37">
        <f t="shared" si="35"/>
        <v>2016</v>
      </c>
      <c r="E727" s="1">
        <v>42217</v>
      </c>
      <c r="F727" s="16" t="str">
        <f t="shared" si="36"/>
        <v>2015</v>
      </c>
      <c r="G727" s="16" t="str">
        <f>TEXT(ancestry_jul_2014[[#This Row],[Date]]," MMM")</f>
        <v xml:space="preserve"> Aug</v>
      </c>
      <c r="I727" t="str">
        <f>VLOOKUP(K727, [1]LibPAS_data!$A$1:$C$600,3,FALSE)</f>
        <v>Maricopa</v>
      </c>
      <c r="J727" t="str">
        <f>VLOOKUP(K727,[1]LibPAS_data!$A$1:$C$600,2,FALSE)</f>
        <v>Avondale Public Library</v>
      </c>
      <c r="K727" s="6" t="s">
        <v>12</v>
      </c>
      <c r="L727" t="s">
        <v>1</v>
      </c>
      <c r="M727">
        <v>605</v>
      </c>
      <c r="N727">
        <v>605</v>
      </c>
      <c r="O727">
        <v>7</v>
      </c>
      <c r="P727">
        <v>17</v>
      </c>
      <c r="Q727">
        <v>95</v>
      </c>
      <c r="R727">
        <f>ancestry_jul_2014[[#This Row],[Citation Image]]+ancestry_jul_2014[[#This Row],[Text]]</f>
        <v>112</v>
      </c>
    </row>
    <row r="728" spans="1:18" x14ac:dyDescent="0.3">
      <c r="A728" s="21">
        <f>VLOOKUP(ancestry_jul_2014[[#This Row],[Locationid]], [1]LibPAS_data!$A$2:$E$600, 5, FALSE)</f>
        <v>16</v>
      </c>
      <c r="B728" s="24" t="e">
        <f>VLOOKUP(ancestry_jul_2014[[#This Row],[Locationid]],[1]LibPAS_data!$A$2:$D$270,4,FALSE)</f>
        <v>#N/A</v>
      </c>
      <c r="C728" s="14" t="str">
        <f>TEXT(E728,"yyyy")&amp;"-"&amp;"Q"&amp;LOOKUP(MONTH(E728),{1,4,7,10},{1,2,3,4})</f>
        <v>2015-Q3</v>
      </c>
      <c r="D728" s="37">
        <f t="shared" si="35"/>
        <v>2016</v>
      </c>
      <c r="E728" s="1">
        <v>42217</v>
      </c>
      <c r="F728" s="16" t="str">
        <f t="shared" si="36"/>
        <v>2015</v>
      </c>
      <c r="G728" s="16" t="str">
        <f>TEXT(ancestry_jul_2014[[#This Row],[Date]]," MMM")</f>
        <v xml:space="preserve"> Aug</v>
      </c>
      <c r="I728" t="str">
        <f>VLOOKUP(K728, [1]LibPAS_data!$A$1:$C$600,3,FALSE)</f>
        <v>La Paz</v>
      </c>
      <c r="J728" t="str">
        <f>VLOOKUP(K728,[1]LibPAS_data!$A$1:$C$600,2,FALSE)</f>
        <v>Bouse Public Library</v>
      </c>
      <c r="K728" s="6" t="s">
        <v>14</v>
      </c>
      <c r="L728" t="s">
        <v>1</v>
      </c>
      <c r="M728">
        <v>73</v>
      </c>
      <c r="N728">
        <v>73</v>
      </c>
      <c r="O728">
        <v>5</v>
      </c>
      <c r="P728">
        <v>66</v>
      </c>
      <c r="Q728">
        <v>30</v>
      </c>
      <c r="R728">
        <f>ancestry_jul_2014[[#This Row],[Citation Image]]+ancestry_jul_2014[[#This Row],[Text]]</f>
        <v>96</v>
      </c>
    </row>
    <row r="729" spans="1:18" x14ac:dyDescent="0.3">
      <c r="A729" s="21">
        <f>VLOOKUP(ancestry_jul_2014[[#This Row],[Locationid]], [1]LibPAS_data!$A$2:$E$600, 5, FALSE)</f>
        <v>21</v>
      </c>
      <c r="B729" s="24" t="str">
        <f>VLOOKUP(ancestry_jul_2014[[#This Row],[Locationid]],[1]LibPAS_data!$A$2:$D$270,4,FALSE)</f>
        <v>N/A</v>
      </c>
      <c r="C729" s="14" t="str">
        <f>TEXT(E729,"yyyy")&amp;"-"&amp;"Q"&amp;LOOKUP(MONTH(E729),{1,4,7,10},{1,2,3,4})</f>
        <v>2015-Q3</v>
      </c>
      <c r="D729" s="37">
        <f t="shared" si="35"/>
        <v>2016</v>
      </c>
      <c r="E729" s="1">
        <v>42217</v>
      </c>
      <c r="F729" s="16" t="str">
        <f t="shared" si="36"/>
        <v>2015</v>
      </c>
      <c r="G729" s="16" t="str">
        <f>TEXT(ancestry_jul_2014[[#This Row],[Date]]," MMM")</f>
        <v xml:space="preserve"> Aug</v>
      </c>
      <c r="I729" t="str">
        <f>VLOOKUP(K729, [1]LibPAS_data!$A$1:$C$600,3,FALSE)</f>
        <v>Maricopa</v>
      </c>
      <c r="J729" t="str">
        <f>VLOOKUP(K729,[1]LibPAS_data!$A$1:$C$600,2,FALSE)</f>
        <v>Buckeye Public Library</v>
      </c>
      <c r="K729" s="6" t="s">
        <v>15</v>
      </c>
      <c r="L729" t="s">
        <v>1</v>
      </c>
      <c r="M729">
        <v>44</v>
      </c>
      <c r="N729">
        <v>44</v>
      </c>
      <c r="O729">
        <v>1</v>
      </c>
      <c r="P729">
        <v>19</v>
      </c>
      <c r="Q729">
        <v>31</v>
      </c>
      <c r="R729">
        <f>ancestry_jul_2014[[#This Row],[Citation Image]]+ancestry_jul_2014[[#This Row],[Text]]</f>
        <v>50</v>
      </c>
    </row>
    <row r="730" spans="1:18" x14ac:dyDescent="0.3">
      <c r="A730" s="21">
        <f>VLOOKUP(ancestry_jul_2014[[#This Row],[Locationid]], [1]LibPAS_data!$A$2:$E$600, 5, FALSE)</f>
        <v>5</v>
      </c>
      <c r="B730" s="24" t="e">
        <f>VLOOKUP(ancestry_jul_2014[[#This Row],[Locationid]],[1]LibPAS_data!$A$2:$D$270,4,FALSE)</f>
        <v>#N/A</v>
      </c>
      <c r="C730" s="14" t="str">
        <f>TEXT(E730,"yyyy")&amp;"-"&amp;"Q"&amp;LOOKUP(MONTH(E730),{1,4,7,10},{1,2,3,4})</f>
        <v>2015-Q3</v>
      </c>
      <c r="D730" s="37">
        <f t="shared" si="35"/>
        <v>2016</v>
      </c>
      <c r="E730" s="1">
        <v>42217</v>
      </c>
      <c r="F730" s="16" t="str">
        <f t="shared" si="36"/>
        <v>2015</v>
      </c>
      <c r="G730" s="16" t="str">
        <f>TEXT(ancestry_jul_2014[[#This Row],[Date]]," MMM")</f>
        <v xml:space="preserve"> Aug</v>
      </c>
      <c r="I730" t="str">
        <f>VLOOKUP(K730, [1]LibPAS_data!$A$1:$C$600,3,FALSE)</f>
        <v>Yavapai</v>
      </c>
      <c r="J730" t="str">
        <f>VLOOKUP(K730,[1]LibPAS_data!$A$1:$C$600,2,FALSE)</f>
        <v>Beaver Creek Public School Library</v>
      </c>
      <c r="K730" t="s">
        <v>108</v>
      </c>
      <c r="L730" t="s">
        <v>1</v>
      </c>
      <c r="M730">
        <v>155</v>
      </c>
      <c r="N730">
        <v>155</v>
      </c>
      <c r="O730">
        <v>6</v>
      </c>
      <c r="P730">
        <v>2</v>
      </c>
      <c r="Q730">
        <v>104</v>
      </c>
      <c r="R730">
        <f>ancestry_jul_2014[[#This Row],[Citation Image]]+ancestry_jul_2014[[#This Row],[Text]]</f>
        <v>106</v>
      </c>
    </row>
    <row r="731" spans="1:18" x14ac:dyDescent="0.3">
      <c r="A731" s="21">
        <f>VLOOKUP(ancestry_jul_2014[[#This Row],[Locationid]], [1]LibPAS_data!$A$2:$E$600, 5, FALSE)</f>
        <v>34</v>
      </c>
      <c r="B731" s="24">
        <f>VLOOKUP(ancestry_jul_2014[[#This Row],[Locationid]],[1]LibPAS_data!$A$2:$D$270,4,FALSE)</f>
        <v>48762</v>
      </c>
      <c r="C731" s="14" t="str">
        <f>TEXT(E731,"yyyy")&amp;"-"&amp;"Q"&amp;LOOKUP(MONTH(E731),{1,4,7,10},{1,2,3,4})</f>
        <v>2015-Q3</v>
      </c>
      <c r="D731" s="37">
        <f t="shared" si="35"/>
        <v>2016</v>
      </c>
      <c r="E731" s="1">
        <v>42217</v>
      </c>
      <c r="F731" s="16" t="str">
        <f t="shared" si="36"/>
        <v>2015</v>
      </c>
      <c r="G731" s="16" t="str">
        <f>TEXT(ancestry_jul_2014[[#This Row],[Date]]," MMM")</f>
        <v xml:space="preserve"> Aug</v>
      </c>
      <c r="I731" t="str">
        <f>VLOOKUP(K731, [1]LibPAS_data!$A$1:$C$600,3,FALSE)</f>
        <v>Pinal</v>
      </c>
      <c r="J731" t="str">
        <f>VLOOKUP(K731,[1]LibPAS_data!$A$1:$C$600,2,FALSE)</f>
        <v>Casa Grande Public Library</v>
      </c>
      <c r="K731" s="12" t="s">
        <v>17</v>
      </c>
      <c r="L731" t="s">
        <v>1</v>
      </c>
      <c r="M731">
        <v>299</v>
      </c>
      <c r="N731">
        <v>299</v>
      </c>
      <c r="O731">
        <v>12</v>
      </c>
      <c r="P731">
        <v>14</v>
      </c>
      <c r="Q731">
        <v>384</v>
      </c>
      <c r="R731">
        <f>ancestry_jul_2014[[#This Row],[Citation Image]]+ancestry_jul_2014[[#This Row],[Text]]</f>
        <v>398</v>
      </c>
    </row>
    <row r="732" spans="1:18" x14ac:dyDescent="0.3">
      <c r="A732" s="21">
        <f>VLOOKUP(ancestry_jul_2014[[#This Row],[Locationid]], [1]LibPAS_data!$A$2:$E$600, 5, FALSE)</f>
        <v>109</v>
      </c>
      <c r="B732" s="24">
        <f>VLOOKUP(ancestry_jul_2014[[#This Row],[Locationid]],[1]LibPAS_data!$A$2:$D$270,4,FALSE)</f>
        <v>309229</v>
      </c>
      <c r="C732" s="14" t="str">
        <f>TEXT(E732,"yyyy")&amp;"-"&amp;"Q"&amp;LOOKUP(MONTH(E732),{1,4,7,10},{1,2,3,4})</f>
        <v>2015-Q3</v>
      </c>
      <c r="D732" s="37">
        <f t="shared" si="35"/>
        <v>2016</v>
      </c>
      <c r="E732" s="1">
        <v>42217</v>
      </c>
      <c r="F732" s="16" t="str">
        <f t="shared" si="36"/>
        <v>2015</v>
      </c>
      <c r="G732" s="16" t="str">
        <f>TEXT(ancestry_jul_2014[[#This Row],[Date]]," MMM")</f>
        <v xml:space="preserve"> Aug</v>
      </c>
      <c r="I732" t="str">
        <f>VLOOKUP(K732, [1]LibPAS_data!$A$1:$C$600,3,FALSE)</f>
        <v>Maricopa</v>
      </c>
      <c r="J732" t="str">
        <f>VLOOKUP(K732,[1]LibPAS_data!$A$1:$C$600,2,FALSE)</f>
        <v xml:space="preserve">Chandler Public Library </v>
      </c>
      <c r="K732" s="12" t="s">
        <v>18</v>
      </c>
      <c r="L732" t="s">
        <v>1</v>
      </c>
      <c r="M732">
        <v>2128</v>
      </c>
      <c r="N732">
        <v>2128</v>
      </c>
      <c r="O732">
        <v>35</v>
      </c>
      <c r="P732">
        <v>587</v>
      </c>
      <c r="Q732">
        <v>822</v>
      </c>
      <c r="R732">
        <f>ancestry_jul_2014[[#This Row],[Citation Image]]+ancestry_jul_2014[[#This Row],[Text]]</f>
        <v>1409</v>
      </c>
    </row>
    <row r="733" spans="1:18" x14ac:dyDescent="0.3">
      <c r="A733" s="21">
        <f>VLOOKUP(ancestry_jul_2014[[#This Row],[Locationid]], [1]LibPAS_data!$A$2:$E$600, 5, FALSE)</f>
        <v>25</v>
      </c>
      <c r="B733" s="24">
        <f>VLOOKUP(ancestry_jul_2014[[#This Row],[Locationid]],[1]LibPAS_data!$A$2:$D$270,4,FALSE)</f>
        <v>1469</v>
      </c>
      <c r="C733" s="14" t="str">
        <f>TEXT(E733,"yyyy")&amp;"-"&amp;"Q"&amp;LOOKUP(MONTH(E733),{1,4,7,10},{1,2,3,4})</f>
        <v>2015-Q3</v>
      </c>
      <c r="D733" s="37">
        <f t="shared" si="35"/>
        <v>2016</v>
      </c>
      <c r="E733" s="1">
        <v>42217</v>
      </c>
      <c r="F733" s="16" t="str">
        <f t="shared" si="36"/>
        <v>2015</v>
      </c>
      <c r="G733" s="16" t="str">
        <f>TEXT(ancestry_jul_2014[[#This Row],[Date]]," MMM")</f>
        <v xml:space="preserve"> Aug</v>
      </c>
      <c r="I733" t="str">
        <f>VLOOKUP(K733, [1]LibPAS_data!$A$1:$C$600,3,FALSE)</f>
        <v>Cochise</v>
      </c>
      <c r="J733" t="str">
        <f>VLOOKUP(K733,[1]LibPAS_data!$A$1:$C$600,2,FALSE)</f>
        <v>Cochise County Library District</v>
      </c>
      <c r="K733" s="12" t="s">
        <v>20</v>
      </c>
      <c r="L733" t="s">
        <v>1</v>
      </c>
      <c r="M733">
        <v>11</v>
      </c>
      <c r="N733">
        <v>11</v>
      </c>
      <c r="O733">
        <v>1</v>
      </c>
      <c r="P733">
        <v>0</v>
      </c>
      <c r="Q733">
        <v>2</v>
      </c>
      <c r="R733">
        <f>ancestry_jul_2014[[#This Row],[Citation Image]]+ancestry_jul_2014[[#This Row],[Text]]</f>
        <v>2</v>
      </c>
    </row>
    <row r="734" spans="1:18" x14ac:dyDescent="0.3">
      <c r="A734" s="21">
        <f>VLOOKUP(ancestry_jul_2014[[#This Row],[Locationid]], [1]LibPAS_data!$A$2:$E$600, 5, FALSE)</f>
        <v>14</v>
      </c>
      <c r="B734" s="24">
        <f>VLOOKUP(ancestry_jul_2014[[#This Row],[Locationid]],[1]LibPAS_data!$A$2:$D$270,4,FALSE)</f>
        <v>3311</v>
      </c>
      <c r="C734" s="14" t="str">
        <f>TEXT(E734,"yyyy")&amp;"-"&amp;"Q"&amp;LOOKUP(MONTH(E734),{1,4,7,10},{1,2,3,4})</f>
        <v>2015-Q3</v>
      </c>
      <c r="D734" s="37">
        <f t="shared" si="35"/>
        <v>2016</v>
      </c>
      <c r="E734" s="1">
        <v>42217</v>
      </c>
      <c r="F734" s="16" t="str">
        <f t="shared" si="36"/>
        <v>2015</v>
      </c>
      <c r="G734" s="16" t="str">
        <f>TEXT(ancestry_jul_2014[[#This Row],[Date]]," MMM")</f>
        <v xml:space="preserve"> Aug</v>
      </c>
      <c r="I734" t="str">
        <f>VLOOKUP(K734, [1]LibPAS_data!$A$1:$C$600,3,FALSE)</f>
        <v>Yavapai</v>
      </c>
      <c r="J734" t="str">
        <f>VLOOKUP(K734,[1]LibPAS_data!$A$1:$C$600,2,FALSE)</f>
        <v>Camp Verde Community Library</v>
      </c>
      <c r="K734" s="6" t="s">
        <v>16</v>
      </c>
      <c r="L734" t="s">
        <v>1</v>
      </c>
      <c r="M734">
        <v>282</v>
      </c>
      <c r="N734">
        <v>282</v>
      </c>
      <c r="O734">
        <v>9</v>
      </c>
      <c r="P734">
        <v>44</v>
      </c>
      <c r="Q734">
        <v>198</v>
      </c>
      <c r="R734">
        <f>ancestry_jul_2014[[#This Row],[Citation Image]]+ancestry_jul_2014[[#This Row],[Text]]</f>
        <v>242</v>
      </c>
    </row>
    <row r="735" spans="1:18" x14ac:dyDescent="0.3">
      <c r="A735" s="21">
        <f>VLOOKUP(ancestry_jul_2014[[#This Row],[Locationid]], [1]LibPAS_data!$A$2:$E$600, 5, FALSE)</f>
        <v>23</v>
      </c>
      <c r="B735" s="24">
        <f>VLOOKUP(ancestry_jul_2014[[#This Row],[Locationid]],[1]LibPAS_data!$A$2:$D$270,4,FALSE)</f>
        <v>12610</v>
      </c>
      <c r="C735" s="14" t="str">
        <f>TEXT(E735,"yyyy")&amp;"-"&amp;"Q"&amp;LOOKUP(MONTH(E735),{1,4,7,10},{1,2,3,4})</f>
        <v>2015-Q3</v>
      </c>
      <c r="D735" s="37">
        <f t="shared" si="35"/>
        <v>2016</v>
      </c>
      <c r="E735" s="1">
        <v>42217</v>
      </c>
      <c r="F735" s="16" t="str">
        <f t="shared" si="36"/>
        <v>2015</v>
      </c>
      <c r="G735" s="16" t="str">
        <f>TEXT(ancestry_jul_2014[[#This Row],[Date]]," MMM")</f>
        <v xml:space="preserve"> Aug</v>
      </c>
      <c r="I735" t="str">
        <f>VLOOKUP(K735, [1]LibPAS_data!$A$1:$C$600,3,FALSE)</f>
        <v>Yavapai</v>
      </c>
      <c r="J735" t="str">
        <f>VLOOKUP(K735,[1]LibPAS_data!$A$1:$C$600,2,FALSE)</f>
        <v>Cottonwood Public Library</v>
      </c>
      <c r="K735" s="6" t="s">
        <v>24</v>
      </c>
      <c r="L735" t="s">
        <v>1</v>
      </c>
      <c r="M735">
        <v>372</v>
      </c>
      <c r="N735">
        <v>372</v>
      </c>
      <c r="O735">
        <v>12</v>
      </c>
      <c r="P735">
        <v>9</v>
      </c>
      <c r="Q735">
        <v>106</v>
      </c>
      <c r="R735">
        <f>ancestry_jul_2014[[#This Row],[Citation Image]]+ancestry_jul_2014[[#This Row],[Text]]</f>
        <v>115</v>
      </c>
    </row>
    <row r="736" spans="1:18" x14ac:dyDescent="0.3">
      <c r="A736" s="21">
        <f>VLOOKUP(ancestry_jul_2014[[#This Row],[Locationid]], [1]LibPAS_data!$A$2:$E$600, 5, FALSE)</f>
        <v>5</v>
      </c>
      <c r="B736" s="24">
        <f>VLOOKUP(ancestry_jul_2014[[#This Row],[Locationid]],[1]LibPAS_data!$A$2:$D$270,4,FALSE)</f>
        <v>1264</v>
      </c>
      <c r="C736" s="14" t="str">
        <f>TEXT(E736,"yyyy")&amp;"-"&amp;"Q"&amp;LOOKUP(MONTH(E736),{1,4,7,10},{1,2,3,4})</f>
        <v>2015-Q3</v>
      </c>
      <c r="D736" s="37">
        <f t="shared" si="35"/>
        <v>2016</v>
      </c>
      <c r="E736" s="1">
        <v>42217</v>
      </c>
      <c r="F736" s="16" t="str">
        <f t="shared" si="36"/>
        <v>2015</v>
      </c>
      <c r="G736" s="16" t="str">
        <f>TEXT(ancestry_jul_2014[[#This Row],[Date]]," MMM")</f>
        <v xml:space="preserve"> Aug</v>
      </c>
      <c r="I736" t="str">
        <f>VLOOKUP(K736, [1]LibPAS_data!$A$1:$C$600,3,FALSE)</f>
        <v>Greenlee</v>
      </c>
      <c r="J736" t="str">
        <f>VLOOKUP(K736,[1]LibPAS_data!$A$1:$C$600,2,FALSE)</f>
        <v>Duncan Public Library</v>
      </c>
      <c r="K736" t="s">
        <v>26</v>
      </c>
      <c r="L736" t="s">
        <v>1</v>
      </c>
      <c r="M736">
        <v>90</v>
      </c>
      <c r="N736">
        <v>90</v>
      </c>
      <c r="O736">
        <v>1</v>
      </c>
      <c r="P736">
        <v>12</v>
      </c>
      <c r="Q736">
        <v>27</v>
      </c>
      <c r="R736">
        <f>ancestry_jul_2014[[#This Row],[Citation Image]]+ancestry_jul_2014[[#This Row],[Text]]</f>
        <v>39</v>
      </c>
    </row>
    <row r="737" spans="1:18" x14ac:dyDescent="0.3">
      <c r="A737" s="21">
        <f>VLOOKUP(ancestry_jul_2014[[#This Row],[Locationid]], [1]LibPAS_data!$A$2:$E$600, 5, FALSE)</f>
        <v>23</v>
      </c>
      <c r="B737" s="24">
        <f>VLOOKUP(ancestry_jul_2014[[#This Row],[Locationid]],[1]LibPAS_data!$A$2:$D$270,4,FALSE)</f>
        <v>7004</v>
      </c>
      <c r="C737" s="14" t="str">
        <f>TEXT(E737,"yyyy")&amp;"-"&amp;"Q"&amp;LOOKUP(MONTH(E737),{1,4,7,10},{1,2,3,4})</f>
        <v>2015-Q3</v>
      </c>
      <c r="D737" s="37">
        <f t="shared" si="35"/>
        <v>2016</v>
      </c>
      <c r="E737" s="1">
        <v>42217</v>
      </c>
      <c r="F737" s="16" t="str">
        <f t="shared" si="36"/>
        <v>2015</v>
      </c>
      <c r="G737" s="16" t="str">
        <f>TEXT(ancestry_jul_2014[[#This Row],[Date]]," MMM")</f>
        <v xml:space="preserve"> Aug</v>
      </c>
      <c r="I737" t="str">
        <f>VLOOKUP(K737, [1]LibPAS_data!$A$1:$C$600,3,FALSE)</f>
        <v>Maricopa</v>
      </c>
      <c r="J737" t="str">
        <f>VLOOKUP(K737,[1]LibPAS_data!$A$1:$C$600,2,FALSE)</f>
        <v>Desert Foothills Branch Library</v>
      </c>
      <c r="K737" s="6" t="s">
        <v>77</v>
      </c>
      <c r="L737" t="s">
        <v>1</v>
      </c>
      <c r="M737">
        <v>35</v>
      </c>
      <c r="N737">
        <v>35</v>
      </c>
      <c r="O737">
        <v>3</v>
      </c>
      <c r="P737">
        <v>0</v>
      </c>
      <c r="Q737">
        <v>11</v>
      </c>
      <c r="R737">
        <f>ancestry_jul_2014[[#This Row],[Citation Image]]+ancestry_jul_2014[[#This Row],[Text]]</f>
        <v>11</v>
      </c>
    </row>
    <row r="738" spans="1:18" x14ac:dyDescent="0.3">
      <c r="A738" s="21">
        <f>VLOOKUP(ancestry_jul_2014[[#This Row],[Locationid]], [1]LibPAS_data!$A$2:$E$600, 5, FALSE)</f>
        <v>78</v>
      </c>
      <c r="B738" s="24">
        <f>VLOOKUP(ancestry_jul_2014[[#This Row],[Locationid]],[1]LibPAS_data!$A$2:$D$270,4,FALSE)</f>
        <v>72247</v>
      </c>
      <c r="C738" s="14" t="str">
        <f>TEXT(E738,"yyyy")&amp;"-"&amp;"Q"&amp;LOOKUP(MONTH(E738),{1,4,7,10},{1,2,3,4})</f>
        <v>2015-Q3</v>
      </c>
      <c r="D738" s="37">
        <f t="shared" si="35"/>
        <v>2016</v>
      </c>
      <c r="E738" s="1">
        <v>42217</v>
      </c>
      <c r="F738" s="16" t="str">
        <f t="shared" si="36"/>
        <v>2015</v>
      </c>
      <c r="G738" s="16" t="str">
        <f>TEXT(ancestry_jul_2014[[#This Row],[Date]]," MMM")</f>
        <v xml:space="preserve"> Aug</v>
      </c>
      <c r="I738" t="str">
        <f>VLOOKUP(K738, [1]LibPAS_data!$A$1:$C$600,3,FALSE)</f>
        <v>Coconino</v>
      </c>
      <c r="J738" t="str">
        <f>VLOOKUP(K738,[1]LibPAS_data!$A$1:$C$600,2,FALSE)</f>
        <v>Flagstaff City-Coconino County Public Library</v>
      </c>
      <c r="K738" s="6" t="s">
        <v>28</v>
      </c>
      <c r="L738" t="s">
        <v>1</v>
      </c>
      <c r="M738">
        <v>796</v>
      </c>
      <c r="N738">
        <v>796</v>
      </c>
      <c r="O738">
        <v>22</v>
      </c>
      <c r="P738">
        <v>55</v>
      </c>
      <c r="Q738">
        <v>365</v>
      </c>
      <c r="R738">
        <f>ancestry_jul_2014[[#This Row],[Citation Image]]+ancestry_jul_2014[[#This Row],[Text]]</f>
        <v>420</v>
      </c>
    </row>
    <row r="739" spans="1:18" x14ac:dyDescent="0.3">
      <c r="A739" s="21">
        <f>VLOOKUP(ancestry_jul_2014[[#This Row],[Locationid]], [1]LibPAS_data!$A$2:$E$600, 5, FALSE)</f>
        <v>51</v>
      </c>
      <c r="B739" s="24">
        <f>VLOOKUP(ancestry_jul_2014[[#This Row],[Locationid]],[1]LibPAS_data!$A$2:$D$270,4,FALSE)</f>
        <v>12585</v>
      </c>
      <c r="C739" s="14" t="str">
        <f>TEXT(E739,"yyyy")&amp;"-"&amp;"Q"&amp;LOOKUP(MONTH(E739),{1,4,7,10},{1,2,3,4})</f>
        <v>2015-Q3</v>
      </c>
      <c r="D739" s="37">
        <f t="shared" si="35"/>
        <v>2016</v>
      </c>
      <c r="E739" s="1">
        <v>42217</v>
      </c>
      <c r="F739" s="16" t="str">
        <f t="shared" si="36"/>
        <v>2015</v>
      </c>
      <c r="G739" s="16" t="str">
        <f>TEXT(ancestry_jul_2014[[#This Row],[Date]]," MMM")</f>
        <v xml:space="preserve"> Aug</v>
      </c>
      <c r="I739" t="str">
        <f>VLOOKUP(K739, [1]LibPAS_data!$A$1:$C$600,3,FALSE)</f>
        <v>Pinal</v>
      </c>
      <c r="J739" t="str">
        <f>VLOOKUP(K739,[1]LibPAS_data!$A$1:$C$600,2,FALSE)</f>
        <v>Florence Community Library</v>
      </c>
      <c r="K739" s="6" t="s">
        <v>29</v>
      </c>
      <c r="L739" t="s">
        <v>1</v>
      </c>
      <c r="M739">
        <v>70</v>
      </c>
      <c r="N739">
        <v>70</v>
      </c>
      <c r="O739">
        <v>2</v>
      </c>
      <c r="P739">
        <v>7</v>
      </c>
      <c r="Q739">
        <v>18</v>
      </c>
      <c r="R739">
        <f>ancestry_jul_2014[[#This Row],[Citation Image]]+ancestry_jul_2014[[#This Row],[Text]]</f>
        <v>25</v>
      </c>
    </row>
    <row r="740" spans="1:18" x14ac:dyDescent="0.3">
      <c r="A740" s="21">
        <f>VLOOKUP(ancestry_jul_2014[[#This Row],[Locationid]], [1]LibPAS_data!$A$2:$E$600, 5, FALSE)</f>
        <v>22</v>
      </c>
      <c r="B740" s="24">
        <f>VLOOKUP(ancestry_jul_2014[[#This Row],[Locationid]],[1]LibPAS_data!$A$2:$D$270,4,FALSE)</f>
        <v>829</v>
      </c>
      <c r="C740" s="14" t="str">
        <f>TEXT(E740,"yyyy")&amp;"-"&amp;"Q"&amp;LOOKUP(MONTH(E740),{1,4,7,10},{1,2,3,4})</f>
        <v>2015-Q3</v>
      </c>
      <c r="D740" s="37">
        <f t="shared" si="35"/>
        <v>2016</v>
      </c>
      <c r="E740" s="1">
        <v>42217</v>
      </c>
      <c r="F740" s="16" t="str">
        <f t="shared" si="36"/>
        <v>2015</v>
      </c>
      <c r="G740" s="16" t="str">
        <f>TEXT(ancestry_jul_2014[[#This Row],[Date]]," MMM")</f>
        <v xml:space="preserve"> Aug</v>
      </c>
      <c r="I740" t="str">
        <f>VLOOKUP(K740, [1]LibPAS_data!$A$1:$C$600,3,FALSE)</f>
        <v>Maricopa</v>
      </c>
      <c r="J740" t="str">
        <f>VLOOKUP(K740,[1]LibPAS_data!$A$1:$C$600,2,FALSE)</f>
        <v>Ft. McDowell Yavapai Nation Tribal Lib</v>
      </c>
      <c r="K740" t="s">
        <v>109</v>
      </c>
      <c r="L740" t="s">
        <v>1</v>
      </c>
      <c r="M740">
        <v>8</v>
      </c>
      <c r="N740">
        <v>8</v>
      </c>
      <c r="O740">
        <v>2</v>
      </c>
      <c r="P740">
        <v>0</v>
      </c>
      <c r="Q740">
        <v>0</v>
      </c>
      <c r="R740">
        <f>ancestry_jul_2014[[#This Row],[Citation Image]]+ancestry_jul_2014[[#This Row],[Text]]</f>
        <v>0</v>
      </c>
    </row>
    <row r="741" spans="1:18" x14ac:dyDescent="0.3">
      <c r="A741" s="21">
        <f>VLOOKUP(ancestry_jul_2014[[#This Row],[Locationid]], [1]LibPAS_data!$A$2:$E$600, 5, FALSE)</f>
        <v>83</v>
      </c>
      <c r="B741" s="24">
        <f>VLOOKUP(ancestry_jul_2014[[#This Row],[Locationid]],[1]LibPAS_data!$A$2:$D$270,4,FALSE)</f>
        <v>102303</v>
      </c>
      <c r="C741" s="14" t="str">
        <f>TEXT(E741,"yyyy")&amp;"-"&amp;"Q"&amp;LOOKUP(MONTH(E741),{1,4,7,10},{1,2,3,4})</f>
        <v>2015-Q3</v>
      </c>
      <c r="D741" s="37">
        <f t="shared" si="35"/>
        <v>2016</v>
      </c>
      <c r="E741" s="1">
        <v>42217</v>
      </c>
      <c r="F741" s="16" t="str">
        <f t="shared" si="36"/>
        <v>2015</v>
      </c>
      <c r="G741" s="16" t="str">
        <f>TEXT(ancestry_jul_2014[[#This Row],[Date]]," MMM")</f>
        <v xml:space="preserve"> Aug</v>
      </c>
      <c r="I741" t="str">
        <f>VLOOKUP(K741, [1]LibPAS_data!$A$1:$C$600,3,FALSE)</f>
        <v>Maricopa</v>
      </c>
      <c r="J741" t="str">
        <f>VLOOKUP(K741,[1]LibPAS_data!$A$1:$C$600,2,FALSE)</f>
        <v xml:space="preserve">Glendale Public Library </v>
      </c>
      <c r="K741" s="6" t="s">
        <v>31</v>
      </c>
      <c r="L741" t="s">
        <v>1</v>
      </c>
      <c r="M741">
        <v>1917</v>
      </c>
      <c r="N741">
        <v>1917</v>
      </c>
      <c r="O741">
        <v>33</v>
      </c>
      <c r="P741">
        <v>258</v>
      </c>
      <c r="Q741">
        <v>567</v>
      </c>
      <c r="R741">
        <f>ancestry_jul_2014[[#This Row],[Citation Image]]+ancestry_jul_2014[[#This Row],[Text]]</f>
        <v>825</v>
      </c>
    </row>
    <row r="742" spans="1:18" x14ac:dyDescent="0.3">
      <c r="A742" s="21">
        <f>VLOOKUP(ancestry_jul_2014[[#This Row],[Locationid]], [1]LibPAS_data!$A$2:$E$600, 5, FALSE)</f>
        <v>10</v>
      </c>
      <c r="B742" s="24">
        <f>VLOOKUP(ancestry_jul_2014[[#This Row],[Locationid]],[1]LibPAS_data!$A$2:$D$270,4,FALSE)</f>
        <v>8295</v>
      </c>
      <c r="C742" s="14" t="str">
        <f>TEXT(E742,"yyyy")&amp;"-"&amp;"Q"&amp;LOOKUP(MONTH(E742),{1,4,7,10},{1,2,3,4})</f>
        <v>2015-Q3</v>
      </c>
      <c r="D742" s="37">
        <f t="shared" si="35"/>
        <v>2016</v>
      </c>
      <c r="E742" s="1">
        <v>42217</v>
      </c>
      <c r="F742" s="16" t="str">
        <f t="shared" si="36"/>
        <v>2015</v>
      </c>
      <c r="G742" s="16" t="str">
        <f>TEXT(ancestry_jul_2014[[#This Row],[Date]]," MMM")</f>
        <v xml:space="preserve"> Aug</v>
      </c>
      <c r="I742" t="str">
        <f>VLOOKUP(K742, [1]LibPAS_data!$A$1:$C$600,3,FALSE)</f>
        <v>Gila</v>
      </c>
      <c r="J742" t="str">
        <f>VLOOKUP(K742,[1]LibPAS_data!$A$1:$C$600,2,FALSE)</f>
        <v>Globe Public Library</v>
      </c>
      <c r="K742" s="6" t="s">
        <v>32</v>
      </c>
      <c r="L742" t="s">
        <v>1</v>
      </c>
      <c r="M742">
        <v>56</v>
      </c>
      <c r="N742">
        <v>56</v>
      </c>
      <c r="O742">
        <v>5</v>
      </c>
      <c r="P742">
        <v>4</v>
      </c>
      <c r="Q742">
        <v>35</v>
      </c>
      <c r="R742">
        <f>ancestry_jul_2014[[#This Row],[Citation Image]]+ancestry_jul_2014[[#This Row],[Text]]</f>
        <v>39</v>
      </c>
    </row>
    <row r="743" spans="1:18" x14ac:dyDescent="0.3">
      <c r="A743" s="21" t="str">
        <f>VLOOKUP(ancestry_jul_2014[[#This Row],[Locationid]], [1]LibPAS_data!$A$2:$E$600, 5, FALSE)</f>
        <v>N/A</v>
      </c>
      <c r="B743" s="24" t="str">
        <f>VLOOKUP(ancestry_jul_2014[[#This Row],[Locationid]],[1]LibPAS_data!$A$2:$D$270,4,FALSE)</f>
        <v>N/A</v>
      </c>
      <c r="C743" s="14" t="str">
        <f>TEXT(E743,"yyyy")&amp;"-"&amp;"Q"&amp;LOOKUP(MONTH(E743),{1,4,7,10},{1,2,3,4})</f>
        <v>2015-Q3</v>
      </c>
      <c r="D743" s="37">
        <f t="shared" si="35"/>
        <v>2016</v>
      </c>
      <c r="E743" s="1">
        <v>42217</v>
      </c>
      <c r="F743" s="16" t="str">
        <f t="shared" si="36"/>
        <v>2015</v>
      </c>
      <c r="G743" s="16" t="str">
        <f>TEXT(ancestry_jul_2014[[#This Row],[Date]]," MMM")</f>
        <v xml:space="preserve"> Aug</v>
      </c>
      <c r="I743" t="str">
        <f>VLOOKUP(K743, [1]LibPAS_data!$A$1:$C$600,3,FALSE)</f>
        <v>Pinal</v>
      </c>
      <c r="J743" t="str">
        <f>VLOOKUP(K743,[1]LibPAS_data!$A$1:$C$600,2,FALSE)</f>
        <v>Ira H. Hayes Memorial Library</v>
      </c>
      <c r="K743" s="6" t="s">
        <v>74</v>
      </c>
      <c r="L743" t="s">
        <v>1</v>
      </c>
      <c r="M743">
        <v>981</v>
      </c>
      <c r="N743">
        <v>981</v>
      </c>
      <c r="O743">
        <v>35</v>
      </c>
      <c r="P743">
        <v>415</v>
      </c>
      <c r="Q743">
        <v>267</v>
      </c>
      <c r="R743">
        <f>ancestry_jul_2014[[#This Row],[Citation Image]]+ancestry_jul_2014[[#This Row],[Text]]</f>
        <v>682</v>
      </c>
    </row>
    <row r="744" spans="1:18" x14ac:dyDescent="0.3">
      <c r="A744" s="21">
        <f>VLOOKUP(ancestry_jul_2014[[#This Row],[Locationid]], [1]LibPAS_data!$A$2:$E$600, 5, FALSE)</f>
        <v>20</v>
      </c>
      <c r="B744" s="24">
        <f>VLOOKUP(ancestry_jul_2014[[#This Row],[Locationid]],[1]LibPAS_data!$A$2:$D$270,4,FALSE)</f>
        <v>33183</v>
      </c>
      <c r="C744" s="14" t="str">
        <f>TEXT(E744,"yyyy")&amp;"-"&amp;"Q"&amp;LOOKUP(MONTH(E744),{1,4,7,10},{1,2,3,4})</f>
        <v>2015-Q3</v>
      </c>
      <c r="D744" s="37">
        <f t="shared" si="35"/>
        <v>2016</v>
      </c>
      <c r="E744" s="1">
        <v>42217</v>
      </c>
      <c r="F744" s="16" t="str">
        <f t="shared" si="36"/>
        <v>2015</v>
      </c>
      <c r="G744" s="16" t="str">
        <f>TEXT(ancestry_jul_2014[[#This Row],[Date]]," MMM")</f>
        <v xml:space="preserve"> Aug</v>
      </c>
      <c r="I744" t="str">
        <f>VLOOKUP(K744, [1]LibPAS_data!$A$1:$C$600,3,FALSE)</f>
        <v>Pinal</v>
      </c>
      <c r="J744" t="str">
        <f>VLOOKUP(K744,[1]LibPAS_data!$A$1:$C$600,2,FALSE)</f>
        <v>Maricopa Community Library</v>
      </c>
      <c r="K744" t="s">
        <v>37</v>
      </c>
      <c r="L744" t="s">
        <v>1</v>
      </c>
      <c r="M744">
        <v>265</v>
      </c>
      <c r="N744">
        <v>265</v>
      </c>
      <c r="O744">
        <v>2</v>
      </c>
      <c r="P744">
        <v>21</v>
      </c>
      <c r="Q744">
        <v>57</v>
      </c>
      <c r="R744">
        <f>ancestry_jul_2014[[#This Row],[Citation Image]]+ancestry_jul_2014[[#This Row],[Text]]</f>
        <v>78</v>
      </c>
    </row>
    <row r="745" spans="1:18" x14ac:dyDescent="0.3">
      <c r="A745" s="21">
        <f>VLOOKUP(ancestry_jul_2014[[#This Row],[Locationid]], [1]LibPAS_data!$A$2:$E$600, 5, FALSE)</f>
        <v>396</v>
      </c>
      <c r="B745" s="24">
        <f>VLOOKUP(ancestry_jul_2014[[#This Row],[Locationid]],[1]LibPAS_data!$A$2:$D$270,4,FALSE)</f>
        <v>145358</v>
      </c>
      <c r="C745" s="14" t="str">
        <f>TEXT(E745,"yyyy")&amp;"-"&amp;"Q"&amp;LOOKUP(MONTH(E745),{1,4,7,10},{1,2,3,4})</f>
        <v>2015-Q3</v>
      </c>
      <c r="D745" s="37">
        <f t="shared" si="35"/>
        <v>2016</v>
      </c>
      <c r="E745" s="1">
        <v>42217</v>
      </c>
      <c r="F745" s="16" t="str">
        <f t="shared" si="36"/>
        <v>2015</v>
      </c>
      <c r="G745" s="16" t="str">
        <f>TEXT(ancestry_jul_2014[[#This Row],[Date]]," MMM")</f>
        <v xml:space="preserve"> Aug</v>
      </c>
      <c r="I745" t="str">
        <f>VLOOKUP(K745, [1]LibPAS_data!$A$1:$C$600,3,FALSE)</f>
        <v>Maricopa</v>
      </c>
      <c r="J745" t="str">
        <f>VLOOKUP(K745,[1]LibPAS_data!$A$1:$C$600,2,FALSE)</f>
        <v>Maricopa County Library District</v>
      </c>
      <c r="K745" s="6" t="s">
        <v>39</v>
      </c>
      <c r="L745" t="s">
        <v>1</v>
      </c>
      <c r="M745">
        <v>12266</v>
      </c>
      <c r="N745">
        <v>12266</v>
      </c>
      <c r="O745">
        <v>233</v>
      </c>
      <c r="P745">
        <v>1599</v>
      </c>
      <c r="Q745">
        <v>4187</v>
      </c>
      <c r="R745">
        <f>ancestry_jul_2014[[#This Row],[Citation Image]]+ancestry_jul_2014[[#This Row],[Text]]</f>
        <v>5786</v>
      </c>
    </row>
    <row r="746" spans="1:18" x14ac:dyDescent="0.3">
      <c r="A746" s="21">
        <f>VLOOKUP(ancestry_jul_2014[[#This Row],[Locationid]], [1]LibPAS_data!$A$2:$E$600, 5, FALSE)</f>
        <v>147</v>
      </c>
      <c r="B746" s="24">
        <f>VLOOKUP(ancestry_jul_2014[[#This Row],[Locationid]],[1]LibPAS_data!$A$2:$D$270,4,FALSE)</f>
        <v>147983</v>
      </c>
      <c r="C746" s="14" t="str">
        <f>TEXT(E746,"yyyy")&amp;"-"&amp;"Q"&amp;LOOKUP(MONTH(E746),{1,4,7,10},{1,2,3,4})</f>
        <v>2015-Q3</v>
      </c>
      <c r="D746" s="37">
        <f t="shared" si="35"/>
        <v>2016</v>
      </c>
      <c r="E746" s="1">
        <v>42217</v>
      </c>
      <c r="F746" s="16" t="str">
        <f t="shared" si="36"/>
        <v>2015</v>
      </c>
      <c r="G746" s="16" t="str">
        <f>TEXT(ancestry_jul_2014[[#This Row],[Date]]," MMM")</f>
        <v xml:space="preserve"> Aug</v>
      </c>
      <c r="I746" t="str">
        <f>VLOOKUP(K746, [1]LibPAS_data!$A$1:$C$600,3,FALSE)</f>
        <v>Maricopa</v>
      </c>
      <c r="J746" t="str">
        <f>VLOOKUP(K746,[1]LibPAS_data!$A$1:$C$600,2,FALSE)</f>
        <v>Mesa Public Library</v>
      </c>
      <c r="K746" s="6" t="s">
        <v>40</v>
      </c>
      <c r="L746" t="s">
        <v>1</v>
      </c>
      <c r="M746">
        <v>3836</v>
      </c>
      <c r="N746">
        <v>3836</v>
      </c>
      <c r="O746">
        <v>52</v>
      </c>
      <c r="P746">
        <v>159</v>
      </c>
      <c r="Q746">
        <v>1510</v>
      </c>
      <c r="R746">
        <f>ancestry_jul_2014[[#This Row],[Citation Image]]+ancestry_jul_2014[[#This Row],[Text]]</f>
        <v>1669</v>
      </c>
    </row>
    <row r="747" spans="1:18" x14ac:dyDescent="0.3">
      <c r="A747" s="21">
        <f>VLOOKUP(ancestry_jul_2014[[#This Row],[Locationid]], [1]LibPAS_data!$A$2:$E$600, 5, FALSE)</f>
        <v>239</v>
      </c>
      <c r="B747" s="24">
        <f>VLOOKUP(ancestry_jul_2014[[#This Row],[Locationid]],[1]LibPAS_data!$A$2:$D$270,4,FALSE)</f>
        <v>87143</v>
      </c>
      <c r="C747" s="14" t="str">
        <f>TEXT(E747,"yyyy")&amp;"-"&amp;"Q"&amp;LOOKUP(MONTH(E747),{1,4,7,10},{1,2,3,4})</f>
        <v>2015-Q3</v>
      </c>
      <c r="D747" s="37">
        <f t="shared" si="35"/>
        <v>2016</v>
      </c>
      <c r="E747" s="1">
        <v>42217</v>
      </c>
      <c r="F747" s="16" t="str">
        <f t="shared" si="36"/>
        <v>2015</v>
      </c>
      <c r="G747" s="16" t="str">
        <f>TEXT(ancestry_jul_2014[[#This Row],[Date]]," MMM")</f>
        <v xml:space="preserve"> Aug</v>
      </c>
      <c r="I747" t="str">
        <f>VLOOKUP(K747, [1]LibPAS_data!$A$1:$C$600,3,FALSE)</f>
        <v>Mohave</v>
      </c>
      <c r="J747" t="str">
        <f>VLOOKUP(K747,[1]LibPAS_data!$A$1:$C$600,2,FALSE)</f>
        <v>Mohave County Library District</v>
      </c>
      <c r="K747" s="6" t="s">
        <v>41</v>
      </c>
      <c r="L747" t="s">
        <v>1</v>
      </c>
      <c r="M747">
        <v>1315</v>
      </c>
      <c r="N747">
        <v>1315</v>
      </c>
      <c r="O747">
        <v>61</v>
      </c>
      <c r="P747">
        <v>128</v>
      </c>
      <c r="Q747">
        <v>453</v>
      </c>
      <c r="R747">
        <f>ancestry_jul_2014[[#This Row],[Citation Image]]+ancestry_jul_2014[[#This Row],[Text]]</f>
        <v>581</v>
      </c>
    </row>
    <row r="748" spans="1:18" x14ac:dyDescent="0.3">
      <c r="A748" s="21">
        <f>VLOOKUP(ancestry_jul_2014[[#This Row],[Locationid]], [1]LibPAS_data!$A$2:$E$600, 5, FALSE)</f>
        <v>6</v>
      </c>
      <c r="B748" s="24">
        <f>VLOOKUP(ancestry_jul_2014[[#This Row],[Locationid]],[1]LibPAS_data!$A$2:$D$270,4,FALSE)</f>
        <v>2934</v>
      </c>
      <c r="C748" s="14" t="str">
        <f>TEXT(E748,"yyyy")&amp;"-"&amp;"Q"&amp;LOOKUP(MONTH(E748),{1,4,7,10},{1,2,3,4})</f>
        <v>2015-Q3</v>
      </c>
      <c r="D748" s="37">
        <f t="shared" si="35"/>
        <v>2016</v>
      </c>
      <c r="E748" s="1">
        <v>42217</v>
      </c>
      <c r="F748" s="16" t="str">
        <f t="shared" si="36"/>
        <v>2015</v>
      </c>
      <c r="G748" s="16" t="str">
        <f>TEXT(ancestry_jul_2014[[#This Row],[Date]]," MMM")</f>
        <v xml:space="preserve"> Aug</v>
      </c>
      <c r="I748" t="str">
        <f>VLOOKUP(K748, [1]LibPAS_data!$A$1:$C$600,3,FALSE)</f>
        <v>Greenlee</v>
      </c>
      <c r="J748" t="str">
        <f>VLOOKUP(K748,[1]LibPAS_data!$A$1:$C$600,2,FALSE)</f>
        <v>Morenci Community Library</v>
      </c>
      <c r="K748" s="6" t="s">
        <v>106</v>
      </c>
      <c r="L748" t="s">
        <v>1</v>
      </c>
      <c r="M748">
        <v>110</v>
      </c>
      <c r="N748">
        <v>110</v>
      </c>
      <c r="O748">
        <v>2</v>
      </c>
      <c r="P748">
        <v>1</v>
      </c>
      <c r="Q748">
        <v>12</v>
      </c>
      <c r="R748">
        <f>ancestry_jul_2014[[#This Row],[Citation Image]]+ancestry_jul_2014[[#This Row],[Text]]</f>
        <v>13</v>
      </c>
    </row>
    <row r="749" spans="1:18" x14ac:dyDescent="0.3">
      <c r="A749" s="21">
        <f>VLOOKUP(ancestry_jul_2014[[#This Row],[Locationid]], [1]LibPAS_data!$A$2:$E$600, 5, FALSE)</f>
        <v>45</v>
      </c>
      <c r="B749" s="24">
        <f>VLOOKUP(ancestry_jul_2014[[#This Row],[Locationid]],[1]LibPAS_data!$A$2:$D$270,4,FALSE)</f>
        <v>2461</v>
      </c>
      <c r="C749" s="14" t="str">
        <f>TEXT(E749,"yyyy")&amp;"-"&amp;"Q"&amp;LOOKUP(MONTH(E749),{1,4,7,10},{1,2,3,4})</f>
        <v>2015-Q3</v>
      </c>
      <c r="D749" s="37">
        <f t="shared" si="35"/>
        <v>2016</v>
      </c>
      <c r="E749" s="1">
        <v>42217</v>
      </c>
      <c r="F749" s="16" t="str">
        <f t="shared" si="36"/>
        <v>2015</v>
      </c>
      <c r="G749" s="16" t="str">
        <f>TEXT(ancestry_jul_2014[[#This Row],[Date]]," MMM")</f>
        <v xml:space="preserve"> Aug</v>
      </c>
      <c r="I749" t="str">
        <f>VLOOKUP(K749, [1]LibPAS_data!$A$1:$C$600,3,FALSE)</f>
        <v>Navajo</v>
      </c>
      <c r="J749" t="str">
        <f>VLOOKUP(K749,[1]LibPAS_data!$A$1:$C$600,2,FALSE)</f>
        <v>Navajo County Library District</v>
      </c>
      <c r="K749" s="6" t="s">
        <v>42</v>
      </c>
      <c r="L749" t="s">
        <v>1</v>
      </c>
      <c r="M749">
        <v>2645</v>
      </c>
      <c r="N749">
        <v>2645</v>
      </c>
      <c r="O749">
        <v>96</v>
      </c>
      <c r="P749">
        <v>540</v>
      </c>
      <c r="Q749">
        <v>1081</v>
      </c>
      <c r="R749">
        <f>ancestry_jul_2014[[#This Row],[Citation Image]]+ancestry_jul_2014[[#This Row],[Text]]</f>
        <v>1621</v>
      </c>
    </row>
    <row r="750" spans="1:18" x14ac:dyDescent="0.3">
      <c r="A750" s="21">
        <f>VLOOKUP(ancestry_jul_2014[[#This Row],[Locationid]], [1]LibPAS_data!$A$2:$E$600, 5, FALSE)</f>
        <v>20</v>
      </c>
      <c r="B750" s="24">
        <f>VLOOKUP(ancestry_jul_2014[[#This Row],[Locationid]],[1]LibPAS_data!$A$2:$D$270,4,FALSE)</f>
        <v>10834</v>
      </c>
      <c r="C750" s="14" t="str">
        <f>TEXT(E750,"yyyy")&amp;"-"&amp;"Q"&amp;LOOKUP(MONTH(E750),{1,4,7,10},{1,2,3,4})</f>
        <v>2015-Q3</v>
      </c>
      <c r="D750" s="37">
        <f t="shared" si="35"/>
        <v>2016</v>
      </c>
      <c r="E750" s="1">
        <v>42217</v>
      </c>
      <c r="F750" s="16" t="str">
        <f t="shared" si="36"/>
        <v>2015</v>
      </c>
      <c r="G750" s="16" t="str">
        <f>TEXT(ancestry_jul_2014[[#This Row],[Date]]," MMM")</f>
        <v xml:space="preserve"> Aug</v>
      </c>
      <c r="I750" t="str">
        <f>VLOOKUP(K750, [1]LibPAS_data!$A$1:$C$600,3,FALSE)</f>
        <v>La Paz</v>
      </c>
      <c r="J750" t="str">
        <f>VLOOKUP(K750,[1]LibPAS_data!$A$1:$C$600,2,FALSE)</f>
        <v>Parker Public Library</v>
      </c>
      <c r="K750" s="6" t="s">
        <v>45</v>
      </c>
      <c r="L750" t="s">
        <v>1</v>
      </c>
      <c r="M750">
        <v>27</v>
      </c>
      <c r="N750">
        <v>27</v>
      </c>
      <c r="O750">
        <v>2</v>
      </c>
      <c r="P750">
        <v>1</v>
      </c>
      <c r="Q750">
        <v>15</v>
      </c>
      <c r="R750">
        <f>ancestry_jul_2014[[#This Row],[Citation Image]]+ancestry_jul_2014[[#This Row],[Text]]</f>
        <v>16</v>
      </c>
    </row>
    <row r="751" spans="1:18" x14ac:dyDescent="0.3">
      <c r="A751" s="21">
        <f>VLOOKUP(ancestry_jul_2014[[#This Row],[Locationid]], [1]LibPAS_data!$A$2:$E$600, 5, FALSE)</f>
        <v>14</v>
      </c>
      <c r="B751" s="24">
        <f>VLOOKUP(ancestry_jul_2014[[#This Row],[Locationid]],[1]LibPAS_data!$A$2:$D$270,4,FALSE)</f>
        <v>13597</v>
      </c>
      <c r="C751" s="14" t="str">
        <f>TEXT(E751,"yyyy")&amp;"-"&amp;"Q"&amp;LOOKUP(MONTH(E751),{1,4,7,10},{1,2,3,4})</f>
        <v>2015-Q3</v>
      </c>
      <c r="D751" s="37">
        <f t="shared" si="35"/>
        <v>2016</v>
      </c>
      <c r="E751" s="1">
        <v>42217</v>
      </c>
      <c r="F751" s="16" t="str">
        <f t="shared" si="36"/>
        <v>2015</v>
      </c>
      <c r="G751" s="16" t="str">
        <f>TEXT(ancestry_jul_2014[[#This Row],[Date]]," MMM")</f>
        <v xml:space="preserve"> Aug</v>
      </c>
      <c r="I751" t="str">
        <f>VLOOKUP(K751, [1]LibPAS_data!$A$1:$C$600,3,FALSE)</f>
        <v>Gila</v>
      </c>
      <c r="J751" t="str">
        <f>VLOOKUP(K751,[1]LibPAS_data!$A$1:$C$600,2,FALSE)</f>
        <v>Payson Public Library</v>
      </c>
      <c r="K751" t="s">
        <v>47</v>
      </c>
      <c r="L751" t="s">
        <v>1</v>
      </c>
      <c r="M751">
        <v>55</v>
      </c>
      <c r="N751">
        <v>55</v>
      </c>
      <c r="O751">
        <v>3</v>
      </c>
      <c r="P751">
        <v>1</v>
      </c>
      <c r="Q751">
        <v>14</v>
      </c>
      <c r="R751">
        <f>ancestry_jul_2014[[#This Row],[Citation Image]]+ancestry_jul_2014[[#This Row],[Text]]</f>
        <v>15</v>
      </c>
    </row>
    <row r="752" spans="1:18" x14ac:dyDescent="0.3">
      <c r="A752" s="21">
        <f>VLOOKUP(ancestry_jul_2014[[#This Row],[Locationid]], [1]LibPAS_data!$A$2:$E$600, 5, FALSE)</f>
        <v>38</v>
      </c>
      <c r="B752" s="24">
        <f>VLOOKUP(ancestry_jul_2014[[#This Row],[Locationid]],[1]LibPAS_data!$A$2:$D$270,4,FALSE)</f>
        <v>109952</v>
      </c>
      <c r="C752" s="14" t="str">
        <f>TEXT(E752,"yyyy")&amp;"-"&amp;"Q"&amp;LOOKUP(MONTH(E752),{1,4,7,10},{1,2,3,4})</f>
        <v>2015-Q3</v>
      </c>
      <c r="D752" s="37">
        <f t="shared" si="35"/>
        <v>2016</v>
      </c>
      <c r="E752" s="1">
        <v>42217</v>
      </c>
      <c r="F752" s="16" t="str">
        <f t="shared" si="36"/>
        <v>2015</v>
      </c>
      <c r="G752" s="16" t="str">
        <f>TEXT(ancestry_jul_2014[[#This Row],[Date]]," MMM")</f>
        <v xml:space="preserve"> Aug</v>
      </c>
      <c r="I752" t="str">
        <f>VLOOKUP(K752, [1]LibPAS_data!$A$1:$C$600,3,FALSE)</f>
        <v>Maricopa</v>
      </c>
      <c r="J752" t="str">
        <f>VLOOKUP(K752,[1]LibPAS_data!$A$1:$C$600,2,FALSE)</f>
        <v>Peoria Public Library</v>
      </c>
      <c r="K752" s="6" t="s">
        <v>48</v>
      </c>
      <c r="L752" t="s">
        <v>1</v>
      </c>
      <c r="M752">
        <v>2834</v>
      </c>
      <c r="N752">
        <v>2834</v>
      </c>
      <c r="O752">
        <v>51</v>
      </c>
      <c r="P752">
        <v>366</v>
      </c>
      <c r="Q752">
        <v>937</v>
      </c>
      <c r="R752">
        <f>ancestry_jul_2014[[#This Row],[Citation Image]]+ancestry_jul_2014[[#This Row],[Text]]</f>
        <v>1303</v>
      </c>
    </row>
    <row r="753" spans="1:18" x14ac:dyDescent="0.3">
      <c r="A753" s="21" t="e">
        <f>VLOOKUP(ancestry_jul_2014[[#This Row],[Locationid]], [1]LibPAS_data!$A$2:$E$600, 5, FALSE)</f>
        <v>#VALUE!</v>
      </c>
      <c r="B753" s="24">
        <f>VLOOKUP(ancestry_jul_2014[[#This Row],[Locationid]],[1]LibPAS_data!$A$2:$D$270,4,FALSE)</f>
        <v>943450</v>
      </c>
      <c r="C753" s="14" t="str">
        <f>TEXT(E753,"yyyy")&amp;"-"&amp;"Q"&amp;LOOKUP(MONTH(E753),{1,4,7,10},{1,2,3,4})</f>
        <v>2015-Q3</v>
      </c>
      <c r="D753" s="37">
        <f t="shared" si="35"/>
        <v>2016</v>
      </c>
      <c r="E753" s="1">
        <v>42217</v>
      </c>
      <c r="F753" s="16" t="str">
        <f t="shared" si="36"/>
        <v>2015</v>
      </c>
      <c r="G753" s="16" t="str">
        <f>TEXT(ancestry_jul_2014[[#This Row],[Date]]," MMM")</f>
        <v xml:space="preserve"> Aug</v>
      </c>
      <c r="I753" t="str">
        <f>VLOOKUP(K753, [1]LibPAS_data!$A$1:$C$600,3,FALSE)</f>
        <v>Maricopa</v>
      </c>
      <c r="J753" t="str">
        <f>VLOOKUP(K753,[1]LibPAS_data!$A$1:$C$600,2,FALSE)</f>
        <v>Phoenix Public Library</v>
      </c>
      <c r="K753" s="10" t="s">
        <v>78</v>
      </c>
      <c r="L753" t="s">
        <v>1</v>
      </c>
      <c r="M753">
        <v>8196</v>
      </c>
      <c r="N753">
        <v>8196</v>
      </c>
      <c r="O753">
        <v>161</v>
      </c>
      <c r="P753">
        <v>2573</v>
      </c>
      <c r="Q753">
        <v>3178</v>
      </c>
      <c r="R753">
        <f>ancestry_jul_2014[[#This Row],[Citation Image]]+ancestry_jul_2014[[#This Row],[Text]]</f>
        <v>5751</v>
      </c>
    </row>
    <row r="754" spans="1:18" x14ac:dyDescent="0.3">
      <c r="A754" s="21">
        <f>VLOOKUP(ancestry_jul_2014[[#This Row],[Locationid]], [1]LibPAS_data!$A$2:$E$600, 5, FALSE)</f>
        <v>622</v>
      </c>
      <c r="B754" s="24">
        <f>VLOOKUP(ancestry_jul_2014[[#This Row],[Locationid]],[1]LibPAS_data!$A$2:$D$270,4,FALSE)</f>
        <v>405419</v>
      </c>
      <c r="C754" s="14" t="str">
        <f>TEXT(E754,"yyyy")&amp;"-"&amp;"Q"&amp;LOOKUP(MONTH(E754),{1,4,7,10},{1,2,3,4})</f>
        <v>2015-Q3</v>
      </c>
      <c r="D754" s="37">
        <f t="shared" si="35"/>
        <v>2016</v>
      </c>
      <c r="E754" s="1">
        <v>42217</v>
      </c>
      <c r="F754" s="16" t="str">
        <f t="shared" si="36"/>
        <v>2015</v>
      </c>
      <c r="G754" s="16" t="str">
        <f>TEXT(ancestry_jul_2014[[#This Row],[Date]]," MMM")</f>
        <v xml:space="preserve"> Aug</v>
      </c>
      <c r="I754" t="str">
        <f>VLOOKUP(K754, [1]LibPAS_data!$A$1:$C$600,3,FALSE)</f>
        <v>Pima</v>
      </c>
      <c r="J754" t="str">
        <f>VLOOKUP(K754,[1]LibPAS_data!$A$1:$C$600,2,FALSE)</f>
        <v>Pima County Public Library</v>
      </c>
      <c r="K754" s="6" t="s">
        <v>49</v>
      </c>
      <c r="L754" t="s">
        <v>1</v>
      </c>
      <c r="M754">
        <v>6789</v>
      </c>
      <c r="N754">
        <v>6789</v>
      </c>
      <c r="O754">
        <v>189</v>
      </c>
      <c r="P754">
        <v>1208</v>
      </c>
      <c r="Q754">
        <v>2987</v>
      </c>
      <c r="R754">
        <f>ancestry_jul_2014[[#This Row],[Citation Image]]+ancestry_jul_2014[[#This Row],[Text]]</f>
        <v>4195</v>
      </c>
    </row>
    <row r="755" spans="1:18" x14ac:dyDescent="0.3">
      <c r="A755" s="21">
        <f>VLOOKUP(ancestry_jul_2014[[#This Row],[Locationid]], [1]LibPAS_data!$A$2:$E$600, 5, FALSE)</f>
        <v>4</v>
      </c>
      <c r="B755" s="24">
        <f>VLOOKUP(ancestry_jul_2014[[#This Row],[Locationid]],[1]LibPAS_data!$A$2:$D$270,4,FALSE)</f>
        <v>8901</v>
      </c>
      <c r="C755" s="14" t="str">
        <f>TEXT(E755,"yyyy")&amp;"-"&amp;"Q"&amp;LOOKUP(MONTH(E755),{1,4,7,10},{1,2,3,4})</f>
        <v>2015-Q3</v>
      </c>
      <c r="D755" s="37">
        <f t="shared" si="35"/>
        <v>2016</v>
      </c>
      <c r="E755" s="1">
        <v>42217</v>
      </c>
      <c r="F755" s="16" t="str">
        <f t="shared" ref="F755:F786" si="37">TEXT(E755, "yyyy")</f>
        <v>2015</v>
      </c>
      <c r="G755" s="16" t="str">
        <f>TEXT(ancestry_jul_2014[[#This Row],[Date]]," MMM")</f>
        <v xml:space="preserve"> Aug</v>
      </c>
      <c r="I755" t="str">
        <f>VLOOKUP(K755, [1]LibPAS_data!$A$1:$C$600,3,FALSE)</f>
        <v>Pinal</v>
      </c>
      <c r="J755" t="str">
        <f>VLOOKUP(K755,[1]LibPAS_data!$A$1:$C$600,2,FALSE)</f>
        <v>Pinal County Library District</v>
      </c>
      <c r="K755" s="6" t="s">
        <v>50</v>
      </c>
      <c r="L755" t="s">
        <v>1</v>
      </c>
      <c r="M755">
        <v>336</v>
      </c>
      <c r="N755">
        <v>336</v>
      </c>
      <c r="O755">
        <v>6</v>
      </c>
      <c r="P755">
        <v>58</v>
      </c>
      <c r="Q755">
        <v>118</v>
      </c>
      <c r="R755">
        <f>ancestry_jul_2014[[#This Row],[Citation Image]]+ancestry_jul_2014[[#This Row],[Text]]</f>
        <v>176</v>
      </c>
    </row>
    <row r="756" spans="1:18" x14ac:dyDescent="0.3">
      <c r="A756" s="21">
        <f>VLOOKUP(ancestry_jul_2014[[#This Row],[Locationid]], [1]LibPAS_data!$A$2:$E$600, 5, FALSE)</f>
        <v>54</v>
      </c>
      <c r="B756" s="24">
        <f>VLOOKUP(ancestry_jul_2014[[#This Row],[Locationid]],[1]LibPAS_data!$A$2:$D$270,4,FALSE)</f>
        <v>29416</v>
      </c>
      <c r="C756" s="14" t="str">
        <f>TEXT(E756,"yyyy")&amp;"-"&amp;"Q"&amp;LOOKUP(MONTH(E756),{1,4,7,10},{1,2,3,4})</f>
        <v>2015-Q3</v>
      </c>
      <c r="D756" s="37">
        <f t="shared" si="35"/>
        <v>2016</v>
      </c>
      <c r="E756" s="1">
        <v>42217</v>
      </c>
      <c r="F756" s="16" t="str">
        <f t="shared" si="37"/>
        <v>2015</v>
      </c>
      <c r="G756" s="16" t="str">
        <f>TEXT(ancestry_jul_2014[[#This Row],[Date]]," MMM")</f>
        <v xml:space="preserve"> Aug</v>
      </c>
      <c r="I756" t="str">
        <f>VLOOKUP(K756, [1]LibPAS_data!$A$1:$C$600,3,FALSE)</f>
        <v>Yavapai</v>
      </c>
      <c r="J756" t="str">
        <f>VLOOKUP(K756,[1]LibPAS_data!$A$1:$C$600,2,FALSE)</f>
        <v>Prescott Public Library</v>
      </c>
      <c r="K756" s="10" t="s">
        <v>51</v>
      </c>
      <c r="L756" t="s">
        <v>1</v>
      </c>
      <c r="M756">
        <v>1418</v>
      </c>
      <c r="N756">
        <v>1418</v>
      </c>
      <c r="O756">
        <v>32</v>
      </c>
      <c r="P756">
        <v>186</v>
      </c>
      <c r="Q756">
        <v>435</v>
      </c>
      <c r="R756">
        <f>ancestry_jul_2014[[#This Row],[Citation Image]]+ancestry_jul_2014[[#This Row],[Text]]</f>
        <v>621</v>
      </c>
    </row>
    <row r="757" spans="1:18" x14ac:dyDescent="0.3">
      <c r="A757" s="21">
        <f>VLOOKUP(ancestry_jul_2014[[#This Row],[Locationid]], [1]LibPAS_data!$A$2:$E$600, 5, FALSE)</f>
        <v>59</v>
      </c>
      <c r="B757" s="24">
        <f>VLOOKUP(ancestry_jul_2014[[#This Row],[Locationid]],[1]LibPAS_data!$A$2:$D$270,4,FALSE)</f>
        <v>22616</v>
      </c>
      <c r="C757" s="14" t="str">
        <f>TEXT(E757,"yyyy")&amp;"-"&amp;"Q"&amp;LOOKUP(MONTH(E757),{1,4,7,10},{1,2,3,4})</f>
        <v>2015-Q3</v>
      </c>
      <c r="D757" s="37">
        <f t="shared" si="35"/>
        <v>2016</v>
      </c>
      <c r="E757" s="1">
        <v>42217</v>
      </c>
      <c r="F757" s="16" t="str">
        <f t="shared" si="37"/>
        <v>2015</v>
      </c>
      <c r="G757" s="16" t="str">
        <f>TEXT(ancestry_jul_2014[[#This Row],[Date]]," MMM")</f>
        <v xml:space="preserve"> Aug</v>
      </c>
      <c r="I757" t="str">
        <f>VLOOKUP(K757, [1]LibPAS_data!$A$1:$C$600,3,FALSE)</f>
        <v>Yavapai</v>
      </c>
      <c r="J757" t="str">
        <f>VLOOKUP(K757,[1]LibPAS_data!$A$1:$C$600,2,FALSE)</f>
        <v>Prescott Valley Public Library</v>
      </c>
      <c r="K757" s="6" t="s">
        <v>52</v>
      </c>
      <c r="L757" t="s">
        <v>1</v>
      </c>
      <c r="M757">
        <v>448</v>
      </c>
      <c r="N757">
        <v>448</v>
      </c>
      <c r="O757">
        <v>11</v>
      </c>
      <c r="P757">
        <v>42</v>
      </c>
      <c r="Q757">
        <v>197</v>
      </c>
      <c r="R757">
        <f>ancestry_jul_2014[[#This Row],[Citation Image]]+ancestry_jul_2014[[#This Row],[Text]]</f>
        <v>239</v>
      </c>
    </row>
    <row r="758" spans="1:18" x14ac:dyDescent="0.3">
      <c r="A758" s="21">
        <f>VLOOKUP(ancestry_jul_2014[[#This Row],[Locationid]], [1]LibPAS_data!$A$2:$E$600, 5, FALSE)</f>
        <v>40</v>
      </c>
      <c r="B758" s="24" t="e">
        <f>VLOOKUP(ancestry_jul_2014[[#This Row],[Locationid]],[1]LibPAS_data!$A$2:$D$270,4,FALSE)</f>
        <v>#N/A</v>
      </c>
      <c r="C758" s="14" t="str">
        <f>TEXT(E758,"yyyy")&amp;"-"&amp;"Q"&amp;LOOKUP(MONTH(E758),{1,4,7,10},{1,2,3,4})</f>
        <v>2015-Q3</v>
      </c>
      <c r="D758" s="37">
        <f t="shared" si="35"/>
        <v>2016</v>
      </c>
      <c r="E758" s="1">
        <v>42217</v>
      </c>
      <c r="F758" s="16" t="str">
        <f t="shared" si="37"/>
        <v>2015</v>
      </c>
      <c r="G758" s="16" t="str">
        <f>TEXT(ancestry_jul_2014[[#This Row],[Date]]," MMM")</f>
        <v xml:space="preserve"> Aug</v>
      </c>
      <c r="I758" t="str">
        <f>VLOOKUP(K758, [1]LibPAS_data!$A$1:$C$600,3,FALSE)</f>
        <v>Apache</v>
      </c>
      <c r="J758" t="str">
        <f>VLOOKUP(K758,[1]LibPAS_data!$A$1:$C$600,2,FALSE)</f>
        <v>Round Valley Public Library</v>
      </c>
      <c r="K758" s="6" t="s">
        <v>53</v>
      </c>
      <c r="L758" t="s">
        <v>1</v>
      </c>
      <c r="M758">
        <v>181</v>
      </c>
      <c r="N758">
        <v>181</v>
      </c>
      <c r="O758">
        <v>9</v>
      </c>
      <c r="P758">
        <v>3</v>
      </c>
      <c r="Q758">
        <v>129</v>
      </c>
      <c r="R758">
        <f>ancestry_jul_2014[[#This Row],[Citation Image]]+ancestry_jul_2014[[#This Row],[Text]]</f>
        <v>132</v>
      </c>
    </row>
    <row r="759" spans="1:18" x14ac:dyDescent="0.3">
      <c r="A759" s="21">
        <f>VLOOKUP(ancestry_jul_2014[[#This Row],[Locationid]], [1]LibPAS_data!$A$2:$E$600, 5, FALSE)</f>
        <v>17</v>
      </c>
      <c r="B759" s="24">
        <f>VLOOKUP(ancestry_jul_2014[[#This Row],[Locationid]],[1]LibPAS_data!$A$2:$D$270,4,FALSE)</f>
        <v>11980</v>
      </c>
      <c r="C759" s="14" t="str">
        <f>TEXT(E759,"yyyy")&amp;"-"&amp;"Q"&amp;LOOKUP(MONTH(E759),{1,4,7,10},{1,2,3,4})</f>
        <v>2015-Q3</v>
      </c>
      <c r="D759" s="37">
        <f t="shared" si="35"/>
        <v>2016</v>
      </c>
      <c r="E759" s="1">
        <v>42217</v>
      </c>
      <c r="F759" s="16" t="str">
        <f t="shared" si="37"/>
        <v>2015</v>
      </c>
      <c r="G759" s="16" t="str">
        <f>TEXT(ancestry_jul_2014[[#This Row],[Date]]," MMM")</f>
        <v xml:space="preserve"> Aug</v>
      </c>
      <c r="I759" t="str">
        <f>VLOOKUP(K759, [1]LibPAS_data!$A$1:$C$600,3,FALSE)</f>
        <v>Graham</v>
      </c>
      <c r="J759" t="str">
        <f>VLOOKUP(K759,[1]LibPAS_data!$A$1:$C$600,2,FALSE)</f>
        <v>Safford City - Graham County Library</v>
      </c>
      <c r="K759" s="6" t="s">
        <v>54</v>
      </c>
      <c r="L759" t="s">
        <v>1</v>
      </c>
      <c r="M759">
        <v>52</v>
      </c>
      <c r="N759">
        <v>52</v>
      </c>
      <c r="O759">
        <v>1</v>
      </c>
      <c r="P759">
        <v>5</v>
      </c>
      <c r="Q759">
        <v>26</v>
      </c>
      <c r="R759">
        <f>ancestry_jul_2014[[#This Row],[Citation Image]]+ancestry_jul_2014[[#This Row],[Text]]</f>
        <v>31</v>
      </c>
    </row>
    <row r="760" spans="1:18" x14ac:dyDescent="0.3">
      <c r="A760" s="21">
        <f>VLOOKUP(ancestry_jul_2014[[#This Row],[Locationid]], [1]LibPAS_data!$A$2:$E$600, 5, FALSE)</f>
        <v>23</v>
      </c>
      <c r="B760" s="24" t="e">
        <f>VLOOKUP(ancestry_jul_2014[[#This Row],[Locationid]],[1]LibPAS_data!$A$2:$D$270,4,FALSE)</f>
        <v>#N/A</v>
      </c>
      <c r="C760" s="14" t="str">
        <f>TEXT(E760,"yyyy")&amp;"-"&amp;"Q"&amp;LOOKUP(MONTH(E760),{1,4,7,10},{1,2,3,4})</f>
        <v>2015-Q3</v>
      </c>
      <c r="D760" s="37">
        <f t="shared" si="35"/>
        <v>2016</v>
      </c>
      <c r="E760" s="1">
        <v>42217</v>
      </c>
      <c r="F760" s="16" t="str">
        <f t="shared" si="37"/>
        <v>2015</v>
      </c>
      <c r="G760" s="16" t="str">
        <f>TEXT(ancestry_jul_2014[[#This Row],[Date]]," MMM")</f>
        <v xml:space="preserve"> Aug</v>
      </c>
      <c r="I760" t="str">
        <f>VLOOKUP(K760, [1]LibPAS_data!$A$1:$C$600,3,FALSE)</f>
        <v>Pinal</v>
      </c>
      <c r="J760" t="str">
        <f>VLOOKUP(K760,[1]LibPAS_data!$A$1:$C$600,2,FALSE)</f>
        <v>San Manuel Public Library</v>
      </c>
      <c r="K760" s="10" t="s">
        <v>55</v>
      </c>
      <c r="L760" t="s">
        <v>1</v>
      </c>
      <c r="M760">
        <v>41</v>
      </c>
      <c r="N760">
        <v>41</v>
      </c>
      <c r="O760">
        <v>2</v>
      </c>
      <c r="P760">
        <v>0</v>
      </c>
      <c r="Q760">
        <v>16</v>
      </c>
      <c r="R760">
        <f>ancestry_jul_2014[[#This Row],[Citation Image]]+ancestry_jul_2014[[#This Row],[Text]]</f>
        <v>16</v>
      </c>
    </row>
    <row r="761" spans="1:18" x14ac:dyDescent="0.3">
      <c r="A761" s="21">
        <f>VLOOKUP(ancestry_jul_2014[[#This Row],[Locationid]], [1]LibPAS_data!$A$2:$E$600, 5, FALSE)</f>
        <v>38</v>
      </c>
      <c r="B761" s="24">
        <f>VLOOKUP(ancestry_jul_2014[[#This Row],[Locationid]],[1]LibPAS_data!$A$2:$D$270,4,FALSE)</f>
        <v>23601</v>
      </c>
      <c r="C761" s="14" t="str">
        <f>TEXT(E761,"yyyy")&amp;"-"&amp;"Q"&amp;LOOKUP(MONTH(E761),{1,4,7,10},{1,2,3,4})</f>
        <v>2015-Q3</v>
      </c>
      <c r="D761" s="37">
        <f t="shared" si="35"/>
        <v>2016</v>
      </c>
      <c r="E761" s="1">
        <v>42217</v>
      </c>
      <c r="F761" s="16" t="str">
        <f t="shared" si="37"/>
        <v>2015</v>
      </c>
      <c r="G761" s="16" t="str">
        <f>TEXT(ancestry_jul_2014[[#This Row],[Date]]," MMM")</f>
        <v xml:space="preserve"> Aug</v>
      </c>
      <c r="I761" t="str">
        <f>VLOOKUP(K761, [1]LibPAS_data!$A$1:$C$600,3,FALSE)</f>
        <v>Santa Cruz</v>
      </c>
      <c r="J761" t="str">
        <f>VLOOKUP(K761,[1]LibPAS_data!$A$1:$C$600,2,FALSE)</f>
        <v>Nogales/Santa Cruz County Public Library</v>
      </c>
      <c r="K761" s="6" t="s">
        <v>43</v>
      </c>
      <c r="L761" t="s">
        <v>1</v>
      </c>
      <c r="M761">
        <v>153</v>
      </c>
      <c r="N761">
        <v>153</v>
      </c>
      <c r="O761">
        <v>2</v>
      </c>
      <c r="P761">
        <v>13</v>
      </c>
      <c r="Q761">
        <v>39</v>
      </c>
      <c r="R761">
        <f>ancestry_jul_2014[[#This Row],[Citation Image]]+ancestry_jul_2014[[#This Row],[Text]]</f>
        <v>52</v>
      </c>
    </row>
    <row r="762" spans="1:18" x14ac:dyDescent="0.3">
      <c r="A762" s="21">
        <f>VLOOKUP(ancestry_jul_2014[[#This Row],[Locationid]], [1]LibPAS_data!$A$2:$E$600, 5, FALSE)</f>
        <v>87</v>
      </c>
      <c r="B762" s="24">
        <f>VLOOKUP(ancestry_jul_2014[[#This Row],[Locationid]],[1]LibPAS_data!$A$2:$D$270,4,FALSE)</f>
        <v>174482</v>
      </c>
      <c r="C762" s="14" t="str">
        <f>TEXT(E762,"yyyy")&amp;"-"&amp;"Q"&amp;LOOKUP(MONTH(E762),{1,4,7,10},{1,2,3,4})</f>
        <v>2015-Q3</v>
      </c>
      <c r="D762" s="37">
        <f t="shared" si="35"/>
        <v>2016</v>
      </c>
      <c r="E762" s="1">
        <v>42217</v>
      </c>
      <c r="F762" s="16" t="str">
        <f t="shared" si="37"/>
        <v>2015</v>
      </c>
      <c r="G762" s="16" t="str">
        <f>TEXT(ancestry_jul_2014[[#This Row],[Date]]," MMM")</f>
        <v xml:space="preserve"> Aug</v>
      </c>
      <c r="I762" t="str">
        <f>VLOOKUP(K762, [1]LibPAS_data!$A$1:$C$600,3,FALSE)</f>
        <v>Maricopa</v>
      </c>
      <c r="J762" t="str">
        <f>VLOOKUP(K762,[1]LibPAS_data!$A$1:$C$600,2,FALSE)</f>
        <v>Scottsdale Public Library</v>
      </c>
      <c r="K762" s="6" t="s">
        <v>57</v>
      </c>
      <c r="L762" t="s">
        <v>1</v>
      </c>
      <c r="M762">
        <v>2025</v>
      </c>
      <c r="N762">
        <v>2025</v>
      </c>
      <c r="O762">
        <v>51</v>
      </c>
      <c r="P762">
        <v>170</v>
      </c>
      <c r="Q762">
        <v>727</v>
      </c>
      <c r="R762">
        <f>ancestry_jul_2014[[#This Row],[Citation Image]]+ancestry_jul_2014[[#This Row],[Text]]</f>
        <v>897</v>
      </c>
    </row>
    <row r="763" spans="1:18" x14ac:dyDescent="0.3">
      <c r="A763" s="21">
        <f>VLOOKUP(ancestry_jul_2014[[#This Row],[Locationid]], [1]LibPAS_data!$A$2:$E$600, 5, FALSE)</f>
        <v>28</v>
      </c>
      <c r="B763" s="24">
        <f>VLOOKUP(ancestry_jul_2014[[#This Row],[Locationid]],[1]LibPAS_data!$A$2:$D$270,4,FALSE)</f>
        <v>32811</v>
      </c>
      <c r="C763" s="14" t="str">
        <f>TEXT(E763,"yyyy")&amp;"-"&amp;"Q"&amp;LOOKUP(MONTH(E763),{1,4,7,10},{1,2,3,4})</f>
        <v>2015-Q3</v>
      </c>
      <c r="D763" s="37">
        <f t="shared" si="35"/>
        <v>2016</v>
      </c>
      <c r="E763" s="1">
        <v>42217</v>
      </c>
      <c r="F763" s="16" t="str">
        <f t="shared" si="37"/>
        <v>2015</v>
      </c>
      <c r="G763" s="16" t="str">
        <f>TEXT(ancestry_jul_2014[[#This Row],[Date]]," MMM")</f>
        <v xml:space="preserve"> Aug</v>
      </c>
      <c r="I763" t="str">
        <f>VLOOKUP(K763, [1]LibPAS_data!$A$1:$C$600,3,FALSE)</f>
        <v>Cochise</v>
      </c>
      <c r="J763" t="str">
        <f>VLOOKUP(K763,[1]LibPAS_data!$A$1:$C$600,2,FALSE)</f>
        <v>Sierra Vista Public Library</v>
      </c>
      <c r="K763" s="6" t="s">
        <v>60</v>
      </c>
      <c r="L763" t="s">
        <v>1</v>
      </c>
      <c r="M763">
        <v>467</v>
      </c>
      <c r="N763">
        <v>467</v>
      </c>
      <c r="O763">
        <v>10</v>
      </c>
      <c r="P763">
        <v>28</v>
      </c>
      <c r="Q763">
        <v>203</v>
      </c>
      <c r="R763">
        <f>ancestry_jul_2014[[#This Row],[Citation Image]]+ancestry_jul_2014[[#This Row],[Text]]</f>
        <v>231</v>
      </c>
    </row>
    <row r="764" spans="1:18" x14ac:dyDescent="0.3">
      <c r="A764" s="21">
        <f>VLOOKUP(ancestry_jul_2014[[#This Row],[Locationid]], [1]LibPAS_data!$A$2:$E$600, 5, FALSE)</f>
        <v>32</v>
      </c>
      <c r="B764" s="24">
        <f>VLOOKUP(ancestry_jul_2014[[#This Row],[Locationid]],[1]LibPAS_data!$A$2:$D$270,4,FALSE)</f>
        <v>11000</v>
      </c>
      <c r="C764" s="14" t="str">
        <f>TEXT(E764,"yyyy")&amp;"-"&amp;"Q"&amp;LOOKUP(MONTH(E764),{1,4,7,10},{1,2,3,4})</f>
        <v>2015-Q3</v>
      </c>
      <c r="D764" s="37">
        <f t="shared" si="35"/>
        <v>2016</v>
      </c>
      <c r="E764" s="1">
        <v>42217</v>
      </c>
      <c r="F764" s="16" t="str">
        <f t="shared" si="37"/>
        <v>2015</v>
      </c>
      <c r="G764" s="16" t="str">
        <f>TEXT(ancestry_jul_2014[[#This Row],[Date]]," MMM")</f>
        <v xml:space="preserve"> Aug</v>
      </c>
      <c r="I764" t="str">
        <f>VLOOKUP(K764, [1]LibPAS_data!$A$1:$C$600,3,FALSE)</f>
        <v>Yavapai</v>
      </c>
      <c r="J764" t="str">
        <f>VLOOKUP(K764,[1]LibPAS_data!$A$1:$C$600,2,FALSE)</f>
        <v>Sedona Public Library</v>
      </c>
      <c r="K764" s="6" t="s">
        <v>58</v>
      </c>
      <c r="L764" t="s">
        <v>1</v>
      </c>
      <c r="M764">
        <v>651</v>
      </c>
      <c r="N764">
        <v>651</v>
      </c>
      <c r="O764">
        <v>8</v>
      </c>
      <c r="P764">
        <v>107</v>
      </c>
      <c r="Q764">
        <v>175</v>
      </c>
      <c r="R764">
        <f>ancestry_jul_2014[[#This Row],[Citation Image]]+ancestry_jul_2014[[#This Row],[Text]]</f>
        <v>282</v>
      </c>
    </row>
    <row r="765" spans="1:18" x14ac:dyDescent="0.3">
      <c r="A765" s="21">
        <f>VLOOKUP(ancestry_jul_2014[[#This Row],[Locationid]], [1]LibPAS_data!$A$2:$E$600, 5, FALSE)</f>
        <v>142</v>
      </c>
      <c r="B765" s="24">
        <f>VLOOKUP(ancestry_jul_2014[[#This Row],[Locationid]],[1]LibPAS_data!$A$2:$D$270,4,FALSE)</f>
        <v>140708</v>
      </c>
      <c r="C765" s="14" t="str">
        <f>TEXT(E765,"yyyy")&amp;"-"&amp;"Q"&amp;LOOKUP(MONTH(E765),{1,4,7,10},{1,2,3,4})</f>
        <v>2015-Q3</v>
      </c>
      <c r="D765" s="37">
        <f t="shared" si="35"/>
        <v>2016</v>
      </c>
      <c r="E765" s="1">
        <v>42217</v>
      </c>
      <c r="F765" s="16" t="str">
        <f t="shared" si="37"/>
        <v>2015</v>
      </c>
      <c r="G765" s="16" t="str">
        <f>TEXT(ancestry_jul_2014[[#This Row],[Date]]," MMM")</f>
        <v xml:space="preserve"> Aug</v>
      </c>
      <c r="I765" t="str">
        <f>VLOOKUP(K765, [1]LibPAS_data!$A$1:$C$600,3,FALSE)</f>
        <v>Maricopa</v>
      </c>
      <c r="J765" t="str">
        <f>VLOOKUP(K765,[1]LibPAS_data!$A$1:$C$600,2,FALSE)</f>
        <v>Tempe Public Library</v>
      </c>
      <c r="K765" s="10" t="s">
        <v>79</v>
      </c>
      <c r="L765" t="s">
        <v>1</v>
      </c>
      <c r="M765">
        <v>804</v>
      </c>
      <c r="N765">
        <v>804</v>
      </c>
      <c r="O765">
        <v>16</v>
      </c>
      <c r="P765">
        <v>690</v>
      </c>
      <c r="Q765">
        <v>281</v>
      </c>
      <c r="R765">
        <f>ancestry_jul_2014[[#This Row],[Citation Image]]+ancestry_jul_2014[[#This Row],[Text]]</f>
        <v>971</v>
      </c>
    </row>
    <row r="766" spans="1:18" x14ac:dyDescent="0.3">
      <c r="A766" s="21">
        <f>VLOOKUP(ancestry_jul_2014[[#This Row],[Locationid]], [1]LibPAS_data!$A$2:$E$600, 5, FALSE)</f>
        <v>8</v>
      </c>
      <c r="B766" s="24">
        <f>VLOOKUP(ancestry_jul_2014[[#This Row],[Locationid]],[1]LibPAS_data!$A$2:$D$270,4,FALSE)</f>
        <v>2341</v>
      </c>
      <c r="C766" s="14" t="str">
        <f>TEXT(E766,"yyyy")&amp;"-"&amp;"Q"&amp;LOOKUP(MONTH(E766),{1,4,7,10},{1,2,3,4})</f>
        <v>2015-Q3</v>
      </c>
      <c r="D766" s="37">
        <f t="shared" si="35"/>
        <v>2016</v>
      </c>
      <c r="E766" s="1">
        <v>42217</v>
      </c>
      <c r="F766" s="16" t="str">
        <f t="shared" si="37"/>
        <v>2015</v>
      </c>
      <c r="G766" s="16" t="str">
        <f>TEXT(ancestry_jul_2014[[#This Row],[Date]]," MMM")</f>
        <v xml:space="preserve"> Aug</v>
      </c>
      <c r="I766" t="str">
        <f>VLOOKUP(K766, [1]LibPAS_data!$A$1:$C$600,3,FALSE)</f>
        <v>Gila</v>
      </c>
      <c r="J766" t="str">
        <f>VLOOKUP(K766,[1]LibPAS_data!$A$1:$C$600,2,FALSE)</f>
        <v>Tonto Basin Public</v>
      </c>
      <c r="K766" s="6" t="s">
        <v>62</v>
      </c>
      <c r="L766" t="s">
        <v>1</v>
      </c>
      <c r="M766">
        <v>304</v>
      </c>
      <c r="N766">
        <v>304</v>
      </c>
      <c r="O766">
        <v>6</v>
      </c>
      <c r="P766">
        <v>4</v>
      </c>
      <c r="Q766">
        <v>57</v>
      </c>
      <c r="R766">
        <f>ancestry_jul_2014[[#This Row],[Citation Image]]+ancestry_jul_2014[[#This Row],[Text]]</f>
        <v>61</v>
      </c>
    </row>
    <row r="767" spans="1:18" x14ac:dyDescent="0.3">
      <c r="A767" s="21">
        <f>VLOOKUP(ancestry_jul_2014[[#This Row],[Locationid]], [1]LibPAS_data!$A$2:$E$600, 5, FALSE)</f>
        <v>434</v>
      </c>
      <c r="B767" s="24">
        <f>VLOOKUP(ancestry_jul_2014[[#This Row],[Locationid]],[1]LibPAS_data!$A$2:$D$270,4,FALSE)</f>
        <v>111752</v>
      </c>
      <c r="C767" s="14" t="str">
        <f>TEXT(E767,"yyyy")&amp;"-"&amp;"Q"&amp;LOOKUP(MONTH(E767),{1,4,7,10},{1,2,3,4})</f>
        <v>2015-Q3</v>
      </c>
      <c r="D767" s="37">
        <f t="shared" si="35"/>
        <v>2016</v>
      </c>
      <c r="E767" s="1">
        <v>42217</v>
      </c>
      <c r="F767" s="16" t="str">
        <f t="shared" si="37"/>
        <v>2015</v>
      </c>
      <c r="G767" s="16" t="str">
        <f>TEXT(ancestry_jul_2014[[#This Row],[Date]]," MMM")</f>
        <v xml:space="preserve"> Aug</v>
      </c>
      <c r="I767" t="str">
        <f>VLOOKUP(K767, [1]LibPAS_data!$A$1:$C$600,3,FALSE)</f>
        <v>Yuma</v>
      </c>
      <c r="J767" t="str">
        <f>VLOOKUP(K767,[1]LibPAS_data!$A$1:$C$600,2,FALSE)</f>
        <v>Yuma County Library District</v>
      </c>
      <c r="K767" s="6" t="s">
        <v>66</v>
      </c>
      <c r="L767" t="s">
        <v>1</v>
      </c>
      <c r="M767">
        <v>5639</v>
      </c>
      <c r="N767">
        <v>5639</v>
      </c>
      <c r="O767">
        <v>121</v>
      </c>
      <c r="P767">
        <v>700</v>
      </c>
      <c r="Q767">
        <v>2771</v>
      </c>
      <c r="R767">
        <f>ancestry_jul_2014[[#This Row],[Citation Image]]+ancestry_jul_2014[[#This Row],[Text]]</f>
        <v>3471</v>
      </c>
    </row>
    <row r="768" spans="1:18" x14ac:dyDescent="0.3">
      <c r="A768" s="21">
        <f>VLOOKUP(ancestry_jul_2014[[#This Row],[Locationid]], [1]LibPAS_data!$A$2:$E$600, 5, FALSE)</f>
        <v>7</v>
      </c>
      <c r="B768" s="24" t="e">
        <f>VLOOKUP(ancestry_jul_2014[[#This Row],[Locationid]],[1]LibPAS_data!$A$2:$D$270,4,FALSE)</f>
        <v>#N/A</v>
      </c>
      <c r="C768" s="14" t="str">
        <f>TEXT(E768,"yyyy")&amp;"-"&amp;"Q"&amp;LOOKUP(MONTH(E768),{1,4,7,10},{1,2,3,4})</f>
        <v>2015-Q3</v>
      </c>
      <c r="D768" s="37">
        <f t="shared" si="35"/>
        <v>2016</v>
      </c>
      <c r="E768" s="1">
        <v>42217</v>
      </c>
      <c r="F768" s="16" t="str">
        <f t="shared" si="37"/>
        <v>2015</v>
      </c>
      <c r="G768" s="16" t="str">
        <f>TEXT(ancestry_jul_2014[[#This Row],[Date]]," MMM")</f>
        <v xml:space="preserve"> Aug</v>
      </c>
      <c r="I768" t="str">
        <f>VLOOKUP(K768, [1]LibPAS_data!$A$1:$C$600,3,FALSE)</f>
        <v>Yavapai</v>
      </c>
      <c r="J768" t="str">
        <f>VLOOKUP(K768,[1]LibPAS_data!$A$1:$C$600,2,FALSE)</f>
        <v>Yarnell Public Library</v>
      </c>
      <c r="K768" s="6" t="s">
        <v>64</v>
      </c>
      <c r="L768" t="s">
        <v>1</v>
      </c>
      <c r="M768">
        <v>28</v>
      </c>
      <c r="N768">
        <v>28</v>
      </c>
      <c r="O768">
        <v>4</v>
      </c>
      <c r="P768">
        <v>2</v>
      </c>
      <c r="Q768">
        <v>8</v>
      </c>
      <c r="R768">
        <f>ancestry_jul_2014[[#This Row],[Citation Image]]+ancestry_jul_2014[[#This Row],[Text]]</f>
        <v>10</v>
      </c>
    </row>
    <row r="769" spans="1:18" x14ac:dyDescent="0.3">
      <c r="A769" s="21">
        <f>VLOOKUP(ancestry_jul_2014[[#This Row],[Locationid]], [1]LibPAS_data!$A$2:$E$600, 5, FALSE)</f>
        <v>91</v>
      </c>
      <c r="B769" s="24">
        <f>VLOOKUP(ancestry_jul_2014[[#This Row],[Locationid]],[1]LibPAS_data!$A$2:$D$270,4,FALSE)</f>
        <v>9301</v>
      </c>
      <c r="C769" s="14" t="str">
        <f>TEXT(E769,"yyyy")&amp;"-"&amp;"Q"&amp;LOOKUP(MONTH(E769),{1,4,7,10},{1,2,3,4})</f>
        <v>2015-Q3</v>
      </c>
      <c r="D769" s="37">
        <f t="shared" si="35"/>
        <v>2016</v>
      </c>
      <c r="E769" s="1">
        <v>42217</v>
      </c>
      <c r="F769" s="16" t="str">
        <f t="shared" si="37"/>
        <v>2015</v>
      </c>
      <c r="G769" s="16" t="str">
        <f>TEXT(ancestry_jul_2014[[#This Row],[Date]]," MMM")</f>
        <v xml:space="preserve"> Aug</v>
      </c>
      <c r="I769" t="str">
        <f>VLOOKUP(K769, [1]LibPAS_data!$A$1:$C$600,3,FALSE)</f>
        <v>Yavapai</v>
      </c>
      <c r="J769" t="str">
        <f>VLOOKUP(K769,[1]LibPAS_data!$A$1:$C$600,2,FALSE)</f>
        <v>Yavapai County Library District</v>
      </c>
      <c r="K769" s="3" t="s">
        <v>65</v>
      </c>
      <c r="L769" t="s">
        <v>1</v>
      </c>
      <c r="M769">
        <v>90</v>
      </c>
      <c r="N769">
        <v>90</v>
      </c>
      <c r="O769">
        <v>1</v>
      </c>
      <c r="P769">
        <v>2</v>
      </c>
      <c r="Q769">
        <v>12</v>
      </c>
      <c r="R769">
        <f>ancestry_jul_2014[[#This Row],[Citation Image]]+ancestry_jul_2014[[#This Row],[Text]]</f>
        <v>14</v>
      </c>
    </row>
    <row r="770" spans="1:18" x14ac:dyDescent="0.3">
      <c r="A770" s="21">
        <f>VLOOKUP(ancestry_jul_2014[[#This Row],[Locationid]], [1]LibPAS_data!$A$2:$E$600, 5, FALSE)</f>
        <v>0</v>
      </c>
      <c r="B770" s="24" t="e">
        <f>VLOOKUP(ancestry_jul_2014[[#This Row],[Locationid]],[1]LibPAS_data!$A$2:$D$270,4,FALSE)</f>
        <v>#N/A</v>
      </c>
      <c r="C770" s="14" t="str">
        <f>TEXT(E770,"yyyy")&amp;"-"&amp;"Q"&amp;LOOKUP(MONTH(E770),{1,4,7,10},{1,2,3,4})</f>
        <v>2015-Q3</v>
      </c>
      <c r="D770" s="37">
        <f t="shared" si="35"/>
        <v>2016</v>
      </c>
      <c r="E770" s="1">
        <v>42248</v>
      </c>
      <c r="F770" s="16" t="str">
        <f t="shared" si="37"/>
        <v>2015</v>
      </c>
      <c r="G770" s="16" t="str">
        <f>TEXT(ancestry_jul_2014[[#This Row],[Date]]," MMM")</f>
        <v xml:space="preserve"> Sep</v>
      </c>
      <c r="I770" t="str">
        <f>VLOOKUP(K770, [1]LibPAS_data!$A$1:$C$600,3,FALSE)</f>
        <v>State</v>
      </c>
      <c r="J770" t="str">
        <f>VLOOKUP(K770,[1]LibPAS_data!$A$1:$C$600,2,FALSE)</f>
        <v>Arizona State Library-Law Library</v>
      </c>
      <c r="K770" s="6" t="s">
        <v>10</v>
      </c>
      <c r="L770" t="s">
        <v>1</v>
      </c>
      <c r="M770">
        <v>50147</v>
      </c>
      <c r="N770">
        <v>50147</v>
      </c>
      <c r="O770">
        <v>1161</v>
      </c>
      <c r="P770">
        <v>9757</v>
      </c>
      <c r="Q770">
        <v>21671</v>
      </c>
      <c r="R770">
        <f>ancestry_jul_2014[[#This Row],[Citation Image]]+ancestry_jul_2014[[#This Row],[Text]]</f>
        <v>31428</v>
      </c>
    </row>
    <row r="771" spans="1:18" x14ac:dyDescent="0.3">
      <c r="A771" s="21">
        <f>VLOOKUP(ancestry_jul_2014[[#This Row],[Locationid]], [1]LibPAS_data!$A$2:$E$600, 5, FALSE)</f>
        <v>19</v>
      </c>
      <c r="B771" s="24" t="e">
        <f>VLOOKUP(ancestry_jul_2014[[#This Row],[Locationid]],[1]LibPAS_data!$A$2:$D$270,4,FALSE)</f>
        <v>#N/A</v>
      </c>
      <c r="C771" s="14" t="str">
        <f>TEXT(E771,"yyyy")&amp;"-"&amp;"Q"&amp;LOOKUP(MONTH(E771),{1,4,7,10},{1,2,3,4})</f>
        <v>2015-Q3</v>
      </c>
      <c r="D771" s="37">
        <f t="shared" ref="D771:D834" si="38">YEAR(DATE(YEAR(E771),MONTH(E771)+6,1))</f>
        <v>2016</v>
      </c>
      <c r="E771" s="1">
        <v>42248</v>
      </c>
      <c r="F771" s="16" t="str">
        <f t="shared" si="37"/>
        <v>2015</v>
      </c>
      <c r="G771" s="16" t="str">
        <f>TEXT(ancestry_jul_2014[[#This Row],[Date]]," MMM")</f>
        <v xml:space="preserve"> Sep</v>
      </c>
      <c r="I771" t="str">
        <f>VLOOKUP(K771, [1]LibPAS_data!$A$1:$C$600,3,FALSE)</f>
        <v>Apache</v>
      </c>
      <c r="J771" t="str">
        <f>VLOOKUP(K771,[1]LibPAS_data!$A$1:$C$600,2,FALSE)</f>
        <v>Alpine Public Library</v>
      </c>
      <c r="K771" s="10" t="s">
        <v>7</v>
      </c>
      <c r="L771" t="s">
        <v>1</v>
      </c>
      <c r="M771">
        <v>54</v>
      </c>
      <c r="N771">
        <v>54</v>
      </c>
      <c r="O771">
        <v>2</v>
      </c>
      <c r="P771">
        <v>0</v>
      </c>
      <c r="Q771">
        <v>20</v>
      </c>
      <c r="R771">
        <f>ancestry_jul_2014[[#This Row],[Citation Image]]+ancestry_jul_2014[[#This Row],[Text]]</f>
        <v>20</v>
      </c>
    </row>
    <row r="772" spans="1:18" x14ac:dyDescent="0.3">
      <c r="A772" s="21">
        <f>VLOOKUP(ancestry_jul_2014[[#This Row],[Locationid]], [1]LibPAS_data!$A$2:$E$600, 5, FALSE)</f>
        <v>111</v>
      </c>
      <c r="B772" s="24">
        <f>VLOOKUP(ancestry_jul_2014[[#This Row],[Locationid]],[1]LibPAS_data!$A$2:$D$270,4,FALSE)</f>
        <v>63208</v>
      </c>
      <c r="C772" s="14" t="str">
        <f>TEXT(E772,"yyyy")&amp;"-"&amp;"Q"&amp;LOOKUP(MONTH(E772),{1,4,7,10},{1,2,3,4})</f>
        <v>2015-Q3</v>
      </c>
      <c r="D772" s="37">
        <f t="shared" si="38"/>
        <v>2016</v>
      </c>
      <c r="E772" s="1">
        <v>42248</v>
      </c>
      <c r="F772" s="16" t="str">
        <f t="shared" si="37"/>
        <v>2015</v>
      </c>
      <c r="G772" s="16" t="str">
        <f>TEXT(ancestry_jul_2014[[#This Row],[Date]]," MMM")</f>
        <v xml:space="preserve"> Sep</v>
      </c>
      <c r="I772" t="str">
        <f>VLOOKUP(K772, [1]LibPAS_data!$A$1:$C$600,3,FALSE)</f>
        <v>Pinal</v>
      </c>
      <c r="J772" t="str">
        <f>VLOOKUP(K772,[1]LibPAS_data!$A$1:$C$600,2,FALSE)</f>
        <v>Apache Junction Public Library</v>
      </c>
      <c r="K772" s="6" t="s">
        <v>8</v>
      </c>
      <c r="L772" t="s">
        <v>1</v>
      </c>
      <c r="M772">
        <v>681</v>
      </c>
      <c r="N772">
        <v>681</v>
      </c>
      <c r="O772">
        <v>8</v>
      </c>
      <c r="P772">
        <v>399</v>
      </c>
      <c r="Q772">
        <v>508</v>
      </c>
      <c r="R772">
        <f>ancestry_jul_2014[[#This Row],[Citation Image]]+ancestry_jul_2014[[#This Row],[Text]]</f>
        <v>907</v>
      </c>
    </row>
    <row r="773" spans="1:18" x14ac:dyDescent="0.3">
      <c r="A773" s="21">
        <f>VLOOKUP(ancestry_jul_2014[[#This Row],[Locationid]], [1]LibPAS_data!$A$2:$E$600, 5, FALSE)</f>
        <v>80</v>
      </c>
      <c r="B773" s="24">
        <f>VLOOKUP(ancestry_jul_2014[[#This Row],[Locationid]],[1]LibPAS_data!$A$2:$D$270,4,FALSE)</f>
        <v>22669</v>
      </c>
      <c r="C773" s="14" t="str">
        <f>TEXT(E773,"yyyy")&amp;"-"&amp;"Q"&amp;LOOKUP(MONTH(E773),{1,4,7,10},{1,2,3,4})</f>
        <v>2015-Q3</v>
      </c>
      <c r="D773" s="37">
        <f t="shared" si="38"/>
        <v>2016</v>
      </c>
      <c r="E773" s="1">
        <v>42248</v>
      </c>
      <c r="F773" s="16" t="str">
        <f t="shared" si="37"/>
        <v>2015</v>
      </c>
      <c r="G773" s="16" t="str">
        <f>TEXT(ancestry_jul_2014[[#This Row],[Date]]," MMM")</f>
        <v xml:space="preserve"> Sep</v>
      </c>
      <c r="I773" t="str">
        <f>VLOOKUP(K773, [1]LibPAS_data!$A$1:$C$600,3,FALSE)</f>
        <v>Maricopa</v>
      </c>
      <c r="J773" t="str">
        <f>VLOOKUP(K773,[1]LibPAS_data!$A$1:$C$600,2,FALSE)</f>
        <v>Avondale Public Library</v>
      </c>
      <c r="K773" s="6" t="s">
        <v>12</v>
      </c>
      <c r="L773" t="s">
        <v>1</v>
      </c>
      <c r="M773">
        <v>421</v>
      </c>
      <c r="N773">
        <v>421</v>
      </c>
      <c r="O773">
        <v>8</v>
      </c>
      <c r="P773">
        <v>76</v>
      </c>
      <c r="Q773">
        <v>128</v>
      </c>
      <c r="R773">
        <f>ancestry_jul_2014[[#This Row],[Citation Image]]+ancestry_jul_2014[[#This Row],[Text]]</f>
        <v>204</v>
      </c>
    </row>
    <row r="774" spans="1:18" x14ac:dyDescent="0.3">
      <c r="A774" s="21">
        <f>VLOOKUP(ancestry_jul_2014[[#This Row],[Locationid]], [1]LibPAS_data!$A$2:$E$600, 5, FALSE)</f>
        <v>16</v>
      </c>
      <c r="B774" s="24" t="e">
        <f>VLOOKUP(ancestry_jul_2014[[#This Row],[Locationid]],[1]LibPAS_data!$A$2:$D$270,4,FALSE)</f>
        <v>#N/A</v>
      </c>
      <c r="C774" s="14" t="str">
        <f>TEXT(E774,"yyyy")&amp;"-"&amp;"Q"&amp;LOOKUP(MONTH(E774),{1,4,7,10},{1,2,3,4})</f>
        <v>2015-Q3</v>
      </c>
      <c r="D774" s="37">
        <f t="shared" si="38"/>
        <v>2016</v>
      </c>
      <c r="E774" s="1">
        <v>42248</v>
      </c>
      <c r="F774" s="16" t="str">
        <f t="shared" si="37"/>
        <v>2015</v>
      </c>
      <c r="G774" s="16" t="str">
        <f>TEXT(ancestry_jul_2014[[#This Row],[Date]]," MMM")</f>
        <v xml:space="preserve"> Sep</v>
      </c>
      <c r="I774" t="str">
        <f>VLOOKUP(K774, [1]LibPAS_data!$A$1:$C$600,3,FALSE)</f>
        <v>La Paz</v>
      </c>
      <c r="J774" t="str">
        <f>VLOOKUP(K774,[1]LibPAS_data!$A$1:$C$600,2,FALSE)</f>
        <v>Bouse Public Library</v>
      </c>
      <c r="K774" s="6" t="s">
        <v>14</v>
      </c>
      <c r="L774" t="s">
        <v>1</v>
      </c>
      <c r="M774">
        <v>3</v>
      </c>
      <c r="N774">
        <v>3</v>
      </c>
      <c r="O774">
        <v>1</v>
      </c>
      <c r="P774">
        <v>0</v>
      </c>
      <c r="Q774">
        <v>2</v>
      </c>
      <c r="R774">
        <f>ancestry_jul_2014[[#This Row],[Citation Image]]+ancestry_jul_2014[[#This Row],[Text]]</f>
        <v>2</v>
      </c>
    </row>
    <row r="775" spans="1:18" x14ac:dyDescent="0.3">
      <c r="A775" s="21">
        <f>VLOOKUP(ancestry_jul_2014[[#This Row],[Locationid]], [1]LibPAS_data!$A$2:$E$600, 5, FALSE)</f>
        <v>21</v>
      </c>
      <c r="B775" s="24" t="str">
        <f>VLOOKUP(ancestry_jul_2014[[#This Row],[Locationid]],[1]LibPAS_data!$A$2:$D$270,4,FALSE)</f>
        <v>N/A</v>
      </c>
      <c r="C775" s="14" t="str">
        <f>TEXT(E775,"yyyy")&amp;"-"&amp;"Q"&amp;LOOKUP(MONTH(E775),{1,4,7,10},{1,2,3,4})</f>
        <v>2015-Q3</v>
      </c>
      <c r="D775" s="37">
        <f t="shared" si="38"/>
        <v>2016</v>
      </c>
      <c r="E775" s="1">
        <v>42248</v>
      </c>
      <c r="F775" s="16" t="str">
        <f t="shared" si="37"/>
        <v>2015</v>
      </c>
      <c r="G775" s="16" t="str">
        <f>TEXT(ancestry_jul_2014[[#This Row],[Date]]," MMM")</f>
        <v xml:space="preserve"> Sep</v>
      </c>
      <c r="I775" t="str">
        <f>VLOOKUP(K775, [1]LibPAS_data!$A$1:$C$600,3,FALSE)</f>
        <v>Maricopa</v>
      </c>
      <c r="J775" t="str">
        <f>VLOOKUP(K775,[1]LibPAS_data!$A$1:$C$600,2,FALSE)</f>
        <v>Buckeye Public Library</v>
      </c>
      <c r="K775" s="6" t="s">
        <v>15</v>
      </c>
      <c r="L775" t="s">
        <v>1</v>
      </c>
      <c r="M775">
        <v>2</v>
      </c>
      <c r="N775">
        <v>2</v>
      </c>
      <c r="O775">
        <v>1</v>
      </c>
      <c r="P775">
        <v>0</v>
      </c>
      <c r="Q775">
        <v>0</v>
      </c>
      <c r="R775">
        <f>ancestry_jul_2014[[#This Row],[Citation Image]]+ancestry_jul_2014[[#This Row],[Text]]</f>
        <v>0</v>
      </c>
    </row>
    <row r="776" spans="1:18" x14ac:dyDescent="0.3">
      <c r="A776" s="21">
        <f>VLOOKUP(ancestry_jul_2014[[#This Row],[Locationid]], [1]LibPAS_data!$A$2:$E$600, 5, FALSE)</f>
        <v>5</v>
      </c>
      <c r="B776" s="24" t="e">
        <f>VLOOKUP(ancestry_jul_2014[[#This Row],[Locationid]],[1]LibPAS_data!$A$2:$D$270,4,FALSE)</f>
        <v>#N/A</v>
      </c>
      <c r="C776" s="14" t="str">
        <f>TEXT(E776,"yyyy")&amp;"-"&amp;"Q"&amp;LOOKUP(MONTH(E776),{1,4,7,10},{1,2,3,4})</f>
        <v>2015-Q3</v>
      </c>
      <c r="D776" s="37">
        <f t="shared" si="38"/>
        <v>2016</v>
      </c>
      <c r="E776" s="1">
        <v>42248</v>
      </c>
      <c r="F776" s="16" t="str">
        <f t="shared" si="37"/>
        <v>2015</v>
      </c>
      <c r="G776" s="16" t="str">
        <f>TEXT(ancestry_jul_2014[[#This Row],[Date]]," MMM")</f>
        <v xml:space="preserve"> Sep</v>
      </c>
      <c r="I776" t="str">
        <f>VLOOKUP(K776, [1]LibPAS_data!$A$1:$C$600,3,FALSE)</f>
        <v>Yavapai</v>
      </c>
      <c r="J776" t="str">
        <f>VLOOKUP(K776,[1]LibPAS_data!$A$1:$C$600,2,FALSE)</f>
        <v>Beaver Creek Public School Library</v>
      </c>
      <c r="K776" s="6" t="s">
        <v>108</v>
      </c>
      <c r="L776" t="s">
        <v>1</v>
      </c>
      <c r="M776">
        <v>133</v>
      </c>
      <c r="N776">
        <v>133</v>
      </c>
      <c r="O776">
        <v>5</v>
      </c>
      <c r="P776">
        <v>4</v>
      </c>
      <c r="Q776">
        <v>30</v>
      </c>
      <c r="R776">
        <f>ancestry_jul_2014[[#This Row],[Citation Image]]+ancestry_jul_2014[[#This Row],[Text]]</f>
        <v>34</v>
      </c>
    </row>
    <row r="777" spans="1:18" x14ac:dyDescent="0.3">
      <c r="A777" s="21">
        <f>VLOOKUP(ancestry_jul_2014[[#This Row],[Locationid]], [1]LibPAS_data!$A$2:$E$600, 5, FALSE)</f>
        <v>34</v>
      </c>
      <c r="B777" s="24">
        <f>VLOOKUP(ancestry_jul_2014[[#This Row],[Locationid]],[1]LibPAS_data!$A$2:$D$270,4,FALSE)</f>
        <v>48762</v>
      </c>
      <c r="C777" s="14" t="str">
        <f>TEXT(E777,"yyyy")&amp;"-"&amp;"Q"&amp;LOOKUP(MONTH(E777),{1,4,7,10},{1,2,3,4})</f>
        <v>2015-Q3</v>
      </c>
      <c r="D777" s="37">
        <f t="shared" si="38"/>
        <v>2016</v>
      </c>
      <c r="E777" s="1">
        <v>42248</v>
      </c>
      <c r="F777" s="16" t="str">
        <f t="shared" si="37"/>
        <v>2015</v>
      </c>
      <c r="G777" s="16" t="str">
        <f>TEXT(ancestry_jul_2014[[#This Row],[Date]]," MMM")</f>
        <v xml:space="preserve"> Sep</v>
      </c>
      <c r="I777" t="str">
        <f>VLOOKUP(K777, [1]LibPAS_data!$A$1:$C$600,3,FALSE)</f>
        <v>Pinal</v>
      </c>
      <c r="J777" t="str">
        <f>VLOOKUP(K777,[1]LibPAS_data!$A$1:$C$600,2,FALSE)</f>
        <v>Casa Grande Public Library</v>
      </c>
      <c r="K777" s="12" t="s">
        <v>17</v>
      </c>
      <c r="L777" t="s">
        <v>1</v>
      </c>
      <c r="M777">
        <v>257</v>
      </c>
      <c r="N777">
        <v>257</v>
      </c>
      <c r="O777">
        <v>16</v>
      </c>
      <c r="P777">
        <v>25</v>
      </c>
      <c r="Q777">
        <v>627</v>
      </c>
      <c r="R777">
        <f>ancestry_jul_2014[[#This Row],[Citation Image]]+ancestry_jul_2014[[#This Row],[Text]]</f>
        <v>652</v>
      </c>
    </row>
    <row r="778" spans="1:18" x14ac:dyDescent="0.3">
      <c r="A778" s="21">
        <f>VLOOKUP(ancestry_jul_2014[[#This Row],[Locationid]], [1]LibPAS_data!$A$2:$E$600, 5, FALSE)</f>
        <v>109</v>
      </c>
      <c r="B778" s="24">
        <f>VLOOKUP(ancestry_jul_2014[[#This Row],[Locationid]],[1]LibPAS_data!$A$2:$D$270,4,FALSE)</f>
        <v>309229</v>
      </c>
      <c r="C778" s="14" t="str">
        <f>TEXT(E778,"yyyy")&amp;"-"&amp;"Q"&amp;LOOKUP(MONTH(E778),{1,4,7,10},{1,2,3,4})</f>
        <v>2015-Q3</v>
      </c>
      <c r="D778" s="37">
        <f t="shared" si="38"/>
        <v>2016</v>
      </c>
      <c r="E778" s="1">
        <v>42248</v>
      </c>
      <c r="F778" s="16" t="str">
        <f t="shared" si="37"/>
        <v>2015</v>
      </c>
      <c r="G778" s="16" t="str">
        <f>TEXT(ancestry_jul_2014[[#This Row],[Date]]," MMM")</f>
        <v xml:space="preserve"> Sep</v>
      </c>
      <c r="I778" t="str">
        <f>VLOOKUP(K778, [1]LibPAS_data!$A$1:$C$600,3,FALSE)</f>
        <v>Maricopa</v>
      </c>
      <c r="J778" t="str">
        <f>VLOOKUP(K778,[1]LibPAS_data!$A$1:$C$600,2,FALSE)</f>
        <v xml:space="preserve">Chandler Public Library </v>
      </c>
      <c r="K778" s="12" t="s">
        <v>18</v>
      </c>
      <c r="L778" t="s">
        <v>1</v>
      </c>
      <c r="M778">
        <v>1904</v>
      </c>
      <c r="N778">
        <v>1904</v>
      </c>
      <c r="O778">
        <v>31</v>
      </c>
      <c r="P778">
        <v>211</v>
      </c>
      <c r="Q778">
        <v>658</v>
      </c>
      <c r="R778">
        <f>ancestry_jul_2014[[#This Row],[Citation Image]]+ancestry_jul_2014[[#This Row],[Text]]</f>
        <v>869</v>
      </c>
    </row>
    <row r="779" spans="1:18" x14ac:dyDescent="0.3">
      <c r="A779" s="21">
        <f>VLOOKUP(ancestry_jul_2014[[#This Row],[Locationid]], [1]LibPAS_data!$A$2:$E$600, 5, FALSE)</f>
        <v>25</v>
      </c>
      <c r="B779" s="24">
        <f>VLOOKUP(ancestry_jul_2014[[#This Row],[Locationid]],[1]LibPAS_data!$A$2:$D$270,4,FALSE)</f>
        <v>1469</v>
      </c>
      <c r="C779" s="14" t="str">
        <f>TEXT(E779,"yyyy")&amp;"-"&amp;"Q"&amp;LOOKUP(MONTH(E779),{1,4,7,10},{1,2,3,4})</f>
        <v>2015-Q3</v>
      </c>
      <c r="D779" s="37">
        <f t="shared" si="38"/>
        <v>2016</v>
      </c>
      <c r="E779" s="1">
        <v>42248</v>
      </c>
      <c r="F779" s="16" t="str">
        <f t="shared" si="37"/>
        <v>2015</v>
      </c>
      <c r="G779" s="16" t="str">
        <f>TEXT(ancestry_jul_2014[[#This Row],[Date]]," MMM")</f>
        <v xml:space="preserve"> Sep</v>
      </c>
      <c r="I779" t="str">
        <f>VLOOKUP(K779, [1]LibPAS_data!$A$1:$C$600,3,FALSE)</f>
        <v>Cochise</v>
      </c>
      <c r="J779" t="str">
        <f>VLOOKUP(K779,[1]LibPAS_data!$A$1:$C$600,2,FALSE)</f>
        <v>Cochise County Library District</v>
      </c>
      <c r="K779" s="12" t="s">
        <v>20</v>
      </c>
      <c r="L779" t="s">
        <v>1</v>
      </c>
      <c r="M779">
        <v>51</v>
      </c>
      <c r="N779">
        <v>51</v>
      </c>
      <c r="O779">
        <v>2</v>
      </c>
      <c r="P779">
        <v>0</v>
      </c>
      <c r="Q779">
        <v>12</v>
      </c>
      <c r="R779">
        <f>ancestry_jul_2014[[#This Row],[Citation Image]]+ancestry_jul_2014[[#This Row],[Text]]</f>
        <v>12</v>
      </c>
    </row>
    <row r="780" spans="1:18" x14ac:dyDescent="0.3">
      <c r="A780" s="21">
        <f>VLOOKUP(ancestry_jul_2014[[#This Row],[Locationid]], [1]LibPAS_data!$A$2:$E$600, 5, FALSE)</f>
        <v>12</v>
      </c>
      <c r="B780" s="24" t="e">
        <f>VLOOKUP(ancestry_jul_2014[[#This Row],[Locationid]],[1]LibPAS_data!$A$2:$D$270,4,FALSE)</f>
        <v>#N/A</v>
      </c>
      <c r="C780" s="14" t="str">
        <f>TEXT(E780,"yyyy")&amp;"-"&amp;"Q"&amp;LOOKUP(MONTH(E780),{1,4,7,10},{1,2,3,4})</f>
        <v>2015-Q3</v>
      </c>
      <c r="D780" s="37">
        <f t="shared" si="38"/>
        <v>2016</v>
      </c>
      <c r="E780" s="1">
        <v>42248</v>
      </c>
      <c r="F780" s="16" t="str">
        <f t="shared" si="37"/>
        <v>2015</v>
      </c>
      <c r="G780" s="16" t="str">
        <f>TEXT(ancestry_jul_2014[[#This Row],[Date]]," MMM")</f>
        <v xml:space="preserve"> Sep</v>
      </c>
      <c r="I780" t="str">
        <f>VLOOKUP(K780, [1]LibPAS_data!$A$1:$C$600,3,FALSE)</f>
        <v>Apache</v>
      </c>
      <c r="J780" t="str">
        <f>VLOOKUP(K780,[1]LibPAS_data!$A$1:$C$600,2,FALSE)</f>
        <v>Concho Public Library</v>
      </c>
      <c r="K780" t="s">
        <v>21</v>
      </c>
      <c r="L780" t="s">
        <v>1</v>
      </c>
      <c r="M780">
        <v>133</v>
      </c>
      <c r="N780">
        <v>133</v>
      </c>
      <c r="O780">
        <v>2</v>
      </c>
      <c r="P780">
        <v>0</v>
      </c>
      <c r="Q780">
        <v>31</v>
      </c>
      <c r="R780">
        <f>ancestry_jul_2014[[#This Row],[Citation Image]]+ancestry_jul_2014[[#This Row],[Text]]</f>
        <v>31</v>
      </c>
    </row>
    <row r="781" spans="1:18" x14ac:dyDescent="0.3">
      <c r="A781" s="21">
        <f>VLOOKUP(ancestry_jul_2014[[#This Row],[Locationid]], [1]LibPAS_data!$A$2:$E$600, 5, FALSE)</f>
        <v>14</v>
      </c>
      <c r="B781" s="24">
        <f>VLOOKUP(ancestry_jul_2014[[#This Row],[Locationid]],[1]LibPAS_data!$A$2:$D$270,4,FALSE)</f>
        <v>3311</v>
      </c>
      <c r="C781" s="14" t="str">
        <f>TEXT(E781,"yyyy")&amp;"-"&amp;"Q"&amp;LOOKUP(MONTH(E781),{1,4,7,10},{1,2,3,4})</f>
        <v>2015-Q3</v>
      </c>
      <c r="D781" s="37">
        <f t="shared" si="38"/>
        <v>2016</v>
      </c>
      <c r="E781" s="1">
        <v>42248</v>
      </c>
      <c r="F781" s="16" t="str">
        <f t="shared" si="37"/>
        <v>2015</v>
      </c>
      <c r="G781" s="16" t="str">
        <f>TEXT(ancestry_jul_2014[[#This Row],[Date]]," MMM")</f>
        <v xml:space="preserve"> Sep</v>
      </c>
      <c r="I781" t="str">
        <f>VLOOKUP(K781, [1]LibPAS_data!$A$1:$C$600,3,FALSE)</f>
        <v>Yavapai</v>
      </c>
      <c r="J781" t="str">
        <f>VLOOKUP(K781,[1]LibPAS_data!$A$1:$C$600,2,FALSE)</f>
        <v>Camp Verde Community Library</v>
      </c>
      <c r="K781" s="6" t="s">
        <v>16</v>
      </c>
      <c r="L781" t="s">
        <v>1</v>
      </c>
      <c r="M781">
        <v>629</v>
      </c>
      <c r="N781">
        <v>629</v>
      </c>
      <c r="O781">
        <v>17</v>
      </c>
      <c r="P781">
        <v>57</v>
      </c>
      <c r="Q781">
        <v>291</v>
      </c>
      <c r="R781">
        <f>ancestry_jul_2014[[#This Row],[Citation Image]]+ancestry_jul_2014[[#This Row],[Text]]</f>
        <v>348</v>
      </c>
    </row>
    <row r="782" spans="1:18" x14ac:dyDescent="0.3">
      <c r="A782" s="21">
        <f>VLOOKUP(ancestry_jul_2014[[#This Row],[Locationid]], [1]LibPAS_data!$A$2:$E$600, 5, FALSE)</f>
        <v>23</v>
      </c>
      <c r="B782" s="24">
        <f>VLOOKUP(ancestry_jul_2014[[#This Row],[Locationid]],[1]LibPAS_data!$A$2:$D$270,4,FALSE)</f>
        <v>12610</v>
      </c>
      <c r="C782" s="14" t="str">
        <f>TEXT(E782,"yyyy")&amp;"-"&amp;"Q"&amp;LOOKUP(MONTH(E782),{1,4,7,10},{1,2,3,4})</f>
        <v>2015-Q3</v>
      </c>
      <c r="D782" s="37">
        <f t="shared" si="38"/>
        <v>2016</v>
      </c>
      <c r="E782" s="1">
        <v>42248</v>
      </c>
      <c r="F782" s="16" t="str">
        <f t="shared" si="37"/>
        <v>2015</v>
      </c>
      <c r="G782" s="16" t="str">
        <f>TEXT(ancestry_jul_2014[[#This Row],[Date]]," MMM")</f>
        <v xml:space="preserve"> Sep</v>
      </c>
      <c r="I782" t="str">
        <f>VLOOKUP(K782, [1]LibPAS_data!$A$1:$C$600,3,FALSE)</f>
        <v>Yavapai</v>
      </c>
      <c r="J782" t="str">
        <f>VLOOKUP(K782,[1]LibPAS_data!$A$1:$C$600,2,FALSE)</f>
        <v>Cottonwood Public Library</v>
      </c>
      <c r="K782" s="6" t="s">
        <v>24</v>
      </c>
      <c r="L782" t="s">
        <v>1</v>
      </c>
      <c r="M782">
        <v>236</v>
      </c>
      <c r="N782">
        <v>236</v>
      </c>
      <c r="O782">
        <v>12</v>
      </c>
      <c r="P782">
        <v>32</v>
      </c>
      <c r="Q782">
        <v>95</v>
      </c>
      <c r="R782">
        <f>ancestry_jul_2014[[#This Row],[Citation Image]]+ancestry_jul_2014[[#This Row],[Text]]</f>
        <v>127</v>
      </c>
    </row>
    <row r="783" spans="1:18" x14ac:dyDescent="0.3">
      <c r="A783" s="21">
        <f>VLOOKUP(ancestry_jul_2014[[#This Row],[Locationid]], [1]LibPAS_data!$A$2:$E$600, 5, FALSE)</f>
        <v>23</v>
      </c>
      <c r="B783" s="24">
        <f>VLOOKUP(ancestry_jul_2014[[#This Row],[Locationid]],[1]LibPAS_data!$A$2:$D$270,4,FALSE)</f>
        <v>7004</v>
      </c>
      <c r="C783" s="14" t="str">
        <f>TEXT(E783,"yyyy")&amp;"-"&amp;"Q"&amp;LOOKUP(MONTH(E783),{1,4,7,10},{1,2,3,4})</f>
        <v>2015-Q3</v>
      </c>
      <c r="D783" s="37">
        <f t="shared" si="38"/>
        <v>2016</v>
      </c>
      <c r="E783" s="1">
        <v>42248</v>
      </c>
      <c r="F783" s="16" t="str">
        <f t="shared" si="37"/>
        <v>2015</v>
      </c>
      <c r="G783" s="16" t="str">
        <f>TEXT(ancestry_jul_2014[[#This Row],[Date]]," MMM")</f>
        <v xml:space="preserve"> Sep</v>
      </c>
      <c r="I783" t="str">
        <f>VLOOKUP(K783, [1]LibPAS_data!$A$1:$C$600,3,FALSE)</f>
        <v>Maricopa</v>
      </c>
      <c r="J783" t="str">
        <f>VLOOKUP(K783,[1]LibPAS_data!$A$1:$C$600,2,FALSE)</f>
        <v>Desert Foothills Branch Library</v>
      </c>
      <c r="K783" s="6" t="s">
        <v>77</v>
      </c>
      <c r="L783" t="s">
        <v>1</v>
      </c>
      <c r="M783">
        <v>22</v>
      </c>
      <c r="N783">
        <v>22</v>
      </c>
      <c r="O783">
        <v>2</v>
      </c>
      <c r="P783">
        <v>9</v>
      </c>
      <c r="Q783">
        <v>7</v>
      </c>
      <c r="R783">
        <f>ancestry_jul_2014[[#This Row],[Citation Image]]+ancestry_jul_2014[[#This Row],[Text]]</f>
        <v>16</v>
      </c>
    </row>
    <row r="784" spans="1:18" x14ac:dyDescent="0.3">
      <c r="A784" s="21">
        <f>VLOOKUP(ancestry_jul_2014[[#This Row],[Locationid]], [1]LibPAS_data!$A$2:$E$600, 5, FALSE)</f>
        <v>78</v>
      </c>
      <c r="B784" s="24">
        <f>VLOOKUP(ancestry_jul_2014[[#This Row],[Locationid]],[1]LibPAS_data!$A$2:$D$270,4,FALSE)</f>
        <v>72247</v>
      </c>
      <c r="C784" s="14" t="str">
        <f>TEXT(E784,"yyyy")&amp;"-"&amp;"Q"&amp;LOOKUP(MONTH(E784),{1,4,7,10},{1,2,3,4})</f>
        <v>2015-Q3</v>
      </c>
      <c r="D784" s="37">
        <f t="shared" si="38"/>
        <v>2016</v>
      </c>
      <c r="E784" s="1">
        <v>42248</v>
      </c>
      <c r="F784" s="16" t="str">
        <f t="shared" si="37"/>
        <v>2015</v>
      </c>
      <c r="G784" s="16" t="str">
        <f>TEXT(ancestry_jul_2014[[#This Row],[Date]]," MMM")</f>
        <v xml:space="preserve"> Sep</v>
      </c>
      <c r="I784" t="str">
        <f>VLOOKUP(K784, [1]LibPAS_data!$A$1:$C$600,3,FALSE)</f>
        <v>Coconino</v>
      </c>
      <c r="J784" t="str">
        <f>VLOOKUP(K784,[1]LibPAS_data!$A$1:$C$600,2,FALSE)</f>
        <v>Flagstaff City-Coconino County Public Library</v>
      </c>
      <c r="K784" s="6" t="s">
        <v>28</v>
      </c>
      <c r="L784" t="s">
        <v>1</v>
      </c>
      <c r="M784">
        <v>158</v>
      </c>
      <c r="N784">
        <v>158</v>
      </c>
      <c r="O784">
        <v>12</v>
      </c>
      <c r="P784">
        <v>4</v>
      </c>
      <c r="Q784">
        <v>62</v>
      </c>
      <c r="R784">
        <f>ancestry_jul_2014[[#This Row],[Citation Image]]+ancestry_jul_2014[[#This Row],[Text]]</f>
        <v>66</v>
      </c>
    </row>
    <row r="785" spans="1:18" x14ac:dyDescent="0.3">
      <c r="A785" s="21">
        <f>VLOOKUP(ancestry_jul_2014[[#This Row],[Locationid]], [1]LibPAS_data!$A$2:$E$600, 5, FALSE)</f>
        <v>83</v>
      </c>
      <c r="B785" s="24">
        <f>VLOOKUP(ancestry_jul_2014[[#This Row],[Locationid]],[1]LibPAS_data!$A$2:$D$270,4,FALSE)</f>
        <v>102303</v>
      </c>
      <c r="C785" s="14" t="str">
        <f>TEXT(E785,"yyyy")&amp;"-"&amp;"Q"&amp;LOOKUP(MONTH(E785),{1,4,7,10},{1,2,3,4})</f>
        <v>2015-Q3</v>
      </c>
      <c r="D785" s="37">
        <f t="shared" si="38"/>
        <v>2016</v>
      </c>
      <c r="E785" s="1">
        <v>42248</v>
      </c>
      <c r="F785" s="16" t="str">
        <f t="shared" si="37"/>
        <v>2015</v>
      </c>
      <c r="G785" s="16" t="str">
        <f>TEXT(ancestry_jul_2014[[#This Row],[Date]]," MMM")</f>
        <v xml:space="preserve"> Sep</v>
      </c>
      <c r="I785" t="str">
        <f>VLOOKUP(K785, [1]LibPAS_data!$A$1:$C$600,3,FALSE)</f>
        <v>Maricopa</v>
      </c>
      <c r="J785" t="str">
        <f>VLOOKUP(K785,[1]LibPAS_data!$A$1:$C$600,2,FALSE)</f>
        <v xml:space="preserve">Glendale Public Library </v>
      </c>
      <c r="K785" s="6" t="s">
        <v>31</v>
      </c>
      <c r="L785" t="s">
        <v>1</v>
      </c>
      <c r="M785">
        <v>956</v>
      </c>
      <c r="N785">
        <v>956</v>
      </c>
      <c r="O785">
        <v>16</v>
      </c>
      <c r="P785">
        <v>97</v>
      </c>
      <c r="Q785">
        <v>420</v>
      </c>
      <c r="R785">
        <f>ancestry_jul_2014[[#This Row],[Citation Image]]+ancestry_jul_2014[[#This Row],[Text]]</f>
        <v>517</v>
      </c>
    </row>
    <row r="786" spans="1:18" x14ac:dyDescent="0.3">
      <c r="A786" s="21">
        <f>VLOOKUP(ancestry_jul_2014[[#This Row],[Locationid]], [1]LibPAS_data!$A$2:$E$600, 5, FALSE)</f>
        <v>10</v>
      </c>
      <c r="B786" s="24">
        <f>VLOOKUP(ancestry_jul_2014[[#This Row],[Locationid]],[1]LibPAS_data!$A$2:$D$270,4,FALSE)</f>
        <v>8295</v>
      </c>
      <c r="C786" s="14" t="str">
        <f>TEXT(E786,"yyyy")&amp;"-"&amp;"Q"&amp;LOOKUP(MONTH(E786),{1,4,7,10},{1,2,3,4})</f>
        <v>2015-Q3</v>
      </c>
      <c r="D786" s="37">
        <f t="shared" si="38"/>
        <v>2016</v>
      </c>
      <c r="E786" s="1">
        <v>42248</v>
      </c>
      <c r="F786" s="16" t="str">
        <f t="shared" si="37"/>
        <v>2015</v>
      </c>
      <c r="G786" s="16" t="str">
        <f>TEXT(ancestry_jul_2014[[#This Row],[Date]]," MMM")</f>
        <v xml:space="preserve"> Sep</v>
      </c>
      <c r="I786" t="str">
        <f>VLOOKUP(K786, [1]LibPAS_data!$A$1:$C$600,3,FALSE)</f>
        <v>Gila</v>
      </c>
      <c r="J786" t="str">
        <f>VLOOKUP(K786,[1]LibPAS_data!$A$1:$C$600,2,FALSE)</f>
        <v>Globe Public Library</v>
      </c>
      <c r="K786" s="6" t="s">
        <v>32</v>
      </c>
      <c r="L786" t="s">
        <v>1</v>
      </c>
      <c r="M786">
        <v>13</v>
      </c>
      <c r="N786">
        <v>13</v>
      </c>
      <c r="O786">
        <v>1</v>
      </c>
      <c r="P786">
        <v>0</v>
      </c>
      <c r="Q786">
        <v>4</v>
      </c>
      <c r="R786">
        <f>ancestry_jul_2014[[#This Row],[Citation Image]]+ancestry_jul_2014[[#This Row],[Text]]</f>
        <v>4</v>
      </c>
    </row>
    <row r="787" spans="1:18" x14ac:dyDescent="0.3">
      <c r="A787" s="21">
        <f>VLOOKUP(ancestry_jul_2014[[#This Row],[Locationid]], [1]LibPAS_data!$A$2:$E$600, 5, FALSE)</f>
        <v>4</v>
      </c>
      <c r="B787" s="24" t="e">
        <f>VLOOKUP(ancestry_jul_2014[[#This Row],[Locationid]],[1]LibPAS_data!$A$2:$D$270,4,FALSE)</f>
        <v>#N/A</v>
      </c>
      <c r="C787" s="14" t="str">
        <f>TEXT(E787,"yyyy")&amp;"-"&amp;"Q"&amp;LOOKUP(MONTH(E787),{1,4,7,10},{1,2,3,4})</f>
        <v>2015-Q3</v>
      </c>
      <c r="D787" s="37">
        <f t="shared" si="38"/>
        <v>2016</v>
      </c>
      <c r="E787" s="1">
        <v>42248</v>
      </c>
      <c r="F787" s="16" t="str">
        <f t="shared" ref="F787:F818" si="39">TEXT(E787, "yyyy")</f>
        <v>2015</v>
      </c>
      <c r="G787" s="16" t="str">
        <f>TEXT(ancestry_jul_2014[[#This Row],[Date]]," MMM")</f>
        <v xml:space="preserve"> Sep</v>
      </c>
      <c r="I787" t="str">
        <f>VLOOKUP(K787, [1]LibPAS_data!$A$1:$C$600,3,FALSE)</f>
        <v>Apache</v>
      </c>
      <c r="J787" t="str">
        <f>VLOOKUP(K787,[1]LibPAS_data!$A$1:$C$600,2,FALSE)</f>
        <v>Greer Memorial Library</v>
      </c>
      <c r="K787" t="s">
        <v>33</v>
      </c>
      <c r="L787" t="s">
        <v>1</v>
      </c>
      <c r="M787">
        <v>37</v>
      </c>
      <c r="N787">
        <v>37</v>
      </c>
      <c r="O787">
        <v>2</v>
      </c>
      <c r="P787">
        <v>4</v>
      </c>
      <c r="Q787">
        <v>6</v>
      </c>
      <c r="R787">
        <f>ancestry_jul_2014[[#This Row],[Citation Image]]+ancestry_jul_2014[[#This Row],[Text]]</f>
        <v>10</v>
      </c>
    </row>
    <row r="788" spans="1:18" x14ac:dyDescent="0.3">
      <c r="A788" s="21" t="str">
        <f>VLOOKUP(ancestry_jul_2014[[#This Row],[Locationid]], [1]LibPAS_data!$A$2:$E$600, 5, FALSE)</f>
        <v>N/A</v>
      </c>
      <c r="B788" s="24" t="str">
        <f>VLOOKUP(ancestry_jul_2014[[#This Row],[Locationid]],[1]LibPAS_data!$A$2:$D$270,4,FALSE)</f>
        <v>N/A</v>
      </c>
      <c r="C788" s="14" t="str">
        <f>TEXT(E788,"yyyy")&amp;"-"&amp;"Q"&amp;LOOKUP(MONTH(E788),{1,4,7,10},{1,2,3,4})</f>
        <v>2015-Q3</v>
      </c>
      <c r="D788" s="37">
        <f t="shared" si="38"/>
        <v>2016</v>
      </c>
      <c r="E788" s="1">
        <v>42248</v>
      </c>
      <c r="F788" s="16" t="str">
        <f t="shared" si="39"/>
        <v>2015</v>
      </c>
      <c r="G788" s="16" t="str">
        <f>TEXT(ancestry_jul_2014[[#This Row],[Date]]," MMM")</f>
        <v xml:space="preserve"> Sep</v>
      </c>
      <c r="I788" t="str">
        <f>VLOOKUP(K788, [1]LibPAS_data!$A$1:$C$600,3,FALSE)</f>
        <v>Pinal</v>
      </c>
      <c r="J788" t="str">
        <f>VLOOKUP(K788,[1]LibPAS_data!$A$1:$C$600,2,FALSE)</f>
        <v>Ira H. Hayes Memorial Library</v>
      </c>
      <c r="K788" s="6" t="s">
        <v>74</v>
      </c>
      <c r="L788" t="s">
        <v>1</v>
      </c>
      <c r="M788">
        <v>1558</v>
      </c>
      <c r="N788">
        <v>1558</v>
      </c>
      <c r="O788">
        <v>24</v>
      </c>
      <c r="P788">
        <v>453</v>
      </c>
      <c r="Q788">
        <v>617</v>
      </c>
      <c r="R788">
        <f>ancestry_jul_2014[[#This Row],[Citation Image]]+ancestry_jul_2014[[#This Row],[Text]]</f>
        <v>1070</v>
      </c>
    </row>
    <row r="789" spans="1:18" x14ac:dyDescent="0.3">
      <c r="A789" s="21">
        <f>VLOOKUP(ancestry_jul_2014[[#This Row],[Locationid]], [1]LibPAS_data!$A$2:$E$600, 5, FALSE)</f>
        <v>20</v>
      </c>
      <c r="B789" s="24">
        <f>VLOOKUP(ancestry_jul_2014[[#This Row],[Locationid]],[1]LibPAS_data!$A$2:$D$270,4,FALSE)</f>
        <v>33183</v>
      </c>
      <c r="C789" s="14" t="str">
        <f>TEXT(E789,"yyyy")&amp;"-"&amp;"Q"&amp;LOOKUP(MONTH(E789),{1,4,7,10},{1,2,3,4})</f>
        <v>2015-Q3</v>
      </c>
      <c r="D789" s="37">
        <f t="shared" si="38"/>
        <v>2016</v>
      </c>
      <c r="E789" s="1">
        <v>42248</v>
      </c>
      <c r="F789" s="16" t="str">
        <f t="shared" si="39"/>
        <v>2015</v>
      </c>
      <c r="G789" s="16" t="str">
        <f>TEXT(ancestry_jul_2014[[#This Row],[Date]]," MMM")</f>
        <v xml:space="preserve"> Sep</v>
      </c>
      <c r="I789" t="str">
        <f>VLOOKUP(K789, [1]LibPAS_data!$A$1:$C$600,3,FALSE)</f>
        <v>Pinal</v>
      </c>
      <c r="J789" t="str">
        <f>VLOOKUP(K789,[1]LibPAS_data!$A$1:$C$600,2,FALSE)</f>
        <v>Maricopa Community Library</v>
      </c>
      <c r="K789" s="6" t="s">
        <v>37</v>
      </c>
      <c r="L789" t="s">
        <v>1</v>
      </c>
      <c r="M789">
        <v>146</v>
      </c>
      <c r="N789">
        <v>146</v>
      </c>
      <c r="O789">
        <v>3</v>
      </c>
      <c r="P789">
        <v>5</v>
      </c>
      <c r="Q789">
        <v>22</v>
      </c>
      <c r="R789">
        <f>ancestry_jul_2014[[#This Row],[Citation Image]]+ancestry_jul_2014[[#This Row],[Text]]</f>
        <v>27</v>
      </c>
    </row>
    <row r="790" spans="1:18" x14ac:dyDescent="0.3">
      <c r="A790" s="21">
        <f>VLOOKUP(ancestry_jul_2014[[#This Row],[Locationid]], [1]LibPAS_data!$A$2:$E$600, 5, FALSE)</f>
        <v>396</v>
      </c>
      <c r="B790" s="24">
        <f>VLOOKUP(ancestry_jul_2014[[#This Row],[Locationid]],[1]LibPAS_data!$A$2:$D$270,4,FALSE)</f>
        <v>145358</v>
      </c>
      <c r="C790" s="14" t="str">
        <f>TEXT(E790,"yyyy")&amp;"-"&amp;"Q"&amp;LOOKUP(MONTH(E790),{1,4,7,10},{1,2,3,4})</f>
        <v>2015-Q3</v>
      </c>
      <c r="D790" s="37">
        <f t="shared" si="38"/>
        <v>2016</v>
      </c>
      <c r="E790" s="1">
        <v>42248</v>
      </c>
      <c r="F790" s="16" t="str">
        <f t="shared" si="39"/>
        <v>2015</v>
      </c>
      <c r="G790" s="16" t="str">
        <f>TEXT(ancestry_jul_2014[[#This Row],[Date]]," MMM")</f>
        <v xml:space="preserve"> Sep</v>
      </c>
      <c r="I790" t="str">
        <f>VLOOKUP(K790, [1]LibPAS_data!$A$1:$C$600,3,FALSE)</f>
        <v>Maricopa</v>
      </c>
      <c r="J790" t="str">
        <f>VLOOKUP(K790,[1]LibPAS_data!$A$1:$C$600,2,FALSE)</f>
        <v>Maricopa County Library District</v>
      </c>
      <c r="K790" s="6" t="s">
        <v>39</v>
      </c>
      <c r="L790" t="s">
        <v>1</v>
      </c>
      <c r="M790">
        <v>10853</v>
      </c>
      <c r="N790">
        <v>10853</v>
      </c>
      <c r="O790">
        <v>200</v>
      </c>
      <c r="P790">
        <v>1682</v>
      </c>
      <c r="Q790">
        <v>3858</v>
      </c>
      <c r="R790">
        <f>ancestry_jul_2014[[#This Row],[Citation Image]]+ancestry_jul_2014[[#This Row],[Text]]</f>
        <v>5540</v>
      </c>
    </row>
    <row r="791" spans="1:18" x14ac:dyDescent="0.3">
      <c r="A791" s="21">
        <f>VLOOKUP(ancestry_jul_2014[[#This Row],[Locationid]], [1]LibPAS_data!$A$2:$E$600, 5, FALSE)</f>
        <v>147</v>
      </c>
      <c r="B791" s="24">
        <f>VLOOKUP(ancestry_jul_2014[[#This Row],[Locationid]],[1]LibPAS_data!$A$2:$D$270,4,FALSE)</f>
        <v>147983</v>
      </c>
      <c r="C791" s="14" t="str">
        <f>TEXT(E791,"yyyy")&amp;"-"&amp;"Q"&amp;LOOKUP(MONTH(E791),{1,4,7,10},{1,2,3,4})</f>
        <v>2015-Q3</v>
      </c>
      <c r="D791" s="37">
        <f t="shared" si="38"/>
        <v>2016</v>
      </c>
      <c r="E791" s="1">
        <v>42248</v>
      </c>
      <c r="F791" s="16" t="str">
        <f t="shared" si="39"/>
        <v>2015</v>
      </c>
      <c r="G791" s="16" t="str">
        <f>TEXT(ancestry_jul_2014[[#This Row],[Date]]," MMM")</f>
        <v xml:space="preserve"> Sep</v>
      </c>
      <c r="I791" t="str">
        <f>VLOOKUP(K791, [1]LibPAS_data!$A$1:$C$600,3,FALSE)</f>
        <v>Maricopa</v>
      </c>
      <c r="J791" t="str">
        <f>VLOOKUP(K791,[1]LibPAS_data!$A$1:$C$600,2,FALSE)</f>
        <v>Mesa Public Library</v>
      </c>
      <c r="K791" s="6" t="s">
        <v>40</v>
      </c>
      <c r="L791" t="s">
        <v>1</v>
      </c>
      <c r="M791">
        <v>3359</v>
      </c>
      <c r="N791">
        <v>3359</v>
      </c>
      <c r="O791">
        <v>70</v>
      </c>
      <c r="P791">
        <v>959</v>
      </c>
      <c r="Q791">
        <v>1216</v>
      </c>
      <c r="R791">
        <f>ancestry_jul_2014[[#This Row],[Citation Image]]+ancestry_jul_2014[[#This Row],[Text]]</f>
        <v>2175</v>
      </c>
    </row>
    <row r="792" spans="1:18" x14ac:dyDescent="0.3">
      <c r="A792" s="21">
        <f>VLOOKUP(ancestry_jul_2014[[#This Row],[Locationid]], [1]LibPAS_data!$A$2:$E$600, 5, FALSE)</f>
        <v>239</v>
      </c>
      <c r="B792" s="24">
        <f>VLOOKUP(ancestry_jul_2014[[#This Row],[Locationid]],[1]LibPAS_data!$A$2:$D$270,4,FALSE)</f>
        <v>87143</v>
      </c>
      <c r="C792" s="14" t="str">
        <f>TEXT(E792,"yyyy")&amp;"-"&amp;"Q"&amp;LOOKUP(MONTH(E792),{1,4,7,10},{1,2,3,4})</f>
        <v>2015-Q3</v>
      </c>
      <c r="D792" s="37">
        <f t="shared" si="38"/>
        <v>2016</v>
      </c>
      <c r="E792" s="1">
        <v>42248</v>
      </c>
      <c r="F792" s="16" t="str">
        <f t="shared" si="39"/>
        <v>2015</v>
      </c>
      <c r="G792" s="16" t="str">
        <f>TEXT(ancestry_jul_2014[[#This Row],[Date]]," MMM")</f>
        <v xml:space="preserve"> Sep</v>
      </c>
      <c r="I792" t="str">
        <f>VLOOKUP(K792, [1]LibPAS_data!$A$1:$C$600,3,FALSE)</f>
        <v>Mohave</v>
      </c>
      <c r="J792" t="str">
        <f>VLOOKUP(K792,[1]LibPAS_data!$A$1:$C$600,2,FALSE)</f>
        <v>Mohave County Library District</v>
      </c>
      <c r="K792" s="6" t="s">
        <v>41</v>
      </c>
      <c r="L792" t="s">
        <v>1</v>
      </c>
      <c r="M792">
        <v>1877</v>
      </c>
      <c r="N792">
        <v>1877</v>
      </c>
      <c r="O792">
        <v>64</v>
      </c>
      <c r="P792">
        <v>372</v>
      </c>
      <c r="Q792">
        <v>692</v>
      </c>
      <c r="R792">
        <f>ancestry_jul_2014[[#This Row],[Citation Image]]+ancestry_jul_2014[[#This Row],[Text]]</f>
        <v>1064</v>
      </c>
    </row>
    <row r="793" spans="1:18" x14ac:dyDescent="0.3">
      <c r="A793" s="21">
        <f>VLOOKUP(ancestry_jul_2014[[#This Row],[Locationid]], [1]LibPAS_data!$A$2:$E$600, 5, FALSE)</f>
        <v>6</v>
      </c>
      <c r="B793" s="24">
        <f>VLOOKUP(ancestry_jul_2014[[#This Row],[Locationid]],[1]LibPAS_data!$A$2:$D$270,4,FALSE)</f>
        <v>2934</v>
      </c>
      <c r="C793" s="14" t="str">
        <f>TEXT(E793,"yyyy")&amp;"-"&amp;"Q"&amp;LOOKUP(MONTH(E793),{1,4,7,10},{1,2,3,4})</f>
        <v>2015-Q3</v>
      </c>
      <c r="D793" s="37">
        <f t="shared" si="38"/>
        <v>2016</v>
      </c>
      <c r="E793" s="1">
        <v>42248</v>
      </c>
      <c r="F793" s="16" t="str">
        <f t="shared" si="39"/>
        <v>2015</v>
      </c>
      <c r="G793" s="16" t="str">
        <f>TEXT(ancestry_jul_2014[[#This Row],[Date]]," MMM")</f>
        <v xml:space="preserve"> Sep</v>
      </c>
      <c r="I793" t="str">
        <f>VLOOKUP(K793, [1]LibPAS_data!$A$1:$C$600,3,FALSE)</f>
        <v>Greenlee</v>
      </c>
      <c r="J793" t="str">
        <f>VLOOKUP(K793,[1]LibPAS_data!$A$1:$C$600,2,FALSE)</f>
        <v>Morenci Community Library</v>
      </c>
      <c r="K793" s="6" t="s">
        <v>106</v>
      </c>
      <c r="L793" t="s">
        <v>1</v>
      </c>
      <c r="M793">
        <v>221</v>
      </c>
      <c r="N793">
        <v>221</v>
      </c>
      <c r="O793">
        <v>2</v>
      </c>
      <c r="P793">
        <v>19</v>
      </c>
      <c r="Q793">
        <v>100</v>
      </c>
      <c r="R793">
        <f>ancestry_jul_2014[[#This Row],[Citation Image]]+ancestry_jul_2014[[#This Row],[Text]]</f>
        <v>119</v>
      </c>
    </row>
    <row r="794" spans="1:18" x14ac:dyDescent="0.3">
      <c r="A794" s="21">
        <f>VLOOKUP(ancestry_jul_2014[[#This Row],[Locationid]], [1]LibPAS_data!$A$2:$E$600, 5, FALSE)</f>
        <v>45</v>
      </c>
      <c r="B794" s="24">
        <f>VLOOKUP(ancestry_jul_2014[[#This Row],[Locationid]],[1]LibPAS_data!$A$2:$D$270,4,FALSE)</f>
        <v>2461</v>
      </c>
      <c r="C794" s="14" t="str">
        <f>TEXT(E794,"yyyy")&amp;"-"&amp;"Q"&amp;LOOKUP(MONTH(E794),{1,4,7,10},{1,2,3,4})</f>
        <v>2015-Q3</v>
      </c>
      <c r="D794" s="37">
        <f t="shared" si="38"/>
        <v>2016</v>
      </c>
      <c r="E794" s="1">
        <v>42248</v>
      </c>
      <c r="F794" s="16" t="str">
        <f t="shared" si="39"/>
        <v>2015</v>
      </c>
      <c r="G794" s="16" t="str">
        <f>TEXT(ancestry_jul_2014[[#This Row],[Date]]," MMM")</f>
        <v xml:space="preserve"> Sep</v>
      </c>
      <c r="I794" t="str">
        <f>VLOOKUP(K794, [1]LibPAS_data!$A$1:$C$600,3,FALSE)</f>
        <v>Navajo</v>
      </c>
      <c r="J794" t="str">
        <f>VLOOKUP(K794,[1]LibPAS_data!$A$1:$C$600,2,FALSE)</f>
        <v>Navajo County Library District</v>
      </c>
      <c r="K794" s="6" t="s">
        <v>42</v>
      </c>
      <c r="L794" t="s">
        <v>1</v>
      </c>
      <c r="M794">
        <v>1069</v>
      </c>
      <c r="N794">
        <v>1069</v>
      </c>
      <c r="O794">
        <v>36</v>
      </c>
      <c r="P794">
        <v>80</v>
      </c>
      <c r="Q794">
        <v>394</v>
      </c>
      <c r="R794">
        <f>ancestry_jul_2014[[#This Row],[Citation Image]]+ancestry_jul_2014[[#This Row],[Text]]</f>
        <v>474</v>
      </c>
    </row>
    <row r="795" spans="1:18" x14ac:dyDescent="0.3">
      <c r="A795" s="21">
        <f>VLOOKUP(ancestry_jul_2014[[#This Row],[Locationid]], [1]LibPAS_data!$A$2:$E$600, 5, FALSE)</f>
        <v>9</v>
      </c>
      <c r="B795" s="24" t="e">
        <f>VLOOKUP(ancestry_jul_2014[[#This Row],[Locationid]],[1]LibPAS_data!$A$2:$D$270,4,FALSE)</f>
        <v>#N/A</v>
      </c>
      <c r="C795" s="14" t="str">
        <f>TEXT(E795,"yyyy")&amp;"-"&amp;"Q"&amp;LOOKUP(MONTH(E795),{1,4,7,10},{1,2,3,4})</f>
        <v>2015-Q3</v>
      </c>
      <c r="D795" s="37">
        <f t="shared" si="38"/>
        <v>2016</v>
      </c>
      <c r="E795" s="1">
        <v>42248</v>
      </c>
      <c r="F795" s="16" t="str">
        <f t="shared" si="39"/>
        <v>2015</v>
      </c>
      <c r="G795" s="16" t="str">
        <f>TEXT(ancestry_jul_2014[[#This Row],[Date]]," MMM")</f>
        <v xml:space="preserve"> Sep</v>
      </c>
      <c r="I795" t="str">
        <f>VLOOKUP(K795, [1]LibPAS_data!$A$1:$C$600,3,FALSE)</f>
        <v>Pinal</v>
      </c>
      <c r="J795" t="str">
        <f>VLOOKUP(K795,[1]LibPAS_data!$A$1:$C$600,2,FALSE)</f>
        <v>Oracle Public Library</v>
      </c>
      <c r="K795" t="s">
        <v>44</v>
      </c>
      <c r="L795" t="s">
        <v>1</v>
      </c>
      <c r="M795">
        <v>504</v>
      </c>
      <c r="N795">
        <v>501</v>
      </c>
      <c r="O795">
        <v>14</v>
      </c>
      <c r="P795">
        <v>47</v>
      </c>
      <c r="Q795">
        <v>253</v>
      </c>
      <c r="R795">
        <f>ancestry_jul_2014[[#This Row],[Citation Image]]+ancestry_jul_2014[[#This Row],[Text]]</f>
        <v>300</v>
      </c>
    </row>
    <row r="796" spans="1:18" x14ac:dyDescent="0.3">
      <c r="A796" s="21">
        <f>VLOOKUP(ancestry_jul_2014[[#This Row],[Locationid]], [1]LibPAS_data!$A$2:$E$600, 5, FALSE)</f>
        <v>14</v>
      </c>
      <c r="B796" s="24">
        <f>VLOOKUP(ancestry_jul_2014[[#This Row],[Locationid]],[1]LibPAS_data!$A$2:$D$270,4,FALSE)</f>
        <v>13597</v>
      </c>
      <c r="C796" s="14" t="str">
        <f>TEXT(E796,"yyyy")&amp;"-"&amp;"Q"&amp;LOOKUP(MONTH(E796),{1,4,7,10},{1,2,3,4})</f>
        <v>2015-Q3</v>
      </c>
      <c r="D796" s="37">
        <f t="shared" si="38"/>
        <v>2016</v>
      </c>
      <c r="E796" s="1">
        <v>42248</v>
      </c>
      <c r="F796" s="16" t="str">
        <f t="shared" si="39"/>
        <v>2015</v>
      </c>
      <c r="G796" s="16" t="str">
        <f>TEXT(ancestry_jul_2014[[#This Row],[Date]]," MMM")</f>
        <v xml:space="preserve"> Sep</v>
      </c>
      <c r="I796" t="str">
        <f>VLOOKUP(K796, [1]LibPAS_data!$A$1:$C$600,3,FALSE)</f>
        <v>Gila</v>
      </c>
      <c r="J796" t="str">
        <f>VLOOKUP(K796,[1]LibPAS_data!$A$1:$C$600,2,FALSE)</f>
        <v>Payson Public Library</v>
      </c>
      <c r="K796" s="6" t="s">
        <v>47</v>
      </c>
      <c r="L796" t="s">
        <v>1</v>
      </c>
      <c r="M796">
        <v>77</v>
      </c>
      <c r="N796">
        <v>77</v>
      </c>
      <c r="O796">
        <v>4</v>
      </c>
      <c r="P796">
        <v>9</v>
      </c>
      <c r="Q796">
        <v>18</v>
      </c>
      <c r="R796">
        <f>ancestry_jul_2014[[#This Row],[Citation Image]]+ancestry_jul_2014[[#This Row],[Text]]</f>
        <v>27</v>
      </c>
    </row>
    <row r="797" spans="1:18" x14ac:dyDescent="0.3">
      <c r="A797" s="21">
        <f>VLOOKUP(ancestry_jul_2014[[#This Row],[Locationid]], [1]LibPAS_data!$A$2:$E$600, 5, FALSE)</f>
        <v>38</v>
      </c>
      <c r="B797" s="24">
        <f>VLOOKUP(ancestry_jul_2014[[#This Row],[Locationid]],[1]LibPAS_data!$A$2:$D$270,4,FALSE)</f>
        <v>109952</v>
      </c>
      <c r="C797" s="14" t="str">
        <f>TEXT(E797,"yyyy")&amp;"-"&amp;"Q"&amp;LOOKUP(MONTH(E797),{1,4,7,10},{1,2,3,4})</f>
        <v>2015-Q3</v>
      </c>
      <c r="D797" s="37">
        <f t="shared" si="38"/>
        <v>2016</v>
      </c>
      <c r="E797" s="1">
        <v>42248</v>
      </c>
      <c r="F797" s="16" t="str">
        <f t="shared" si="39"/>
        <v>2015</v>
      </c>
      <c r="G797" s="16" t="str">
        <f>TEXT(ancestry_jul_2014[[#This Row],[Date]]," MMM")</f>
        <v xml:space="preserve"> Sep</v>
      </c>
      <c r="I797" t="str">
        <f>VLOOKUP(K797, [1]LibPAS_data!$A$1:$C$600,3,FALSE)</f>
        <v>Maricopa</v>
      </c>
      <c r="J797" t="str">
        <f>VLOOKUP(K797,[1]LibPAS_data!$A$1:$C$600,2,FALSE)</f>
        <v>Peoria Public Library</v>
      </c>
      <c r="K797" s="6" t="s">
        <v>48</v>
      </c>
      <c r="L797" t="s">
        <v>1</v>
      </c>
      <c r="M797">
        <v>2184</v>
      </c>
      <c r="N797">
        <v>2184</v>
      </c>
      <c r="O797">
        <v>57</v>
      </c>
      <c r="P797">
        <v>279</v>
      </c>
      <c r="Q797">
        <v>1356</v>
      </c>
      <c r="R797">
        <f>ancestry_jul_2014[[#This Row],[Citation Image]]+ancestry_jul_2014[[#This Row],[Text]]</f>
        <v>1635</v>
      </c>
    </row>
    <row r="798" spans="1:18" x14ac:dyDescent="0.3">
      <c r="A798" s="21" t="e">
        <f>VLOOKUP(ancestry_jul_2014[[#This Row],[Locationid]], [1]LibPAS_data!$A$2:$E$600, 5, FALSE)</f>
        <v>#VALUE!</v>
      </c>
      <c r="B798" s="24">
        <f>VLOOKUP(ancestry_jul_2014[[#This Row],[Locationid]],[1]LibPAS_data!$A$2:$D$270,4,FALSE)</f>
        <v>943450</v>
      </c>
      <c r="C798" s="14" t="str">
        <f>TEXT(E798,"yyyy")&amp;"-"&amp;"Q"&amp;LOOKUP(MONTH(E798),{1,4,7,10},{1,2,3,4})</f>
        <v>2015-Q3</v>
      </c>
      <c r="D798" s="37">
        <f t="shared" si="38"/>
        <v>2016</v>
      </c>
      <c r="E798" s="1">
        <v>42248</v>
      </c>
      <c r="F798" s="16" t="str">
        <f t="shared" si="39"/>
        <v>2015</v>
      </c>
      <c r="G798" s="16" t="str">
        <f>TEXT(ancestry_jul_2014[[#This Row],[Date]]," MMM")</f>
        <v xml:space="preserve"> Sep</v>
      </c>
      <c r="I798" t="str">
        <f>VLOOKUP(K798, [1]LibPAS_data!$A$1:$C$600,3,FALSE)</f>
        <v>Maricopa</v>
      </c>
      <c r="J798" t="str">
        <f>VLOOKUP(K798,[1]LibPAS_data!$A$1:$C$600,2,FALSE)</f>
        <v>Phoenix Public Library</v>
      </c>
      <c r="K798" s="10" t="s">
        <v>78</v>
      </c>
      <c r="L798" t="s">
        <v>1</v>
      </c>
      <c r="M798">
        <v>6160</v>
      </c>
      <c r="N798">
        <v>6160</v>
      </c>
      <c r="O798">
        <v>144</v>
      </c>
      <c r="P798">
        <v>1466</v>
      </c>
      <c r="Q798">
        <v>2179</v>
      </c>
      <c r="R798">
        <f>ancestry_jul_2014[[#This Row],[Citation Image]]+ancestry_jul_2014[[#This Row],[Text]]</f>
        <v>3645</v>
      </c>
    </row>
    <row r="799" spans="1:18" x14ac:dyDescent="0.3">
      <c r="A799" s="21">
        <f>VLOOKUP(ancestry_jul_2014[[#This Row],[Locationid]], [1]LibPAS_data!$A$2:$E$600, 5, FALSE)</f>
        <v>622</v>
      </c>
      <c r="B799" s="24">
        <f>VLOOKUP(ancestry_jul_2014[[#This Row],[Locationid]],[1]LibPAS_data!$A$2:$D$270,4,FALSE)</f>
        <v>405419</v>
      </c>
      <c r="C799" s="14" t="str">
        <f>TEXT(E799,"yyyy")&amp;"-"&amp;"Q"&amp;LOOKUP(MONTH(E799),{1,4,7,10},{1,2,3,4})</f>
        <v>2015-Q3</v>
      </c>
      <c r="D799" s="37">
        <f t="shared" si="38"/>
        <v>2016</v>
      </c>
      <c r="E799" s="1">
        <v>42248</v>
      </c>
      <c r="F799" s="16" t="str">
        <f t="shared" si="39"/>
        <v>2015</v>
      </c>
      <c r="G799" s="16" t="str">
        <f>TEXT(ancestry_jul_2014[[#This Row],[Date]]," MMM")</f>
        <v xml:space="preserve"> Sep</v>
      </c>
      <c r="I799" t="str">
        <f>VLOOKUP(K799, [1]LibPAS_data!$A$1:$C$600,3,FALSE)</f>
        <v>Pima</v>
      </c>
      <c r="J799" t="str">
        <f>VLOOKUP(K799,[1]LibPAS_data!$A$1:$C$600,2,FALSE)</f>
        <v>Pima County Public Library</v>
      </c>
      <c r="K799" s="6" t="s">
        <v>49</v>
      </c>
      <c r="L799" t="s">
        <v>1</v>
      </c>
      <c r="M799">
        <v>7416</v>
      </c>
      <c r="N799">
        <v>7416</v>
      </c>
      <c r="O799">
        <v>167</v>
      </c>
      <c r="P799">
        <v>2324</v>
      </c>
      <c r="Q799">
        <v>3018</v>
      </c>
      <c r="R799">
        <f>ancestry_jul_2014[[#This Row],[Citation Image]]+ancestry_jul_2014[[#This Row],[Text]]</f>
        <v>5342</v>
      </c>
    </row>
    <row r="800" spans="1:18" x14ac:dyDescent="0.3">
      <c r="A800" s="21">
        <f>VLOOKUP(ancestry_jul_2014[[#This Row],[Locationid]], [1]LibPAS_data!$A$2:$E$600, 5, FALSE)</f>
        <v>4</v>
      </c>
      <c r="B800" s="24">
        <f>VLOOKUP(ancestry_jul_2014[[#This Row],[Locationid]],[1]LibPAS_data!$A$2:$D$270,4,FALSE)</f>
        <v>8901</v>
      </c>
      <c r="C800" s="14" t="str">
        <f>TEXT(E800,"yyyy")&amp;"-"&amp;"Q"&amp;LOOKUP(MONTH(E800),{1,4,7,10},{1,2,3,4})</f>
        <v>2015-Q3</v>
      </c>
      <c r="D800" s="37">
        <f t="shared" si="38"/>
        <v>2016</v>
      </c>
      <c r="E800" s="1">
        <v>42248</v>
      </c>
      <c r="F800" s="16" t="str">
        <f t="shared" si="39"/>
        <v>2015</v>
      </c>
      <c r="G800" s="16" t="str">
        <f>TEXT(ancestry_jul_2014[[#This Row],[Date]]," MMM")</f>
        <v xml:space="preserve"> Sep</v>
      </c>
      <c r="I800" t="str">
        <f>VLOOKUP(K800, [1]LibPAS_data!$A$1:$C$600,3,FALSE)</f>
        <v>Pinal</v>
      </c>
      <c r="J800" t="str">
        <f>VLOOKUP(K800,[1]LibPAS_data!$A$1:$C$600,2,FALSE)</f>
        <v>Pinal County Library District</v>
      </c>
      <c r="K800" s="6" t="s">
        <v>50</v>
      </c>
      <c r="L800" t="s">
        <v>1</v>
      </c>
      <c r="M800">
        <v>156</v>
      </c>
      <c r="N800">
        <v>156</v>
      </c>
      <c r="O800">
        <v>5</v>
      </c>
      <c r="P800">
        <v>2</v>
      </c>
      <c r="Q800">
        <v>33</v>
      </c>
      <c r="R800">
        <f>ancestry_jul_2014[[#This Row],[Citation Image]]+ancestry_jul_2014[[#This Row],[Text]]</f>
        <v>35</v>
      </c>
    </row>
    <row r="801" spans="1:18" x14ac:dyDescent="0.3">
      <c r="A801" s="21">
        <f>VLOOKUP(ancestry_jul_2014[[#This Row],[Locationid]], [1]LibPAS_data!$A$2:$E$600, 5, FALSE)</f>
        <v>54</v>
      </c>
      <c r="B801" s="24">
        <f>VLOOKUP(ancestry_jul_2014[[#This Row],[Locationid]],[1]LibPAS_data!$A$2:$D$270,4,FALSE)</f>
        <v>29416</v>
      </c>
      <c r="C801" s="14" t="str">
        <f>TEXT(E801,"yyyy")&amp;"-"&amp;"Q"&amp;LOOKUP(MONTH(E801),{1,4,7,10},{1,2,3,4})</f>
        <v>2015-Q3</v>
      </c>
      <c r="D801" s="37">
        <f t="shared" si="38"/>
        <v>2016</v>
      </c>
      <c r="E801" s="1">
        <v>42248</v>
      </c>
      <c r="F801" s="16" t="str">
        <f t="shared" si="39"/>
        <v>2015</v>
      </c>
      <c r="G801" s="16" t="str">
        <f>TEXT(ancestry_jul_2014[[#This Row],[Date]]," MMM")</f>
        <v xml:space="preserve"> Sep</v>
      </c>
      <c r="I801" t="str">
        <f>VLOOKUP(K801, [1]LibPAS_data!$A$1:$C$600,3,FALSE)</f>
        <v>Yavapai</v>
      </c>
      <c r="J801" t="str">
        <f>VLOOKUP(K801,[1]LibPAS_data!$A$1:$C$600,2,FALSE)</f>
        <v>Prescott Public Library</v>
      </c>
      <c r="K801" s="10" t="s">
        <v>51</v>
      </c>
      <c r="L801" t="s">
        <v>1</v>
      </c>
      <c r="M801">
        <v>774</v>
      </c>
      <c r="N801">
        <v>774</v>
      </c>
      <c r="O801">
        <v>20</v>
      </c>
      <c r="P801">
        <v>52</v>
      </c>
      <c r="Q801">
        <v>294</v>
      </c>
      <c r="R801">
        <f>ancestry_jul_2014[[#This Row],[Citation Image]]+ancestry_jul_2014[[#This Row],[Text]]</f>
        <v>346</v>
      </c>
    </row>
    <row r="802" spans="1:18" x14ac:dyDescent="0.3">
      <c r="A802" s="21">
        <f>VLOOKUP(ancestry_jul_2014[[#This Row],[Locationid]], [1]LibPAS_data!$A$2:$E$600, 5, FALSE)</f>
        <v>59</v>
      </c>
      <c r="B802" s="24">
        <f>VLOOKUP(ancestry_jul_2014[[#This Row],[Locationid]],[1]LibPAS_data!$A$2:$D$270,4,FALSE)</f>
        <v>22616</v>
      </c>
      <c r="C802" s="14" t="str">
        <f>TEXT(E802,"yyyy")&amp;"-"&amp;"Q"&amp;LOOKUP(MONTH(E802),{1,4,7,10},{1,2,3,4})</f>
        <v>2015-Q3</v>
      </c>
      <c r="D802" s="37">
        <f t="shared" si="38"/>
        <v>2016</v>
      </c>
      <c r="E802" s="1">
        <v>42248</v>
      </c>
      <c r="F802" s="16" t="str">
        <f t="shared" si="39"/>
        <v>2015</v>
      </c>
      <c r="G802" s="16" t="str">
        <f>TEXT(ancestry_jul_2014[[#This Row],[Date]]," MMM")</f>
        <v xml:space="preserve"> Sep</v>
      </c>
      <c r="I802" t="str">
        <f>VLOOKUP(K802, [1]LibPAS_data!$A$1:$C$600,3,FALSE)</f>
        <v>Yavapai</v>
      </c>
      <c r="J802" t="str">
        <f>VLOOKUP(K802,[1]LibPAS_data!$A$1:$C$600,2,FALSE)</f>
        <v>Prescott Valley Public Library</v>
      </c>
      <c r="K802" s="6" t="s">
        <v>52</v>
      </c>
      <c r="L802" t="s">
        <v>1</v>
      </c>
      <c r="M802">
        <v>191</v>
      </c>
      <c r="N802">
        <v>191</v>
      </c>
      <c r="O802">
        <v>3</v>
      </c>
      <c r="P802">
        <v>6</v>
      </c>
      <c r="Q802">
        <v>81</v>
      </c>
      <c r="R802">
        <f>ancestry_jul_2014[[#This Row],[Citation Image]]+ancestry_jul_2014[[#This Row],[Text]]</f>
        <v>87</v>
      </c>
    </row>
    <row r="803" spans="1:18" x14ac:dyDescent="0.3">
      <c r="A803" s="21">
        <f>VLOOKUP(ancestry_jul_2014[[#This Row],[Locationid]], [1]LibPAS_data!$A$2:$E$600, 5, FALSE)</f>
        <v>40</v>
      </c>
      <c r="B803" s="24" t="e">
        <f>VLOOKUP(ancestry_jul_2014[[#This Row],[Locationid]],[1]LibPAS_data!$A$2:$D$270,4,FALSE)</f>
        <v>#N/A</v>
      </c>
      <c r="C803" s="14" t="str">
        <f>TEXT(E803,"yyyy")&amp;"-"&amp;"Q"&amp;LOOKUP(MONTH(E803),{1,4,7,10},{1,2,3,4})</f>
        <v>2015-Q3</v>
      </c>
      <c r="D803" s="37">
        <f t="shared" si="38"/>
        <v>2016</v>
      </c>
      <c r="E803" s="1">
        <v>42248</v>
      </c>
      <c r="F803" s="16" t="str">
        <f t="shared" si="39"/>
        <v>2015</v>
      </c>
      <c r="G803" s="16" t="str">
        <f>TEXT(ancestry_jul_2014[[#This Row],[Date]]," MMM")</f>
        <v xml:space="preserve"> Sep</v>
      </c>
      <c r="I803" t="str">
        <f>VLOOKUP(K803, [1]LibPAS_data!$A$1:$C$600,3,FALSE)</f>
        <v>Apache</v>
      </c>
      <c r="J803" t="str">
        <f>VLOOKUP(K803,[1]LibPAS_data!$A$1:$C$600,2,FALSE)</f>
        <v>Round Valley Public Library</v>
      </c>
      <c r="K803" s="6" t="s">
        <v>53</v>
      </c>
      <c r="L803" t="s">
        <v>1</v>
      </c>
      <c r="M803">
        <v>178</v>
      </c>
      <c r="N803">
        <v>178</v>
      </c>
      <c r="O803">
        <v>6</v>
      </c>
      <c r="P803">
        <v>19</v>
      </c>
      <c r="Q803">
        <v>79</v>
      </c>
      <c r="R803">
        <f>ancestry_jul_2014[[#This Row],[Citation Image]]+ancestry_jul_2014[[#This Row],[Text]]</f>
        <v>98</v>
      </c>
    </row>
    <row r="804" spans="1:18" x14ac:dyDescent="0.3">
      <c r="A804" s="21">
        <f>VLOOKUP(ancestry_jul_2014[[#This Row],[Locationid]], [1]LibPAS_data!$A$2:$E$600, 5, FALSE)</f>
        <v>23</v>
      </c>
      <c r="B804" s="24" t="e">
        <f>VLOOKUP(ancestry_jul_2014[[#This Row],[Locationid]],[1]LibPAS_data!$A$2:$D$270,4,FALSE)</f>
        <v>#N/A</v>
      </c>
      <c r="C804" s="14" t="str">
        <f>TEXT(E804,"yyyy")&amp;"-"&amp;"Q"&amp;LOOKUP(MONTH(E804),{1,4,7,10},{1,2,3,4})</f>
        <v>2015-Q3</v>
      </c>
      <c r="D804" s="37">
        <f t="shared" si="38"/>
        <v>2016</v>
      </c>
      <c r="E804" s="1">
        <v>42248</v>
      </c>
      <c r="F804" s="16" t="str">
        <f t="shared" si="39"/>
        <v>2015</v>
      </c>
      <c r="G804" s="16" t="str">
        <f>TEXT(ancestry_jul_2014[[#This Row],[Date]]," MMM")</f>
        <v xml:space="preserve"> Sep</v>
      </c>
      <c r="I804" t="str">
        <f>VLOOKUP(K804, [1]LibPAS_data!$A$1:$C$600,3,FALSE)</f>
        <v>Pinal</v>
      </c>
      <c r="J804" t="str">
        <f>VLOOKUP(K804,[1]LibPAS_data!$A$1:$C$600,2,FALSE)</f>
        <v>San Manuel Public Library</v>
      </c>
      <c r="K804" s="10" t="s">
        <v>55</v>
      </c>
      <c r="L804" t="s">
        <v>1</v>
      </c>
      <c r="M804">
        <v>62</v>
      </c>
      <c r="N804">
        <v>62</v>
      </c>
      <c r="O804">
        <v>4</v>
      </c>
      <c r="P804">
        <v>0</v>
      </c>
      <c r="Q804">
        <v>49</v>
      </c>
      <c r="R804">
        <f>ancestry_jul_2014[[#This Row],[Citation Image]]+ancestry_jul_2014[[#This Row],[Text]]</f>
        <v>49</v>
      </c>
    </row>
    <row r="805" spans="1:18" x14ac:dyDescent="0.3">
      <c r="A805" s="21">
        <f>VLOOKUP(ancestry_jul_2014[[#This Row],[Locationid]], [1]LibPAS_data!$A$2:$E$600, 5, FALSE)</f>
        <v>87</v>
      </c>
      <c r="B805" s="24">
        <f>VLOOKUP(ancestry_jul_2014[[#This Row],[Locationid]],[1]LibPAS_data!$A$2:$D$270,4,FALSE)</f>
        <v>174482</v>
      </c>
      <c r="C805" s="14" t="str">
        <f>TEXT(E805,"yyyy")&amp;"-"&amp;"Q"&amp;LOOKUP(MONTH(E805),{1,4,7,10},{1,2,3,4})</f>
        <v>2015-Q3</v>
      </c>
      <c r="D805" s="37">
        <f t="shared" si="38"/>
        <v>2016</v>
      </c>
      <c r="E805" s="1">
        <v>42248</v>
      </c>
      <c r="F805" s="16" t="str">
        <f t="shared" si="39"/>
        <v>2015</v>
      </c>
      <c r="G805" s="16" t="str">
        <f>TEXT(ancestry_jul_2014[[#This Row],[Date]]," MMM")</f>
        <v xml:space="preserve"> Sep</v>
      </c>
      <c r="I805" t="str">
        <f>VLOOKUP(K805, [1]LibPAS_data!$A$1:$C$600,3,FALSE)</f>
        <v>Maricopa</v>
      </c>
      <c r="J805" t="str">
        <f>VLOOKUP(K805,[1]LibPAS_data!$A$1:$C$600,2,FALSE)</f>
        <v>Scottsdale Public Library</v>
      </c>
      <c r="K805" s="6" t="s">
        <v>57</v>
      </c>
      <c r="L805" t="s">
        <v>1</v>
      </c>
      <c r="M805">
        <v>1624</v>
      </c>
      <c r="N805">
        <v>1624</v>
      </c>
      <c r="O805">
        <v>48</v>
      </c>
      <c r="P805">
        <v>247</v>
      </c>
      <c r="Q805">
        <v>586</v>
      </c>
      <c r="R805">
        <f>ancestry_jul_2014[[#This Row],[Citation Image]]+ancestry_jul_2014[[#This Row],[Text]]</f>
        <v>833</v>
      </c>
    </row>
    <row r="806" spans="1:18" x14ac:dyDescent="0.3">
      <c r="A806" s="21">
        <f>VLOOKUP(ancestry_jul_2014[[#This Row],[Locationid]], [1]LibPAS_data!$A$2:$E$600, 5, FALSE)</f>
        <v>28</v>
      </c>
      <c r="B806" s="24">
        <f>VLOOKUP(ancestry_jul_2014[[#This Row],[Locationid]],[1]LibPAS_data!$A$2:$D$270,4,FALSE)</f>
        <v>32811</v>
      </c>
      <c r="C806" s="14" t="str">
        <f>TEXT(E806,"yyyy")&amp;"-"&amp;"Q"&amp;LOOKUP(MONTH(E806),{1,4,7,10},{1,2,3,4})</f>
        <v>2015-Q3</v>
      </c>
      <c r="D806" s="37">
        <f t="shared" si="38"/>
        <v>2016</v>
      </c>
      <c r="E806" s="1">
        <v>42248</v>
      </c>
      <c r="F806" s="16" t="str">
        <f t="shared" si="39"/>
        <v>2015</v>
      </c>
      <c r="G806" s="16" t="str">
        <f>TEXT(ancestry_jul_2014[[#This Row],[Date]]," MMM")</f>
        <v xml:space="preserve"> Sep</v>
      </c>
      <c r="I806" t="str">
        <f>VLOOKUP(K806, [1]LibPAS_data!$A$1:$C$600,3,FALSE)</f>
        <v>Cochise</v>
      </c>
      <c r="J806" t="str">
        <f>VLOOKUP(K806,[1]LibPAS_data!$A$1:$C$600,2,FALSE)</f>
        <v>Sierra Vista Public Library</v>
      </c>
      <c r="K806" s="6" t="s">
        <v>60</v>
      </c>
      <c r="L806" t="s">
        <v>1</v>
      </c>
      <c r="M806">
        <v>561</v>
      </c>
      <c r="N806">
        <v>561</v>
      </c>
      <c r="O806">
        <v>9</v>
      </c>
      <c r="P806">
        <v>40</v>
      </c>
      <c r="Q806">
        <v>29</v>
      </c>
      <c r="R806">
        <f>ancestry_jul_2014[[#This Row],[Citation Image]]+ancestry_jul_2014[[#This Row],[Text]]</f>
        <v>69</v>
      </c>
    </row>
    <row r="807" spans="1:18" x14ac:dyDescent="0.3">
      <c r="A807" s="21">
        <f>VLOOKUP(ancestry_jul_2014[[#This Row],[Locationid]], [1]LibPAS_data!$A$2:$E$600, 5, FALSE)</f>
        <v>32</v>
      </c>
      <c r="B807" s="24">
        <f>VLOOKUP(ancestry_jul_2014[[#This Row],[Locationid]],[1]LibPAS_data!$A$2:$D$270,4,FALSE)</f>
        <v>11000</v>
      </c>
      <c r="C807" s="14" t="str">
        <f>TEXT(E807,"yyyy")&amp;"-"&amp;"Q"&amp;LOOKUP(MONTH(E807),{1,4,7,10},{1,2,3,4})</f>
        <v>2015-Q3</v>
      </c>
      <c r="D807" s="37">
        <f t="shared" si="38"/>
        <v>2016</v>
      </c>
      <c r="E807" s="1">
        <v>42248</v>
      </c>
      <c r="F807" s="16" t="str">
        <f t="shared" si="39"/>
        <v>2015</v>
      </c>
      <c r="G807" s="16" t="str">
        <f>TEXT(ancestry_jul_2014[[#This Row],[Date]]," MMM")</f>
        <v xml:space="preserve"> Sep</v>
      </c>
      <c r="I807" t="str">
        <f>VLOOKUP(K807, [1]LibPAS_data!$A$1:$C$600,3,FALSE)</f>
        <v>Yavapai</v>
      </c>
      <c r="J807" t="str">
        <f>VLOOKUP(K807,[1]LibPAS_data!$A$1:$C$600,2,FALSE)</f>
        <v>Sedona Public Library</v>
      </c>
      <c r="K807" s="6" t="s">
        <v>58</v>
      </c>
      <c r="L807" t="s">
        <v>1</v>
      </c>
      <c r="M807">
        <v>487</v>
      </c>
      <c r="N807">
        <v>487</v>
      </c>
      <c r="O807">
        <v>31</v>
      </c>
      <c r="P807">
        <v>16</v>
      </c>
      <c r="Q807">
        <v>1504</v>
      </c>
      <c r="R807">
        <f>ancestry_jul_2014[[#This Row],[Citation Image]]+ancestry_jul_2014[[#This Row],[Text]]</f>
        <v>1520</v>
      </c>
    </row>
    <row r="808" spans="1:18" x14ac:dyDescent="0.3">
      <c r="A808" s="21">
        <f>VLOOKUP(ancestry_jul_2014[[#This Row],[Locationid]], [1]LibPAS_data!$A$2:$E$600, 5, FALSE)</f>
        <v>142</v>
      </c>
      <c r="B808" s="24">
        <f>VLOOKUP(ancestry_jul_2014[[#This Row],[Locationid]],[1]LibPAS_data!$A$2:$D$270,4,FALSE)</f>
        <v>140708</v>
      </c>
      <c r="C808" s="14" t="str">
        <f>TEXT(E808,"yyyy")&amp;"-"&amp;"Q"&amp;LOOKUP(MONTH(E808),{1,4,7,10},{1,2,3,4})</f>
        <v>2015-Q3</v>
      </c>
      <c r="D808" s="37">
        <f t="shared" si="38"/>
        <v>2016</v>
      </c>
      <c r="E808" s="1">
        <v>42248</v>
      </c>
      <c r="F808" s="16" t="str">
        <f t="shared" si="39"/>
        <v>2015</v>
      </c>
      <c r="G808" s="16" t="str">
        <f>TEXT(ancestry_jul_2014[[#This Row],[Date]]," MMM")</f>
        <v xml:space="preserve"> Sep</v>
      </c>
      <c r="I808" t="str">
        <f>VLOOKUP(K808, [1]LibPAS_data!$A$1:$C$600,3,FALSE)</f>
        <v>Maricopa</v>
      </c>
      <c r="J808" t="str">
        <f>VLOOKUP(K808,[1]LibPAS_data!$A$1:$C$600,2,FALSE)</f>
        <v>Tempe Public Library</v>
      </c>
      <c r="K808" s="10" t="s">
        <v>79</v>
      </c>
      <c r="L808" t="s">
        <v>1</v>
      </c>
      <c r="M808">
        <v>306</v>
      </c>
      <c r="N808">
        <v>306</v>
      </c>
      <c r="O808">
        <v>7</v>
      </c>
      <c r="P808">
        <v>8</v>
      </c>
      <c r="Q808">
        <v>74</v>
      </c>
      <c r="R808">
        <f>ancestry_jul_2014[[#This Row],[Citation Image]]+ancestry_jul_2014[[#This Row],[Text]]</f>
        <v>82</v>
      </c>
    </row>
    <row r="809" spans="1:18" x14ac:dyDescent="0.3">
      <c r="A809" s="21">
        <f>VLOOKUP(ancestry_jul_2014[[#This Row],[Locationid]], [1]LibPAS_data!$A$2:$E$600, 5, FALSE)</f>
        <v>8</v>
      </c>
      <c r="B809" s="24">
        <f>VLOOKUP(ancestry_jul_2014[[#This Row],[Locationid]],[1]LibPAS_data!$A$2:$D$270,4,FALSE)</f>
        <v>2341</v>
      </c>
      <c r="C809" s="14" t="str">
        <f>TEXT(E809,"yyyy")&amp;"-"&amp;"Q"&amp;LOOKUP(MONTH(E809),{1,4,7,10},{1,2,3,4})</f>
        <v>2015-Q3</v>
      </c>
      <c r="D809" s="37">
        <f t="shared" si="38"/>
        <v>2016</v>
      </c>
      <c r="E809" s="1">
        <v>42248</v>
      </c>
      <c r="F809" s="16" t="str">
        <f t="shared" si="39"/>
        <v>2015</v>
      </c>
      <c r="G809" s="16" t="str">
        <f>TEXT(ancestry_jul_2014[[#This Row],[Date]]," MMM")</f>
        <v xml:space="preserve"> Sep</v>
      </c>
      <c r="I809" t="str">
        <f>VLOOKUP(K809, [1]LibPAS_data!$A$1:$C$600,3,FALSE)</f>
        <v>Gila</v>
      </c>
      <c r="J809" t="str">
        <f>VLOOKUP(K809,[1]LibPAS_data!$A$1:$C$600,2,FALSE)</f>
        <v>Tonto Basin Public</v>
      </c>
      <c r="K809" s="6" t="s">
        <v>62</v>
      </c>
      <c r="L809" t="s">
        <v>1</v>
      </c>
      <c r="M809">
        <v>623</v>
      </c>
      <c r="N809">
        <v>623</v>
      </c>
      <c r="O809">
        <v>12</v>
      </c>
      <c r="P809">
        <v>8</v>
      </c>
      <c r="Q809">
        <v>142</v>
      </c>
      <c r="R809">
        <f>ancestry_jul_2014[[#This Row],[Citation Image]]+ancestry_jul_2014[[#This Row],[Text]]</f>
        <v>150</v>
      </c>
    </row>
    <row r="810" spans="1:18" x14ac:dyDescent="0.3">
      <c r="A810" s="21">
        <f>VLOOKUP(ancestry_jul_2014[[#This Row],[Locationid]], [1]LibPAS_data!$A$2:$E$600, 5, FALSE)</f>
        <v>8</v>
      </c>
      <c r="B810" s="24" t="e">
        <f>VLOOKUP(ancestry_jul_2014[[#This Row],[Locationid]],[1]LibPAS_data!$A$2:$D$270,4,FALSE)</f>
        <v>#N/A</v>
      </c>
      <c r="C810" s="14" t="str">
        <f>TEXT(E810,"yyyy")&amp;"-"&amp;"Q"&amp;LOOKUP(MONTH(E810),{1,4,7,10},{1,2,3,4})</f>
        <v>2015-Q3</v>
      </c>
      <c r="D810" s="37">
        <f t="shared" si="38"/>
        <v>2016</v>
      </c>
      <c r="E810" s="1">
        <v>42248</v>
      </c>
      <c r="F810" s="16" t="str">
        <f t="shared" si="39"/>
        <v>2015</v>
      </c>
      <c r="G810" s="16" t="str">
        <f>TEXT(ancestry_jul_2014[[#This Row],[Date]]," MMM")</f>
        <v xml:space="preserve"> Sep</v>
      </c>
      <c r="I810" t="str">
        <f>VLOOKUP(K810, [1]LibPAS_data!$A$1:$C$600,3,FALSE)</f>
        <v>Yavapai</v>
      </c>
      <c r="J810" t="str">
        <f>VLOOKUP(K810,[1]LibPAS_data!$A$1:$C$600,2,FALSE)</f>
        <v>Wilhoit Public Library</v>
      </c>
      <c r="K810" t="s">
        <v>76</v>
      </c>
      <c r="L810" t="s">
        <v>1</v>
      </c>
      <c r="M810">
        <v>65</v>
      </c>
      <c r="N810">
        <v>65</v>
      </c>
      <c r="O810">
        <v>2</v>
      </c>
      <c r="P810">
        <v>6</v>
      </c>
      <c r="Q810">
        <v>18</v>
      </c>
      <c r="R810">
        <f>ancestry_jul_2014[[#This Row],[Citation Image]]+ancestry_jul_2014[[#This Row],[Text]]</f>
        <v>24</v>
      </c>
    </row>
    <row r="811" spans="1:18" x14ac:dyDescent="0.3">
      <c r="A811" s="21">
        <f>VLOOKUP(ancestry_jul_2014[[#This Row],[Locationid]], [1]LibPAS_data!$A$2:$E$600, 5, FALSE)</f>
        <v>434</v>
      </c>
      <c r="B811" s="24">
        <f>VLOOKUP(ancestry_jul_2014[[#This Row],[Locationid]],[1]LibPAS_data!$A$2:$D$270,4,FALSE)</f>
        <v>111752</v>
      </c>
      <c r="C811" s="14" t="str">
        <f>TEXT(E811,"yyyy")&amp;"-"&amp;"Q"&amp;LOOKUP(MONTH(E811),{1,4,7,10},{1,2,3,4})</f>
        <v>2015-Q3</v>
      </c>
      <c r="D811" s="37">
        <f t="shared" si="38"/>
        <v>2016</v>
      </c>
      <c r="E811" s="1">
        <v>42248</v>
      </c>
      <c r="F811" s="16" t="str">
        <f t="shared" si="39"/>
        <v>2015</v>
      </c>
      <c r="G811" s="16" t="str">
        <f>TEXT(ancestry_jul_2014[[#This Row],[Date]]," MMM")</f>
        <v xml:space="preserve"> Sep</v>
      </c>
      <c r="I811" t="str">
        <f>VLOOKUP(K811, [1]LibPAS_data!$A$1:$C$600,3,FALSE)</f>
        <v>Yuma</v>
      </c>
      <c r="J811" t="str">
        <f>VLOOKUP(K811,[1]LibPAS_data!$A$1:$C$600,2,FALSE)</f>
        <v>Yuma County Library District</v>
      </c>
      <c r="K811" s="6" t="s">
        <v>66</v>
      </c>
      <c r="L811" t="s">
        <v>1</v>
      </c>
      <c r="M811">
        <v>3004</v>
      </c>
      <c r="N811">
        <v>3004</v>
      </c>
      <c r="O811">
        <v>61</v>
      </c>
      <c r="P811">
        <v>483</v>
      </c>
      <c r="Q811">
        <v>1076</v>
      </c>
      <c r="R811">
        <f>ancestry_jul_2014[[#This Row],[Citation Image]]+ancestry_jul_2014[[#This Row],[Text]]</f>
        <v>1559</v>
      </c>
    </row>
    <row r="812" spans="1:18" x14ac:dyDescent="0.3">
      <c r="A812" s="21">
        <f>VLOOKUP(ancestry_jul_2014[[#This Row],[Locationid]], [1]LibPAS_data!$A$2:$E$600, 5, FALSE)</f>
        <v>7</v>
      </c>
      <c r="B812" s="24" t="e">
        <f>VLOOKUP(ancestry_jul_2014[[#This Row],[Locationid]],[1]LibPAS_data!$A$2:$D$270,4,FALSE)</f>
        <v>#N/A</v>
      </c>
      <c r="C812" s="14" t="str">
        <f>TEXT(E812,"yyyy")&amp;"-"&amp;"Q"&amp;LOOKUP(MONTH(E812),{1,4,7,10},{1,2,3,4})</f>
        <v>2015-Q3</v>
      </c>
      <c r="D812" s="37">
        <f t="shared" si="38"/>
        <v>2016</v>
      </c>
      <c r="E812" s="1">
        <v>42248</v>
      </c>
      <c r="F812" s="16" t="str">
        <f t="shared" si="39"/>
        <v>2015</v>
      </c>
      <c r="G812" s="16" t="str">
        <f>TEXT(ancestry_jul_2014[[#This Row],[Date]]," MMM")</f>
        <v xml:space="preserve"> Sep</v>
      </c>
      <c r="I812" t="str">
        <f>VLOOKUP(K812, [1]LibPAS_data!$A$1:$C$600,3,FALSE)</f>
        <v>Yavapai</v>
      </c>
      <c r="J812" t="str">
        <f>VLOOKUP(K812,[1]LibPAS_data!$A$1:$C$600,2,FALSE)</f>
        <v>Yarnell Public Library</v>
      </c>
      <c r="K812" s="6" t="s">
        <v>64</v>
      </c>
      <c r="L812" t="s">
        <v>1</v>
      </c>
      <c r="M812">
        <v>20</v>
      </c>
      <c r="N812">
        <v>20</v>
      </c>
      <c r="O812">
        <v>3</v>
      </c>
      <c r="P812">
        <v>1</v>
      </c>
      <c r="Q812">
        <v>1</v>
      </c>
      <c r="R812">
        <f>ancestry_jul_2014[[#This Row],[Citation Image]]+ancestry_jul_2014[[#This Row],[Text]]</f>
        <v>2</v>
      </c>
    </row>
    <row r="813" spans="1:18" x14ac:dyDescent="0.3">
      <c r="A813" s="21">
        <f>VLOOKUP(ancestry_jul_2014[[#This Row],[Locationid]], [1]LibPAS_data!$A$2:$E$600, 5, FALSE)</f>
        <v>0</v>
      </c>
      <c r="B813" s="24" t="e">
        <f>VLOOKUP(ancestry_jul_2014[[#This Row],[Locationid]],[1]LibPAS_data!$A$2:$D$270,4,FALSE)</f>
        <v>#N/A</v>
      </c>
      <c r="C813" s="14" t="str">
        <f>TEXT(E813,"yyyy")&amp;"-"&amp;"Q"&amp;LOOKUP(MONTH(E813),{1,4,7,10},{1,2,3,4})</f>
        <v>2015-Q4</v>
      </c>
      <c r="D813" s="37">
        <f t="shared" si="38"/>
        <v>2016</v>
      </c>
      <c r="E813" s="1">
        <v>42278</v>
      </c>
      <c r="F813" s="16" t="str">
        <f t="shared" si="39"/>
        <v>2015</v>
      </c>
      <c r="G813" s="16" t="str">
        <f>TEXT(ancestry_jul_2014[[#This Row],[Date]]," MMM")</f>
        <v xml:space="preserve"> Oct</v>
      </c>
      <c r="I813" t="str">
        <f>VLOOKUP(K813, [1]LibPAS_data!$A$1:$C$600,3,FALSE)</f>
        <v>State</v>
      </c>
      <c r="J813" t="str">
        <f>VLOOKUP(K813,[1]LibPAS_data!$A$1:$C$600,2,FALSE)</f>
        <v>Arizona State Library-Law Library</v>
      </c>
      <c r="K813" s="6" t="s">
        <v>10</v>
      </c>
      <c r="L813" t="s">
        <v>1</v>
      </c>
      <c r="M813">
        <v>53605</v>
      </c>
      <c r="N813">
        <v>53605</v>
      </c>
      <c r="O813">
        <v>1141</v>
      </c>
      <c r="P813">
        <v>8977</v>
      </c>
      <c r="Q813">
        <v>22931</v>
      </c>
      <c r="R813">
        <f>ancestry_jul_2014[[#This Row],[Citation Image]]+ancestry_jul_2014[[#This Row],[Text]]</f>
        <v>31908</v>
      </c>
    </row>
    <row r="814" spans="1:18" x14ac:dyDescent="0.3">
      <c r="A814" s="21">
        <f>VLOOKUP(ancestry_jul_2014[[#This Row],[Locationid]], [1]LibPAS_data!$A$2:$E$600, 5, FALSE)</f>
        <v>19</v>
      </c>
      <c r="B814" s="24" t="e">
        <f>VLOOKUP(ancestry_jul_2014[[#This Row],[Locationid]],[1]LibPAS_data!$A$2:$D$270,4,FALSE)</f>
        <v>#N/A</v>
      </c>
      <c r="C814" s="14" t="str">
        <f>TEXT(E814,"yyyy")&amp;"-"&amp;"Q"&amp;LOOKUP(MONTH(E814),{1,4,7,10},{1,2,3,4})</f>
        <v>2015-Q4</v>
      </c>
      <c r="D814" s="37">
        <f t="shared" si="38"/>
        <v>2016</v>
      </c>
      <c r="E814" s="1">
        <v>42278</v>
      </c>
      <c r="F814" s="16" t="str">
        <f t="shared" si="39"/>
        <v>2015</v>
      </c>
      <c r="G814" s="16" t="str">
        <f>TEXT(ancestry_jul_2014[[#This Row],[Date]]," MMM")</f>
        <v xml:space="preserve"> Oct</v>
      </c>
      <c r="I814" t="str">
        <f>VLOOKUP(K814, [1]LibPAS_data!$A$1:$C$600,3,FALSE)</f>
        <v>Apache</v>
      </c>
      <c r="J814" t="str">
        <f>VLOOKUP(K814,[1]LibPAS_data!$A$1:$C$600,2,FALSE)</f>
        <v>Alpine Public Library</v>
      </c>
      <c r="K814" s="10" t="s">
        <v>7</v>
      </c>
      <c r="L814" t="s">
        <v>1</v>
      </c>
      <c r="M814">
        <v>145</v>
      </c>
      <c r="N814">
        <v>145</v>
      </c>
      <c r="O814">
        <v>6</v>
      </c>
      <c r="P814">
        <v>0</v>
      </c>
      <c r="Q814">
        <v>61</v>
      </c>
      <c r="R814">
        <f>ancestry_jul_2014[[#This Row],[Citation Image]]+ancestry_jul_2014[[#This Row],[Text]]</f>
        <v>61</v>
      </c>
    </row>
    <row r="815" spans="1:18" x14ac:dyDescent="0.3">
      <c r="A815" s="21">
        <f>VLOOKUP(ancestry_jul_2014[[#This Row],[Locationid]], [1]LibPAS_data!$A$2:$E$600, 5, FALSE)</f>
        <v>111</v>
      </c>
      <c r="B815" s="24">
        <f>VLOOKUP(ancestry_jul_2014[[#This Row],[Locationid]],[1]LibPAS_data!$A$2:$D$270,4,FALSE)</f>
        <v>63208</v>
      </c>
      <c r="C815" s="14" t="str">
        <f>TEXT(E815,"yyyy")&amp;"-"&amp;"Q"&amp;LOOKUP(MONTH(E815),{1,4,7,10},{1,2,3,4})</f>
        <v>2015-Q4</v>
      </c>
      <c r="D815" s="37">
        <f t="shared" si="38"/>
        <v>2016</v>
      </c>
      <c r="E815" s="1">
        <v>42278</v>
      </c>
      <c r="F815" s="16" t="str">
        <f t="shared" si="39"/>
        <v>2015</v>
      </c>
      <c r="G815" s="16" t="str">
        <f>TEXT(ancestry_jul_2014[[#This Row],[Date]]," MMM")</f>
        <v xml:space="preserve"> Oct</v>
      </c>
      <c r="I815" t="str">
        <f>VLOOKUP(K815, [1]LibPAS_data!$A$1:$C$600,3,FALSE)</f>
        <v>Pinal</v>
      </c>
      <c r="J815" t="str">
        <f>VLOOKUP(K815,[1]LibPAS_data!$A$1:$C$600,2,FALSE)</f>
        <v>Apache Junction Public Library</v>
      </c>
      <c r="K815" s="6" t="s">
        <v>8</v>
      </c>
      <c r="L815" t="s">
        <v>1</v>
      </c>
      <c r="M815">
        <v>547</v>
      </c>
      <c r="N815">
        <v>547</v>
      </c>
      <c r="O815">
        <v>10</v>
      </c>
      <c r="P815">
        <v>153</v>
      </c>
      <c r="Q815">
        <v>351</v>
      </c>
      <c r="R815">
        <f>ancestry_jul_2014[[#This Row],[Citation Image]]+ancestry_jul_2014[[#This Row],[Text]]</f>
        <v>504</v>
      </c>
    </row>
    <row r="816" spans="1:18" x14ac:dyDescent="0.3">
      <c r="A816" s="21">
        <f>VLOOKUP(ancestry_jul_2014[[#This Row],[Locationid]], [1]LibPAS_data!$A$2:$E$600, 5, FALSE)</f>
        <v>80</v>
      </c>
      <c r="B816" s="24">
        <f>VLOOKUP(ancestry_jul_2014[[#This Row],[Locationid]],[1]LibPAS_data!$A$2:$D$270,4,FALSE)</f>
        <v>22669</v>
      </c>
      <c r="C816" s="14" t="str">
        <f>TEXT(E816,"yyyy")&amp;"-"&amp;"Q"&amp;LOOKUP(MONTH(E816),{1,4,7,10},{1,2,3,4})</f>
        <v>2015-Q4</v>
      </c>
      <c r="D816" s="37">
        <f t="shared" si="38"/>
        <v>2016</v>
      </c>
      <c r="E816" s="1">
        <v>42278</v>
      </c>
      <c r="F816" s="16" t="str">
        <f t="shared" si="39"/>
        <v>2015</v>
      </c>
      <c r="G816" s="16" t="str">
        <f>TEXT(ancestry_jul_2014[[#This Row],[Date]]," MMM")</f>
        <v xml:space="preserve"> Oct</v>
      </c>
      <c r="I816" t="str">
        <f>VLOOKUP(K816, [1]LibPAS_data!$A$1:$C$600,3,FALSE)</f>
        <v>Maricopa</v>
      </c>
      <c r="J816" t="str">
        <f>VLOOKUP(K816,[1]LibPAS_data!$A$1:$C$600,2,FALSE)</f>
        <v>Avondale Public Library</v>
      </c>
      <c r="K816" s="6" t="s">
        <v>12</v>
      </c>
      <c r="L816" t="s">
        <v>1</v>
      </c>
      <c r="M816">
        <v>995</v>
      </c>
      <c r="N816">
        <v>995</v>
      </c>
      <c r="O816">
        <v>11</v>
      </c>
      <c r="P816">
        <v>35</v>
      </c>
      <c r="Q816">
        <v>214</v>
      </c>
      <c r="R816">
        <f>ancestry_jul_2014[[#This Row],[Citation Image]]+ancestry_jul_2014[[#This Row],[Text]]</f>
        <v>249</v>
      </c>
    </row>
    <row r="817" spans="1:18" x14ac:dyDescent="0.3">
      <c r="A817" s="21">
        <f>VLOOKUP(ancestry_jul_2014[[#This Row],[Locationid]], [1]LibPAS_data!$A$2:$E$600, 5, FALSE)</f>
        <v>16</v>
      </c>
      <c r="B817" s="24" t="e">
        <f>VLOOKUP(ancestry_jul_2014[[#This Row],[Locationid]],[1]LibPAS_data!$A$2:$D$270,4,FALSE)</f>
        <v>#N/A</v>
      </c>
      <c r="C817" s="14" t="str">
        <f>TEXT(E817,"yyyy")&amp;"-"&amp;"Q"&amp;LOOKUP(MONTH(E817),{1,4,7,10},{1,2,3,4})</f>
        <v>2015-Q4</v>
      </c>
      <c r="D817" s="37">
        <f t="shared" si="38"/>
        <v>2016</v>
      </c>
      <c r="E817" s="1">
        <v>42278</v>
      </c>
      <c r="F817" s="16" t="str">
        <f t="shared" si="39"/>
        <v>2015</v>
      </c>
      <c r="G817" s="16" t="str">
        <f>TEXT(ancestry_jul_2014[[#This Row],[Date]]," MMM")</f>
        <v xml:space="preserve"> Oct</v>
      </c>
      <c r="I817" t="str">
        <f>VLOOKUP(K817, [1]LibPAS_data!$A$1:$C$600,3,FALSE)</f>
        <v>La Paz</v>
      </c>
      <c r="J817" t="str">
        <f>VLOOKUP(K817,[1]LibPAS_data!$A$1:$C$600,2,FALSE)</f>
        <v>Bouse Public Library</v>
      </c>
      <c r="K817" s="6" t="s">
        <v>14</v>
      </c>
      <c r="L817" t="s">
        <v>1</v>
      </c>
      <c r="M817">
        <v>17</v>
      </c>
      <c r="N817">
        <v>17</v>
      </c>
      <c r="O817">
        <v>1</v>
      </c>
      <c r="P817">
        <v>12</v>
      </c>
      <c r="Q817">
        <v>11</v>
      </c>
      <c r="R817">
        <f>ancestry_jul_2014[[#This Row],[Citation Image]]+ancestry_jul_2014[[#This Row],[Text]]</f>
        <v>23</v>
      </c>
    </row>
    <row r="818" spans="1:18" x14ac:dyDescent="0.3">
      <c r="A818" s="21">
        <f>VLOOKUP(ancestry_jul_2014[[#This Row],[Locationid]], [1]LibPAS_data!$A$2:$E$600, 5, FALSE)</f>
        <v>21</v>
      </c>
      <c r="B818" s="24" t="str">
        <f>VLOOKUP(ancestry_jul_2014[[#This Row],[Locationid]],[1]LibPAS_data!$A$2:$D$270,4,FALSE)</f>
        <v>N/A</v>
      </c>
      <c r="C818" s="14" t="str">
        <f>TEXT(E818,"yyyy")&amp;"-"&amp;"Q"&amp;LOOKUP(MONTH(E818),{1,4,7,10},{1,2,3,4})</f>
        <v>2015-Q4</v>
      </c>
      <c r="D818" s="37">
        <f t="shared" si="38"/>
        <v>2016</v>
      </c>
      <c r="E818" s="1">
        <v>42278</v>
      </c>
      <c r="F818" s="16" t="str">
        <f t="shared" si="39"/>
        <v>2015</v>
      </c>
      <c r="G818" s="16" t="str">
        <f>TEXT(ancestry_jul_2014[[#This Row],[Date]]," MMM")</f>
        <v xml:space="preserve"> Oct</v>
      </c>
      <c r="I818" t="str">
        <f>VLOOKUP(K818, [1]LibPAS_data!$A$1:$C$600,3,FALSE)</f>
        <v>Maricopa</v>
      </c>
      <c r="J818" t="str">
        <f>VLOOKUP(K818,[1]LibPAS_data!$A$1:$C$600,2,FALSE)</f>
        <v>Buckeye Public Library</v>
      </c>
      <c r="K818" s="6" t="s">
        <v>15</v>
      </c>
      <c r="L818" t="s">
        <v>1</v>
      </c>
      <c r="M818">
        <v>163</v>
      </c>
      <c r="N818">
        <v>163</v>
      </c>
      <c r="O818">
        <v>1</v>
      </c>
      <c r="P818">
        <v>5</v>
      </c>
      <c r="Q818">
        <v>45</v>
      </c>
      <c r="R818">
        <f>ancestry_jul_2014[[#This Row],[Citation Image]]+ancestry_jul_2014[[#This Row],[Text]]</f>
        <v>50</v>
      </c>
    </row>
    <row r="819" spans="1:18" x14ac:dyDescent="0.3">
      <c r="A819" s="21">
        <f>VLOOKUP(ancestry_jul_2014[[#This Row],[Locationid]], [1]LibPAS_data!$A$2:$E$600, 5, FALSE)</f>
        <v>5</v>
      </c>
      <c r="B819" s="24" t="e">
        <f>VLOOKUP(ancestry_jul_2014[[#This Row],[Locationid]],[1]LibPAS_data!$A$2:$D$270,4,FALSE)</f>
        <v>#N/A</v>
      </c>
      <c r="C819" s="14" t="str">
        <f>TEXT(E819,"yyyy")&amp;"-"&amp;"Q"&amp;LOOKUP(MONTH(E819),{1,4,7,10},{1,2,3,4})</f>
        <v>2015-Q4</v>
      </c>
      <c r="D819" s="37">
        <f t="shared" si="38"/>
        <v>2016</v>
      </c>
      <c r="E819" s="1">
        <v>42278</v>
      </c>
      <c r="F819" s="16" t="str">
        <f t="shared" ref="F819:F850" si="40">TEXT(E819, "yyyy")</f>
        <v>2015</v>
      </c>
      <c r="G819" s="16" t="str">
        <f>TEXT(ancestry_jul_2014[[#This Row],[Date]]," MMM")</f>
        <v xml:space="preserve"> Oct</v>
      </c>
      <c r="I819" t="str">
        <f>VLOOKUP(K819, [1]LibPAS_data!$A$1:$C$600,3,FALSE)</f>
        <v>Yavapai</v>
      </c>
      <c r="J819" t="str">
        <f>VLOOKUP(K819,[1]LibPAS_data!$A$1:$C$600,2,FALSE)</f>
        <v>Beaver Creek Public School Library</v>
      </c>
      <c r="K819" s="6" t="s">
        <v>108</v>
      </c>
      <c r="L819" t="s">
        <v>1</v>
      </c>
      <c r="M819">
        <v>214</v>
      </c>
      <c r="N819">
        <v>214</v>
      </c>
      <c r="O819">
        <v>5</v>
      </c>
      <c r="P819">
        <v>9</v>
      </c>
      <c r="Q819">
        <v>132</v>
      </c>
      <c r="R819">
        <f>ancestry_jul_2014[[#This Row],[Citation Image]]+ancestry_jul_2014[[#This Row],[Text]]</f>
        <v>141</v>
      </c>
    </row>
    <row r="820" spans="1:18" x14ac:dyDescent="0.3">
      <c r="A820" s="21">
        <f>VLOOKUP(ancestry_jul_2014[[#This Row],[Locationid]], [1]LibPAS_data!$A$2:$E$600, 5, FALSE)</f>
        <v>34</v>
      </c>
      <c r="B820" s="24">
        <f>VLOOKUP(ancestry_jul_2014[[#This Row],[Locationid]],[1]LibPAS_data!$A$2:$D$270,4,FALSE)</f>
        <v>48762</v>
      </c>
      <c r="C820" s="14" t="str">
        <f>TEXT(E820,"yyyy")&amp;"-"&amp;"Q"&amp;LOOKUP(MONTH(E820),{1,4,7,10},{1,2,3,4})</f>
        <v>2015-Q4</v>
      </c>
      <c r="D820" s="37">
        <f t="shared" si="38"/>
        <v>2016</v>
      </c>
      <c r="E820" s="1">
        <v>42278</v>
      </c>
      <c r="F820" s="16" t="str">
        <f t="shared" si="40"/>
        <v>2015</v>
      </c>
      <c r="G820" s="16" t="str">
        <f>TEXT(ancestry_jul_2014[[#This Row],[Date]]," MMM")</f>
        <v xml:space="preserve"> Oct</v>
      </c>
      <c r="I820" t="str">
        <f>VLOOKUP(K820, [1]LibPAS_data!$A$1:$C$600,3,FALSE)</f>
        <v>Pinal</v>
      </c>
      <c r="J820" t="str">
        <f>VLOOKUP(K820,[1]LibPAS_data!$A$1:$C$600,2,FALSE)</f>
        <v>Casa Grande Public Library</v>
      </c>
      <c r="K820" s="12" t="s">
        <v>17</v>
      </c>
      <c r="L820" t="s">
        <v>1</v>
      </c>
      <c r="M820">
        <v>155</v>
      </c>
      <c r="N820">
        <v>155</v>
      </c>
      <c r="O820">
        <v>9</v>
      </c>
      <c r="P820">
        <v>18</v>
      </c>
      <c r="Q820">
        <v>84</v>
      </c>
      <c r="R820">
        <f>ancestry_jul_2014[[#This Row],[Citation Image]]+ancestry_jul_2014[[#This Row],[Text]]</f>
        <v>102</v>
      </c>
    </row>
    <row r="821" spans="1:18" x14ac:dyDescent="0.3">
      <c r="A821" s="21">
        <f>VLOOKUP(ancestry_jul_2014[[#This Row],[Locationid]], [1]LibPAS_data!$A$2:$E$600, 5, FALSE)</f>
        <v>109</v>
      </c>
      <c r="B821" s="24">
        <f>VLOOKUP(ancestry_jul_2014[[#This Row],[Locationid]],[1]LibPAS_data!$A$2:$D$270,4,FALSE)</f>
        <v>309229</v>
      </c>
      <c r="C821" s="14" t="str">
        <f>TEXT(E821,"yyyy")&amp;"-"&amp;"Q"&amp;LOOKUP(MONTH(E821),{1,4,7,10},{1,2,3,4})</f>
        <v>2015-Q4</v>
      </c>
      <c r="D821" s="37">
        <f t="shared" si="38"/>
        <v>2016</v>
      </c>
      <c r="E821" s="1">
        <v>42278</v>
      </c>
      <c r="F821" s="16" t="str">
        <f t="shared" si="40"/>
        <v>2015</v>
      </c>
      <c r="G821" s="16" t="str">
        <f>TEXT(ancestry_jul_2014[[#This Row],[Date]]," MMM")</f>
        <v xml:space="preserve"> Oct</v>
      </c>
      <c r="I821" t="str">
        <f>VLOOKUP(K821, [1]LibPAS_data!$A$1:$C$600,3,FALSE)</f>
        <v>Maricopa</v>
      </c>
      <c r="J821" t="str">
        <f>VLOOKUP(K821,[1]LibPAS_data!$A$1:$C$600,2,FALSE)</f>
        <v xml:space="preserve">Chandler Public Library </v>
      </c>
      <c r="K821" s="12" t="s">
        <v>18</v>
      </c>
      <c r="L821" t="s">
        <v>1</v>
      </c>
      <c r="M821">
        <v>2262</v>
      </c>
      <c r="N821">
        <v>2262</v>
      </c>
      <c r="O821">
        <v>47</v>
      </c>
      <c r="P821">
        <v>647</v>
      </c>
      <c r="Q821">
        <v>841</v>
      </c>
      <c r="R821">
        <f>ancestry_jul_2014[[#This Row],[Citation Image]]+ancestry_jul_2014[[#This Row],[Text]]</f>
        <v>1488</v>
      </c>
    </row>
    <row r="822" spans="1:18" x14ac:dyDescent="0.3">
      <c r="A822" s="21">
        <f>VLOOKUP(ancestry_jul_2014[[#This Row],[Locationid]], [1]LibPAS_data!$A$2:$E$600, 5, FALSE)</f>
        <v>25</v>
      </c>
      <c r="B822" s="24">
        <f>VLOOKUP(ancestry_jul_2014[[#This Row],[Locationid]],[1]LibPAS_data!$A$2:$D$270,4,FALSE)</f>
        <v>1469</v>
      </c>
      <c r="C822" s="14" t="str">
        <f>TEXT(E822,"yyyy")&amp;"-"&amp;"Q"&amp;LOOKUP(MONTH(E822),{1,4,7,10},{1,2,3,4})</f>
        <v>2015-Q4</v>
      </c>
      <c r="D822" s="37">
        <f t="shared" si="38"/>
        <v>2016</v>
      </c>
      <c r="E822" s="1">
        <v>42278</v>
      </c>
      <c r="F822" s="16" t="str">
        <f t="shared" si="40"/>
        <v>2015</v>
      </c>
      <c r="G822" s="16" t="str">
        <f>TEXT(ancestry_jul_2014[[#This Row],[Date]]," MMM")</f>
        <v xml:space="preserve"> Oct</v>
      </c>
      <c r="I822" t="str">
        <f>VLOOKUP(K822, [1]LibPAS_data!$A$1:$C$600,3,FALSE)</f>
        <v>Cochise</v>
      </c>
      <c r="J822" t="str">
        <f>VLOOKUP(K822,[1]LibPAS_data!$A$1:$C$600,2,FALSE)</f>
        <v>Cochise County Library District</v>
      </c>
      <c r="K822" s="12" t="s">
        <v>20</v>
      </c>
      <c r="L822" t="s">
        <v>1</v>
      </c>
      <c r="M822">
        <v>184</v>
      </c>
      <c r="N822">
        <v>184</v>
      </c>
      <c r="O822">
        <v>8</v>
      </c>
      <c r="P822">
        <v>51</v>
      </c>
      <c r="Q822">
        <v>72</v>
      </c>
      <c r="R822">
        <f>ancestry_jul_2014[[#This Row],[Citation Image]]+ancestry_jul_2014[[#This Row],[Text]]</f>
        <v>123</v>
      </c>
    </row>
    <row r="823" spans="1:18" x14ac:dyDescent="0.3">
      <c r="A823" s="21">
        <f>VLOOKUP(ancestry_jul_2014[[#This Row],[Locationid]], [1]LibPAS_data!$A$2:$E$600, 5, FALSE)</f>
        <v>12</v>
      </c>
      <c r="B823" s="24" t="e">
        <f>VLOOKUP(ancestry_jul_2014[[#This Row],[Locationid]],[1]LibPAS_data!$A$2:$D$270,4,FALSE)</f>
        <v>#N/A</v>
      </c>
      <c r="C823" s="14" t="str">
        <f>TEXT(E823,"yyyy")&amp;"-"&amp;"Q"&amp;LOOKUP(MONTH(E823),{1,4,7,10},{1,2,3,4})</f>
        <v>2015-Q4</v>
      </c>
      <c r="D823" s="37">
        <f t="shared" si="38"/>
        <v>2016</v>
      </c>
      <c r="E823" s="1">
        <v>42278</v>
      </c>
      <c r="F823" s="16" t="str">
        <f t="shared" si="40"/>
        <v>2015</v>
      </c>
      <c r="G823" s="16" t="str">
        <f>TEXT(ancestry_jul_2014[[#This Row],[Date]]," MMM")</f>
        <v xml:space="preserve"> Oct</v>
      </c>
      <c r="I823" t="str">
        <f>VLOOKUP(K823, [1]LibPAS_data!$A$1:$C$600,3,FALSE)</f>
        <v>Apache</v>
      </c>
      <c r="J823" t="str">
        <f>VLOOKUP(K823,[1]LibPAS_data!$A$1:$C$600,2,FALSE)</f>
        <v>Concho Public Library</v>
      </c>
      <c r="K823" s="6" t="s">
        <v>21</v>
      </c>
      <c r="L823" t="s">
        <v>1</v>
      </c>
      <c r="M823">
        <v>29</v>
      </c>
      <c r="N823">
        <v>29</v>
      </c>
      <c r="O823">
        <v>1</v>
      </c>
      <c r="P823">
        <v>3</v>
      </c>
      <c r="Q823">
        <v>4</v>
      </c>
      <c r="R823">
        <f>ancestry_jul_2014[[#This Row],[Citation Image]]+ancestry_jul_2014[[#This Row],[Text]]</f>
        <v>7</v>
      </c>
    </row>
    <row r="824" spans="1:18" x14ac:dyDescent="0.3">
      <c r="A824" s="21">
        <f>VLOOKUP(ancestry_jul_2014[[#This Row],[Locationid]], [1]LibPAS_data!$A$2:$E$600, 5, FALSE)</f>
        <v>27</v>
      </c>
      <c r="B824" s="24">
        <f>VLOOKUP(ancestry_jul_2014[[#This Row],[Locationid]],[1]LibPAS_data!$A$2:$D$270,4,FALSE)</f>
        <v>9676</v>
      </c>
      <c r="C824" s="14" t="str">
        <f>TEXT(E824,"yyyy")&amp;"-"&amp;"Q"&amp;LOOKUP(MONTH(E824),{1,4,7,10},{1,2,3,4})</f>
        <v>2015-Q4</v>
      </c>
      <c r="D824" s="37">
        <f t="shared" si="38"/>
        <v>2016</v>
      </c>
      <c r="E824" s="1">
        <v>42278</v>
      </c>
      <c r="F824" s="16" t="str">
        <f t="shared" si="40"/>
        <v>2015</v>
      </c>
      <c r="G824" s="16" t="str">
        <f>TEXT(ancestry_jul_2014[[#This Row],[Date]]," MMM")</f>
        <v xml:space="preserve"> Oct</v>
      </c>
      <c r="I824" t="str">
        <f>VLOOKUP(K824, [1]LibPAS_data!$A$1:$C$600,3,FALSE)</f>
        <v>Pinal</v>
      </c>
      <c r="J824" t="str">
        <f>VLOOKUP(K824,[1]LibPAS_data!$A$1:$C$600,2,FALSE)</f>
        <v>Coolidge Public Library</v>
      </c>
      <c r="K824" t="s">
        <v>23</v>
      </c>
      <c r="L824" t="s">
        <v>1</v>
      </c>
      <c r="M824">
        <v>335</v>
      </c>
      <c r="N824">
        <v>335</v>
      </c>
      <c r="O824">
        <v>5</v>
      </c>
      <c r="P824">
        <v>25</v>
      </c>
      <c r="Q824">
        <v>192</v>
      </c>
      <c r="R824">
        <f>ancestry_jul_2014[[#This Row],[Citation Image]]+ancestry_jul_2014[[#This Row],[Text]]</f>
        <v>217</v>
      </c>
    </row>
    <row r="825" spans="1:18" x14ac:dyDescent="0.3">
      <c r="A825" s="21">
        <f>VLOOKUP(ancestry_jul_2014[[#This Row],[Locationid]], [1]LibPAS_data!$A$2:$E$600, 5, FALSE)</f>
        <v>14</v>
      </c>
      <c r="B825" s="24">
        <f>VLOOKUP(ancestry_jul_2014[[#This Row],[Locationid]],[1]LibPAS_data!$A$2:$D$270,4,FALSE)</f>
        <v>3311</v>
      </c>
      <c r="C825" s="14" t="str">
        <f>TEXT(E825,"yyyy")&amp;"-"&amp;"Q"&amp;LOOKUP(MONTH(E825),{1,4,7,10},{1,2,3,4})</f>
        <v>2015-Q4</v>
      </c>
      <c r="D825" s="37">
        <f t="shared" si="38"/>
        <v>2016</v>
      </c>
      <c r="E825" s="1">
        <v>42278</v>
      </c>
      <c r="F825" s="16" t="str">
        <f t="shared" si="40"/>
        <v>2015</v>
      </c>
      <c r="G825" s="16" t="str">
        <f>TEXT(ancestry_jul_2014[[#This Row],[Date]]," MMM")</f>
        <v xml:space="preserve"> Oct</v>
      </c>
      <c r="I825" t="str">
        <f>VLOOKUP(K825, [1]LibPAS_data!$A$1:$C$600,3,FALSE)</f>
        <v>Yavapai</v>
      </c>
      <c r="J825" t="str">
        <f>VLOOKUP(K825,[1]LibPAS_data!$A$1:$C$600,2,FALSE)</f>
        <v>Camp Verde Community Library</v>
      </c>
      <c r="K825" s="6" t="s">
        <v>16</v>
      </c>
      <c r="L825" t="s">
        <v>1</v>
      </c>
      <c r="M825">
        <v>487</v>
      </c>
      <c r="N825">
        <v>487</v>
      </c>
      <c r="O825">
        <v>10</v>
      </c>
      <c r="P825">
        <v>5</v>
      </c>
      <c r="Q825">
        <v>193</v>
      </c>
      <c r="R825">
        <f>ancestry_jul_2014[[#This Row],[Citation Image]]+ancestry_jul_2014[[#This Row],[Text]]</f>
        <v>198</v>
      </c>
    </row>
    <row r="826" spans="1:18" x14ac:dyDescent="0.3">
      <c r="A826" s="21">
        <f>VLOOKUP(ancestry_jul_2014[[#This Row],[Locationid]], [1]LibPAS_data!$A$2:$E$600, 5, FALSE)</f>
        <v>23</v>
      </c>
      <c r="B826" s="24">
        <f>VLOOKUP(ancestry_jul_2014[[#This Row],[Locationid]],[1]LibPAS_data!$A$2:$D$270,4,FALSE)</f>
        <v>12610</v>
      </c>
      <c r="C826" s="14" t="str">
        <f>TEXT(E826,"yyyy")&amp;"-"&amp;"Q"&amp;LOOKUP(MONTH(E826),{1,4,7,10},{1,2,3,4})</f>
        <v>2015-Q4</v>
      </c>
      <c r="D826" s="37">
        <f t="shared" si="38"/>
        <v>2016</v>
      </c>
      <c r="E826" s="1">
        <v>42278</v>
      </c>
      <c r="F826" s="16" t="str">
        <f t="shared" si="40"/>
        <v>2015</v>
      </c>
      <c r="G826" s="16" t="str">
        <f>TEXT(ancestry_jul_2014[[#This Row],[Date]]," MMM")</f>
        <v xml:space="preserve"> Oct</v>
      </c>
      <c r="I826" t="str">
        <f>VLOOKUP(K826, [1]LibPAS_data!$A$1:$C$600,3,FALSE)</f>
        <v>Yavapai</v>
      </c>
      <c r="J826" t="str">
        <f>VLOOKUP(K826,[1]LibPAS_data!$A$1:$C$600,2,FALSE)</f>
        <v>Cottonwood Public Library</v>
      </c>
      <c r="K826" s="6" t="s">
        <v>24</v>
      </c>
      <c r="L826" t="s">
        <v>1</v>
      </c>
      <c r="M826">
        <v>296</v>
      </c>
      <c r="N826">
        <v>296</v>
      </c>
      <c r="O826">
        <v>9</v>
      </c>
      <c r="P826">
        <v>232</v>
      </c>
      <c r="Q826">
        <v>105</v>
      </c>
      <c r="R826">
        <f>ancestry_jul_2014[[#This Row],[Citation Image]]+ancestry_jul_2014[[#This Row],[Text]]</f>
        <v>337</v>
      </c>
    </row>
    <row r="827" spans="1:18" x14ac:dyDescent="0.3">
      <c r="A827" s="21">
        <f>VLOOKUP(ancestry_jul_2014[[#This Row],[Locationid]], [1]LibPAS_data!$A$2:$E$600, 5, FALSE)</f>
        <v>23</v>
      </c>
      <c r="B827" s="24">
        <f>VLOOKUP(ancestry_jul_2014[[#This Row],[Locationid]],[1]LibPAS_data!$A$2:$D$270,4,FALSE)</f>
        <v>7004</v>
      </c>
      <c r="C827" s="14" t="str">
        <f>TEXT(E827,"yyyy")&amp;"-"&amp;"Q"&amp;LOOKUP(MONTH(E827),{1,4,7,10},{1,2,3,4})</f>
        <v>2015-Q4</v>
      </c>
      <c r="D827" s="37">
        <f t="shared" si="38"/>
        <v>2016</v>
      </c>
      <c r="E827" s="1">
        <v>42278</v>
      </c>
      <c r="F827" s="16" t="str">
        <f t="shared" si="40"/>
        <v>2015</v>
      </c>
      <c r="G827" s="16" t="str">
        <f>TEXT(ancestry_jul_2014[[#This Row],[Date]]," MMM")</f>
        <v xml:space="preserve"> Oct</v>
      </c>
      <c r="I827" t="str">
        <f>VLOOKUP(K827, [1]LibPAS_data!$A$1:$C$600,3,FALSE)</f>
        <v>Maricopa</v>
      </c>
      <c r="J827" t="str">
        <f>VLOOKUP(K827,[1]LibPAS_data!$A$1:$C$600,2,FALSE)</f>
        <v>Desert Foothills Branch Library</v>
      </c>
      <c r="K827" s="6" t="s">
        <v>77</v>
      </c>
      <c r="L827" t="s">
        <v>1</v>
      </c>
      <c r="M827">
        <v>75</v>
      </c>
      <c r="N827">
        <v>75</v>
      </c>
      <c r="O827">
        <v>2</v>
      </c>
      <c r="P827">
        <v>18</v>
      </c>
      <c r="Q827">
        <v>47</v>
      </c>
      <c r="R827">
        <f>ancestry_jul_2014[[#This Row],[Citation Image]]+ancestry_jul_2014[[#This Row],[Text]]</f>
        <v>65</v>
      </c>
    </row>
    <row r="828" spans="1:18" x14ac:dyDescent="0.3">
      <c r="A828" s="21">
        <f>VLOOKUP(ancestry_jul_2014[[#This Row],[Locationid]], [1]LibPAS_data!$A$2:$E$600, 5, FALSE)</f>
        <v>20</v>
      </c>
      <c r="B828" s="24">
        <f>VLOOKUP(ancestry_jul_2014[[#This Row],[Locationid]],[1]LibPAS_data!$A$2:$D$270,4,FALSE)</f>
        <v>3457</v>
      </c>
      <c r="C828" s="14" t="str">
        <f>TEXT(E828,"yyyy")&amp;"-"&amp;"Q"&amp;LOOKUP(MONTH(E828),{1,4,7,10},{1,2,3,4})</f>
        <v>2015-Q4</v>
      </c>
      <c r="D828" s="37">
        <f t="shared" si="38"/>
        <v>2016</v>
      </c>
      <c r="E828" s="1">
        <v>42278</v>
      </c>
      <c r="F828" s="16" t="str">
        <f t="shared" si="40"/>
        <v>2015</v>
      </c>
      <c r="G828" s="16" t="str">
        <f>TEXT(ancestry_jul_2014[[#This Row],[Date]]," MMM")</f>
        <v xml:space="preserve"> Oct</v>
      </c>
      <c r="I828" t="str">
        <f>VLOOKUP(K828, [1]LibPAS_data!$A$1:$C$600,3,FALSE)</f>
        <v>Pinal</v>
      </c>
      <c r="J828" t="str">
        <f>VLOOKUP(K828,[1]LibPAS_data!$A$1:$C$600,2,FALSE)</f>
        <v>Eloy Santa Cruz Library</v>
      </c>
      <c r="K828" s="3" t="s">
        <v>27</v>
      </c>
      <c r="L828" t="s">
        <v>1</v>
      </c>
      <c r="M828">
        <v>56</v>
      </c>
      <c r="N828">
        <v>56</v>
      </c>
      <c r="O828">
        <v>1</v>
      </c>
      <c r="P828">
        <v>3</v>
      </c>
      <c r="Q828">
        <v>17</v>
      </c>
      <c r="R828">
        <f>ancestry_jul_2014[[#This Row],[Citation Image]]+ancestry_jul_2014[[#This Row],[Text]]</f>
        <v>20</v>
      </c>
    </row>
    <row r="829" spans="1:18" x14ac:dyDescent="0.3">
      <c r="A829" s="21">
        <f>VLOOKUP(ancestry_jul_2014[[#This Row],[Locationid]], [1]LibPAS_data!$A$2:$E$600, 5, FALSE)</f>
        <v>78</v>
      </c>
      <c r="B829" s="24">
        <f>VLOOKUP(ancestry_jul_2014[[#This Row],[Locationid]],[1]LibPAS_data!$A$2:$D$270,4,FALSE)</f>
        <v>72247</v>
      </c>
      <c r="C829" s="14" t="str">
        <f>TEXT(E829,"yyyy")&amp;"-"&amp;"Q"&amp;LOOKUP(MONTH(E829),{1,4,7,10},{1,2,3,4})</f>
        <v>2015-Q4</v>
      </c>
      <c r="D829" s="37">
        <f t="shared" si="38"/>
        <v>2016</v>
      </c>
      <c r="E829" s="1">
        <v>42278</v>
      </c>
      <c r="F829" s="16" t="str">
        <f t="shared" si="40"/>
        <v>2015</v>
      </c>
      <c r="G829" s="16" t="str">
        <f>TEXT(ancestry_jul_2014[[#This Row],[Date]]," MMM")</f>
        <v xml:space="preserve"> Oct</v>
      </c>
      <c r="I829" t="str">
        <f>VLOOKUP(K829, [1]LibPAS_data!$A$1:$C$600,3,FALSE)</f>
        <v>Coconino</v>
      </c>
      <c r="J829" t="str">
        <f>VLOOKUP(K829,[1]LibPAS_data!$A$1:$C$600,2,FALSE)</f>
        <v>Flagstaff City-Coconino County Public Library</v>
      </c>
      <c r="K829" s="6" t="s">
        <v>28</v>
      </c>
      <c r="L829" t="s">
        <v>1</v>
      </c>
      <c r="M829">
        <v>760</v>
      </c>
      <c r="N829">
        <v>760</v>
      </c>
      <c r="O829">
        <v>12</v>
      </c>
      <c r="P829">
        <v>130</v>
      </c>
      <c r="Q829">
        <v>334</v>
      </c>
      <c r="R829">
        <f>ancestry_jul_2014[[#This Row],[Citation Image]]+ancestry_jul_2014[[#This Row],[Text]]</f>
        <v>464</v>
      </c>
    </row>
    <row r="830" spans="1:18" x14ac:dyDescent="0.3">
      <c r="A830" s="21">
        <f>VLOOKUP(ancestry_jul_2014[[#This Row],[Locationid]], [1]LibPAS_data!$A$2:$E$600, 5, FALSE)</f>
        <v>83</v>
      </c>
      <c r="B830" s="24">
        <f>VLOOKUP(ancestry_jul_2014[[#This Row],[Locationid]],[1]LibPAS_data!$A$2:$D$270,4,FALSE)</f>
        <v>102303</v>
      </c>
      <c r="C830" s="14" t="str">
        <f>TEXT(E830,"yyyy")&amp;"-"&amp;"Q"&amp;LOOKUP(MONTH(E830),{1,4,7,10},{1,2,3,4})</f>
        <v>2015-Q4</v>
      </c>
      <c r="D830" s="37">
        <f t="shared" si="38"/>
        <v>2016</v>
      </c>
      <c r="E830" s="1">
        <v>42278</v>
      </c>
      <c r="F830" s="16" t="str">
        <f t="shared" si="40"/>
        <v>2015</v>
      </c>
      <c r="G830" s="16" t="str">
        <f>TEXT(ancestry_jul_2014[[#This Row],[Date]]," MMM")</f>
        <v xml:space="preserve"> Oct</v>
      </c>
      <c r="I830" t="str">
        <f>VLOOKUP(K830, [1]LibPAS_data!$A$1:$C$600,3,FALSE)</f>
        <v>Maricopa</v>
      </c>
      <c r="J830" t="str">
        <f>VLOOKUP(K830,[1]LibPAS_data!$A$1:$C$600,2,FALSE)</f>
        <v xml:space="preserve">Glendale Public Library </v>
      </c>
      <c r="K830" s="6" t="s">
        <v>31</v>
      </c>
      <c r="L830" t="s">
        <v>1</v>
      </c>
      <c r="M830">
        <v>309</v>
      </c>
      <c r="N830">
        <v>0</v>
      </c>
      <c r="O830">
        <v>309</v>
      </c>
      <c r="P830">
        <v>6</v>
      </c>
      <c r="Q830">
        <v>15</v>
      </c>
      <c r="R830">
        <v>122</v>
      </c>
    </row>
    <row r="831" spans="1:18" x14ac:dyDescent="0.3">
      <c r="A831" s="21">
        <f>VLOOKUP(ancestry_jul_2014[[#This Row],[Locationid]], [1]LibPAS_data!$A$2:$E$600, 5, FALSE)</f>
        <v>10</v>
      </c>
      <c r="B831" s="24">
        <f>VLOOKUP(ancestry_jul_2014[[#This Row],[Locationid]],[1]LibPAS_data!$A$2:$D$270,4,FALSE)</f>
        <v>1518</v>
      </c>
      <c r="C831" s="14" t="str">
        <f>TEXT(E831,"yyyy")&amp;"-"&amp;"Q"&amp;LOOKUP(MONTH(E831),{1,4,7,10},{1,2,3,4})</f>
        <v>2015-Q4</v>
      </c>
      <c r="D831" s="37">
        <f t="shared" si="38"/>
        <v>2016</v>
      </c>
      <c r="E831" s="1">
        <v>42278</v>
      </c>
      <c r="F831" s="16" t="str">
        <f t="shared" si="40"/>
        <v>2015</v>
      </c>
      <c r="G831" s="16" t="str">
        <f>TEXT(ancestry_jul_2014[[#This Row],[Date]]," MMM")</f>
        <v xml:space="preserve"> Oct</v>
      </c>
      <c r="I831" t="str">
        <f>VLOOKUP(K831, [1]LibPAS_data!$A$1:$C$600,3,FALSE)</f>
        <v>Gila</v>
      </c>
      <c r="J831" t="str">
        <f>VLOOKUP(K831,[1]LibPAS_data!$A$1:$C$600,2,FALSE)</f>
        <v>Hayden Public</v>
      </c>
      <c r="K831" t="s">
        <v>34</v>
      </c>
      <c r="L831" t="s">
        <v>1</v>
      </c>
      <c r="M831">
        <v>11</v>
      </c>
      <c r="N831">
        <v>11</v>
      </c>
      <c r="O831">
        <v>2</v>
      </c>
      <c r="P831">
        <v>1</v>
      </c>
      <c r="Q831">
        <v>4</v>
      </c>
      <c r="R831">
        <f>ancestry_jul_2014[[#This Row],[Citation Image]]+ancestry_jul_2014[[#This Row],[Text]]</f>
        <v>5</v>
      </c>
    </row>
    <row r="832" spans="1:18" x14ac:dyDescent="0.3">
      <c r="A832" s="21" t="str">
        <f>VLOOKUP(ancestry_jul_2014[[#This Row],[Locationid]], [1]LibPAS_data!$A$2:$E$600, 5, FALSE)</f>
        <v>N/A</v>
      </c>
      <c r="B832" s="24" t="str">
        <f>VLOOKUP(ancestry_jul_2014[[#This Row],[Locationid]],[1]LibPAS_data!$A$2:$D$270,4,FALSE)</f>
        <v>N/A</v>
      </c>
      <c r="C832" s="14" t="str">
        <f>TEXT(E832,"yyyy")&amp;"-"&amp;"Q"&amp;LOOKUP(MONTH(E832),{1,4,7,10},{1,2,3,4})</f>
        <v>2015-Q4</v>
      </c>
      <c r="D832" s="37">
        <f t="shared" si="38"/>
        <v>2016</v>
      </c>
      <c r="E832" s="1">
        <v>42278</v>
      </c>
      <c r="F832" s="16" t="str">
        <f t="shared" si="40"/>
        <v>2015</v>
      </c>
      <c r="G832" s="16" t="str">
        <f>TEXT(ancestry_jul_2014[[#This Row],[Date]]," MMM")</f>
        <v xml:space="preserve"> Oct</v>
      </c>
      <c r="I832" t="str">
        <f>VLOOKUP(K832, [1]LibPAS_data!$A$1:$C$600,3,FALSE)</f>
        <v>Pinal</v>
      </c>
      <c r="J832" t="str">
        <f>VLOOKUP(K832,[1]LibPAS_data!$A$1:$C$600,2,FALSE)</f>
        <v>Ira H. Hayes Memorial Library</v>
      </c>
      <c r="K832" s="6" t="s">
        <v>74</v>
      </c>
      <c r="L832" t="s">
        <v>1</v>
      </c>
      <c r="M832">
        <v>1353</v>
      </c>
      <c r="N832">
        <v>1351</v>
      </c>
      <c r="O832">
        <v>37</v>
      </c>
      <c r="P832">
        <v>282</v>
      </c>
      <c r="Q832">
        <v>608</v>
      </c>
      <c r="R832">
        <f>ancestry_jul_2014[[#This Row],[Citation Image]]+ancestry_jul_2014[[#This Row],[Text]]</f>
        <v>890</v>
      </c>
    </row>
    <row r="833" spans="1:18" x14ac:dyDescent="0.3">
      <c r="A833" s="21">
        <f>VLOOKUP(ancestry_jul_2014[[#This Row],[Locationid]], [1]LibPAS_data!$A$2:$E$600, 5, FALSE)</f>
        <v>20</v>
      </c>
      <c r="B833" s="24">
        <f>VLOOKUP(ancestry_jul_2014[[#This Row],[Locationid]],[1]LibPAS_data!$A$2:$D$270,4,FALSE)</f>
        <v>33183</v>
      </c>
      <c r="C833" s="14" t="str">
        <f>TEXT(E833,"yyyy")&amp;"-"&amp;"Q"&amp;LOOKUP(MONTH(E833),{1,4,7,10},{1,2,3,4})</f>
        <v>2015-Q4</v>
      </c>
      <c r="D833" s="37">
        <f t="shared" si="38"/>
        <v>2016</v>
      </c>
      <c r="E833" s="1">
        <v>42278</v>
      </c>
      <c r="F833" s="16" t="str">
        <f t="shared" si="40"/>
        <v>2015</v>
      </c>
      <c r="G833" s="16" t="str">
        <f>TEXT(ancestry_jul_2014[[#This Row],[Date]]," MMM")</f>
        <v xml:space="preserve"> Oct</v>
      </c>
      <c r="I833" t="str">
        <f>VLOOKUP(K833, [1]LibPAS_data!$A$1:$C$600,3,FALSE)</f>
        <v>Pinal</v>
      </c>
      <c r="J833" t="str">
        <f>VLOOKUP(K833,[1]LibPAS_data!$A$1:$C$600,2,FALSE)</f>
        <v>Maricopa Community Library</v>
      </c>
      <c r="K833" s="6" t="s">
        <v>37</v>
      </c>
      <c r="L833" t="s">
        <v>1</v>
      </c>
      <c r="M833">
        <v>194</v>
      </c>
      <c r="N833">
        <v>194</v>
      </c>
      <c r="O833">
        <v>5</v>
      </c>
      <c r="P833">
        <v>17</v>
      </c>
      <c r="Q833">
        <v>64</v>
      </c>
      <c r="R833">
        <v>81</v>
      </c>
    </row>
    <row r="834" spans="1:18" x14ac:dyDescent="0.3">
      <c r="A834" s="21">
        <f>VLOOKUP(ancestry_jul_2014[[#This Row],[Locationid]], [1]LibPAS_data!$A$2:$E$600, 5, FALSE)</f>
        <v>396</v>
      </c>
      <c r="B834" s="24">
        <f>VLOOKUP(ancestry_jul_2014[[#This Row],[Locationid]],[1]LibPAS_data!$A$2:$D$270,4,FALSE)</f>
        <v>145358</v>
      </c>
      <c r="C834" s="14" t="str">
        <f>TEXT(E834,"yyyy")&amp;"-"&amp;"Q"&amp;LOOKUP(MONTH(E834),{1,4,7,10},{1,2,3,4})</f>
        <v>2015-Q4</v>
      </c>
      <c r="D834" s="37">
        <f t="shared" si="38"/>
        <v>2016</v>
      </c>
      <c r="E834" s="1">
        <v>42278</v>
      </c>
      <c r="F834" s="16" t="str">
        <f t="shared" si="40"/>
        <v>2015</v>
      </c>
      <c r="G834" s="16" t="str">
        <f>TEXT(ancestry_jul_2014[[#This Row],[Date]]," MMM")</f>
        <v xml:space="preserve"> Oct</v>
      </c>
      <c r="I834" t="str">
        <f>VLOOKUP(K834, [1]LibPAS_data!$A$1:$C$600,3,FALSE)</f>
        <v>Maricopa</v>
      </c>
      <c r="J834" t="str">
        <f>VLOOKUP(K834,[1]LibPAS_data!$A$1:$C$600,2,FALSE)</f>
        <v>Maricopa County Library District</v>
      </c>
      <c r="K834" s="6" t="s">
        <v>39</v>
      </c>
      <c r="L834" t="s">
        <v>1</v>
      </c>
      <c r="M834">
        <v>11123</v>
      </c>
      <c r="N834">
        <v>11123</v>
      </c>
      <c r="O834">
        <v>188</v>
      </c>
      <c r="P834">
        <v>1216</v>
      </c>
      <c r="Q834">
        <v>4176</v>
      </c>
      <c r="R834">
        <f>ancestry_jul_2014[[#This Row],[Citation Image]]+ancestry_jul_2014[[#This Row],[Text]]</f>
        <v>5392</v>
      </c>
    </row>
    <row r="835" spans="1:18" x14ac:dyDescent="0.3">
      <c r="A835" s="21">
        <f>VLOOKUP(ancestry_jul_2014[[#This Row],[Locationid]], [1]LibPAS_data!$A$2:$E$600, 5, FALSE)</f>
        <v>147</v>
      </c>
      <c r="B835" s="24">
        <f>VLOOKUP(ancestry_jul_2014[[#This Row],[Locationid]],[1]LibPAS_data!$A$2:$D$270,4,FALSE)</f>
        <v>147983</v>
      </c>
      <c r="C835" s="14" t="str">
        <f>TEXT(E835,"yyyy")&amp;"-"&amp;"Q"&amp;LOOKUP(MONTH(E835),{1,4,7,10},{1,2,3,4})</f>
        <v>2015-Q4</v>
      </c>
      <c r="D835" s="37">
        <f t="shared" ref="D835:D898" si="41">YEAR(DATE(YEAR(E835),MONTH(E835)+6,1))</f>
        <v>2016</v>
      </c>
      <c r="E835" s="1">
        <v>42278</v>
      </c>
      <c r="F835" s="16" t="str">
        <f t="shared" si="40"/>
        <v>2015</v>
      </c>
      <c r="G835" s="16" t="str">
        <f>TEXT(ancestry_jul_2014[[#This Row],[Date]]," MMM")</f>
        <v xml:space="preserve"> Oct</v>
      </c>
      <c r="I835" t="str">
        <f>VLOOKUP(K835, [1]LibPAS_data!$A$1:$C$600,3,FALSE)</f>
        <v>Maricopa</v>
      </c>
      <c r="J835" t="str">
        <f>VLOOKUP(K835,[1]LibPAS_data!$A$1:$C$600,2,FALSE)</f>
        <v>Mesa Public Library</v>
      </c>
      <c r="K835" s="6" t="s">
        <v>40</v>
      </c>
      <c r="L835" t="s">
        <v>1</v>
      </c>
      <c r="M835">
        <v>5364</v>
      </c>
      <c r="N835">
        <v>5364</v>
      </c>
      <c r="O835">
        <v>71</v>
      </c>
      <c r="P835">
        <v>1008</v>
      </c>
      <c r="Q835">
        <v>2413</v>
      </c>
      <c r="R835">
        <f>ancestry_jul_2014[[#This Row],[Citation Image]]+ancestry_jul_2014[[#This Row],[Text]]</f>
        <v>3421</v>
      </c>
    </row>
    <row r="836" spans="1:18" x14ac:dyDescent="0.3">
      <c r="A836" s="21">
        <f>VLOOKUP(ancestry_jul_2014[[#This Row],[Locationid]], [1]LibPAS_data!$A$2:$E$600, 5, FALSE)</f>
        <v>10</v>
      </c>
      <c r="B836" s="24">
        <f>VLOOKUP(ancestry_jul_2014[[#This Row],[Locationid]],[1]LibPAS_data!$A$2:$D$270,4,FALSE)</f>
        <v>3750</v>
      </c>
      <c r="C836" s="14" t="str">
        <f>TEXT(E836,"yyyy")&amp;"-"&amp;"Q"&amp;LOOKUP(MONTH(E836),{1,4,7,10},{1,2,3,4})</f>
        <v>2015-Q4</v>
      </c>
      <c r="D836" s="37">
        <f t="shared" si="41"/>
        <v>2016</v>
      </c>
      <c r="E836" s="1">
        <v>42278</v>
      </c>
      <c r="F836" s="16" t="str">
        <f t="shared" si="40"/>
        <v>2015</v>
      </c>
      <c r="G836" s="16" t="str">
        <f>TEXT(ancestry_jul_2014[[#This Row],[Date]]," MMM")</f>
        <v xml:space="preserve"> Oct</v>
      </c>
      <c r="I836" t="str">
        <f>VLOOKUP(K836, [1]LibPAS_data!$A$1:$C$600,3,FALSE)</f>
        <v>Gila</v>
      </c>
      <c r="J836" t="str">
        <f>VLOOKUP(K836,[1]LibPAS_data!$A$1:$C$600,2,FALSE)</f>
        <v>Miami Memorial Public Library</v>
      </c>
      <c r="K836" s="3" t="s">
        <v>105</v>
      </c>
      <c r="L836" t="s">
        <v>1</v>
      </c>
      <c r="M836">
        <v>1</v>
      </c>
      <c r="N836">
        <v>1</v>
      </c>
      <c r="O836">
        <v>1</v>
      </c>
      <c r="P836">
        <v>0</v>
      </c>
      <c r="Q836">
        <v>0</v>
      </c>
      <c r="R836">
        <f>ancestry_jul_2014[[#This Row],[Citation Image]]+ancestry_jul_2014[[#This Row],[Text]]</f>
        <v>0</v>
      </c>
    </row>
    <row r="837" spans="1:18" x14ac:dyDescent="0.3">
      <c r="A837" s="21">
        <f>VLOOKUP(ancestry_jul_2014[[#This Row],[Locationid]], [1]LibPAS_data!$A$2:$E$600, 5, FALSE)</f>
        <v>239</v>
      </c>
      <c r="B837" s="24">
        <f>VLOOKUP(ancestry_jul_2014[[#This Row],[Locationid]],[1]LibPAS_data!$A$2:$D$270,4,FALSE)</f>
        <v>87143</v>
      </c>
      <c r="C837" s="14" t="str">
        <f>TEXT(E837,"yyyy")&amp;"-"&amp;"Q"&amp;LOOKUP(MONTH(E837),{1,4,7,10},{1,2,3,4})</f>
        <v>2015-Q4</v>
      </c>
      <c r="D837" s="37">
        <f t="shared" si="41"/>
        <v>2016</v>
      </c>
      <c r="E837" s="1">
        <v>42278</v>
      </c>
      <c r="F837" s="16" t="str">
        <f t="shared" si="40"/>
        <v>2015</v>
      </c>
      <c r="G837" s="16" t="str">
        <f>TEXT(ancestry_jul_2014[[#This Row],[Date]]," MMM")</f>
        <v xml:space="preserve"> Oct</v>
      </c>
      <c r="I837" t="str">
        <f>VLOOKUP(K837, [1]LibPAS_data!$A$1:$C$600,3,FALSE)</f>
        <v>Mohave</v>
      </c>
      <c r="J837" t="str">
        <f>VLOOKUP(K837,[1]LibPAS_data!$A$1:$C$600,2,FALSE)</f>
        <v>Mohave County Library District</v>
      </c>
      <c r="K837" s="6" t="s">
        <v>41</v>
      </c>
      <c r="L837" t="s">
        <v>1</v>
      </c>
      <c r="M837">
        <v>2353</v>
      </c>
      <c r="N837">
        <v>2353</v>
      </c>
      <c r="O837">
        <v>60</v>
      </c>
      <c r="P837">
        <v>237</v>
      </c>
      <c r="Q837">
        <v>864</v>
      </c>
      <c r="R837">
        <f>ancestry_jul_2014[[#This Row],[Citation Image]]+ancestry_jul_2014[[#This Row],[Text]]</f>
        <v>1101</v>
      </c>
    </row>
    <row r="838" spans="1:18" x14ac:dyDescent="0.3">
      <c r="A838" s="21">
        <f>VLOOKUP(ancestry_jul_2014[[#This Row],[Locationid]], [1]LibPAS_data!$A$2:$E$600, 5, FALSE)</f>
        <v>6</v>
      </c>
      <c r="B838" s="24">
        <f>VLOOKUP(ancestry_jul_2014[[#This Row],[Locationid]],[1]LibPAS_data!$A$2:$D$270,4,FALSE)</f>
        <v>2934</v>
      </c>
      <c r="C838" s="14" t="str">
        <f>TEXT(E838,"yyyy")&amp;"-"&amp;"Q"&amp;LOOKUP(MONTH(E838),{1,4,7,10},{1,2,3,4})</f>
        <v>2015-Q4</v>
      </c>
      <c r="D838" s="37">
        <f t="shared" si="41"/>
        <v>2016</v>
      </c>
      <c r="E838" s="1">
        <v>42278</v>
      </c>
      <c r="F838" s="16" t="str">
        <f t="shared" si="40"/>
        <v>2015</v>
      </c>
      <c r="G838" s="16" t="str">
        <f>TEXT(ancestry_jul_2014[[#This Row],[Date]]," MMM")</f>
        <v xml:space="preserve"> Oct</v>
      </c>
      <c r="I838" t="str">
        <f>VLOOKUP(K838, [1]LibPAS_data!$A$1:$C$600,3,FALSE)</f>
        <v>Greenlee</v>
      </c>
      <c r="J838" t="str">
        <f>VLOOKUP(K838,[1]LibPAS_data!$A$1:$C$600,2,FALSE)</f>
        <v>Morenci Community Library</v>
      </c>
      <c r="K838" s="6" t="s">
        <v>106</v>
      </c>
      <c r="L838" t="s">
        <v>1</v>
      </c>
      <c r="M838">
        <v>1</v>
      </c>
      <c r="N838">
        <v>1</v>
      </c>
      <c r="O838">
        <v>1</v>
      </c>
      <c r="P838">
        <v>0</v>
      </c>
      <c r="Q838">
        <v>0</v>
      </c>
      <c r="R838">
        <f>ancestry_jul_2014[[#This Row],[Citation Image]]+ancestry_jul_2014[[#This Row],[Text]]</f>
        <v>0</v>
      </c>
    </row>
    <row r="839" spans="1:18" x14ac:dyDescent="0.3">
      <c r="A839" s="21">
        <f>VLOOKUP(ancestry_jul_2014[[#This Row],[Locationid]], [1]LibPAS_data!$A$2:$E$600, 5, FALSE)</f>
        <v>45</v>
      </c>
      <c r="B839" s="24">
        <f>VLOOKUP(ancestry_jul_2014[[#This Row],[Locationid]],[1]LibPAS_data!$A$2:$D$270,4,FALSE)</f>
        <v>2461</v>
      </c>
      <c r="C839" s="14" t="str">
        <f>TEXT(E839,"yyyy")&amp;"-"&amp;"Q"&amp;LOOKUP(MONTH(E839),{1,4,7,10},{1,2,3,4})</f>
        <v>2015-Q4</v>
      </c>
      <c r="D839" s="37">
        <f t="shared" si="41"/>
        <v>2016</v>
      </c>
      <c r="E839" s="1">
        <v>42278</v>
      </c>
      <c r="F839" s="16" t="str">
        <f t="shared" si="40"/>
        <v>2015</v>
      </c>
      <c r="G839" s="16" t="str">
        <f>TEXT(ancestry_jul_2014[[#This Row],[Date]]," MMM")</f>
        <v xml:space="preserve"> Oct</v>
      </c>
      <c r="I839" t="str">
        <f>VLOOKUP(K839, [1]LibPAS_data!$A$1:$C$600,3,FALSE)</f>
        <v>Navajo</v>
      </c>
      <c r="J839" t="str">
        <f>VLOOKUP(K839,[1]LibPAS_data!$A$1:$C$600,2,FALSE)</f>
        <v>Navajo County Library District</v>
      </c>
      <c r="K839" s="6" t="s">
        <v>42</v>
      </c>
      <c r="L839" t="s">
        <v>1</v>
      </c>
      <c r="M839">
        <v>1634</v>
      </c>
      <c r="N839">
        <v>1634</v>
      </c>
      <c r="O839">
        <v>33</v>
      </c>
      <c r="P839">
        <v>0</v>
      </c>
      <c r="Q839">
        <v>393</v>
      </c>
      <c r="R839">
        <v>832</v>
      </c>
    </row>
    <row r="840" spans="1:18" x14ac:dyDescent="0.3">
      <c r="A840" s="21">
        <f>VLOOKUP(ancestry_jul_2014[[#This Row],[Locationid]], [1]LibPAS_data!$A$2:$E$600, 5, FALSE)</f>
        <v>9</v>
      </c>
      <c r="B840" s="24" t="e">
        <f>VLOOKUP(ancestry_jul_2014[[#This Row],[Locationid]],[1]LibPAS_data!$A$2:$D$270,4,FALSE)</f>
        <v>#N/A</v>
      </c>
      <c r="C840" s="14" t="str">
        <f>TEXT(E840,"yyyy")&amp;"-"&amp;"Q"&amp;LOOKUP(MONTH(E840),{1,4,7,10},{1,2,3,4})</f>
        <v>2015-Q4</v>
      </c>
      <c r="D840" s="37">
        <f t="shared" si="41"/>
        <v>2016</v>
      </c>
      <c r="E840" s="1">
        <v>42278</v>
      </c>
      <c r="F840" s="16" t="str">
        <f t="shared" si="40"/>
        <v>2015</v>
      </c>
      <c r="G840" s="16" t="str">
        <f>TEXT(ancestry_jul_2014[[#This Row],[Date]]," MMM")</f>
        <v xml:space="preserve"> Oct</v>
      </c>
      <c r="I840" t="str">
        <f>VLOOKUP(K840, [1]LibPAS_data!$A$1:$C$600,3,FALSE)</f>
        <v>Pinal</v>
      </c>
      <c r="J840" t="str">
        <f>VLOOKUP(K840,[1]LibPAS_data!$A$1:$C$600,2,FALSE)</f>
        <v>Oracle Public Library</v>
      </c>
      <c r="K840" s="6" t="s">
        <v>44</v>
      </c>
      <c r="L840" t="s">
        <v>1</v>
      </c>
      <c r="M840">
        <v>10</v>
      </c>
      <c r="N840">
        <v>10</v>
      </c>
      <c r="O840">
        <v>1</v>
      </c>
      <c r="P840">
        <v>1</v>
      </c>
      <c r="Q840">
        <v>2</v>
      </c>
      <c r="R840">
        <f>ancestry_jul_2014[[#This Row],[Citation Image]]+ancestry_jul_2014[[#This Row],[Text]]</f>
        <v>3</v>
      </c>
    </row>
    <row r="841" spans="1:18" x14ac:dyDescent="0.3">
      <c r="A841" s="21">
        <f>VLOOKUP(ancestry_jul_2014[[#This Row],[Locationid]], [1]LibPAS_data!$A$2:$E$600, 5, FALSE)</f>
        <v>14</v>
      </c>
      <c r="B841" s="24">
        <f>VLOOKUP(ancestry_jul_2014[[#This Row],[Locationid]],[1]LibPAS_data!$A$2:$D$270,4,FALSE)</f>
        <v>13597</v>
      </c>
      <c r="C841" s="14" t="str">
        <f>TEXT(E841,"yyyy")&amp;"-"&amp;"Q"&amp;LOOKUP(MONTH(E841),{1,4,7,10},{1,2,3,4})</f>
        <v>2015-Q4</v>
      </c>
      <c r="D841" s="37">
        <f t="shared" si="41"/>
        <v>2016</v>
      </c>
      <c r="E841" s="1">
        <v>42278</v>
      </c>
      <c r="F841" s="16" t="str">
        <f t="shared" si="40"/>
        <v>2015</v>
      </c>
      <c r="G841" s="16" t="str">
        <f>TEXT(ancestry_jul_2014[[#This Row],[Date]]," MMM")</f>
        <v xml:space="preserve"> Oct</v>
      </c>
      <c r="I841" t="str">
        <f>VLOOKUP(K841, [1]LibPAS_data!$A$1:$C$600,3,FALSE)</f>
        <v>Gila</v>
      </c>
      <c r="J841" t="str">
        <f>VLOOKUP(K841,[1]LibPAS_data!$A$1:$C$600,2,FALSE)</f>
        <v>Payson Public Library</v>
      </c>
      <c r="K841" s="6" t="s">
        <v>47</v>
      </c>
      <c r="L841" t="s">
        <v>1</v>
      </c>
      <c r="M841">
        <v>23</v>
      </c>
      <c r="N841">
        <v>23</v>
      </c>
      <c r="O841">
        <v>2</v>
      </c>
      <c r="P841">
        <v>1</v>
      </c>
      <c r="Q841">
        <v>2</v>
      </c>
      <c r="R841">
        <f>ancestry_jul_2014[[#This Row],[Citation Image]]+ancestry_jul_2014[[#This Row],[Text]]</f>
        <v>3</v>
      </c>
    </row>
    <row r="842" spans="1:18" x14ac:dyDescent="0.3">
      <c r="A842" s="21">
        <f>VLOOKUP(ancestry_jul_2014[[#This Row],[Locationid]], [1]LibPAS_data!$A$2:$E$600, 5, FALSE)</f>
        <v>38</v>
      </c>
      <c r="B842" s="24">
        <f>VLOOKUP(ancestry_jul_2014[[#This Row],[Locationid]],[1]LibPAS_data!$A$2:$D$270,4,FALSE)</f>
        <v>109952</v>
      </c>
      <c r="C842" s="14" t="str">
        <f>TEXT(E842,"yyyy")&amp;"-"&amp;"Q"&amp;LOOKUP(MONTH(E842),{1,4,7,10},{1,2,3,4})</f>
        <v>2015-Q4</v>
      </c>
      <c r="D842" s="37">
        <f t="shared" si="41"/>
        <v>2016</v>
      </c>
      <c r="E842" s="1">
        <v>42278</v>
      </c>
      <c r="F842" s="16" t="str">
        <f t="shared" si="40"/>
        <v>2015</v>
      </c>
      <c r="G842" s="16" t="str">
        <f>TEXT(ancestry_jul_2014[[#This Row],[Date]]," MMM")</f>
        <v xml:space="preserve"> Oct</v>
      </c>
      <c r="I842" t="str">
        <f>VLOOKUP(K842, [1]LibPAS_data!$A$1:$C$600,3,FALSE)</f>
        <v>Maricopa</v>
      </c>
      <c r="J842" t="str">
        <f>VLOOKUP(K842,[1]LibPAS_data!$A$1:$C$600,2,FALSE)</f>
        <v>Peoria Public Library</v>
      </c>
      <c r="K842" s="6" t="s">
        <v>48</v>
      </c>
      <c r="L842" t="s">
        <v>1</v>
      </c>
      <c r="M842">
        <v>893</v>
      </c>
      <c r="N842">
        <v>893</v>
      </c>
      <c r="O842">
        <v>21</v>
      </c>
      <c r="P842">
        <v>71</v>
      </c>
      <c r="Q842">
        <v>624</v>
      </c>
      <c r="R842">
        <f>ancestry_jul_2014[[#This Row],[Citation Image]]+ancestry_jul_2014[[#This Row],[Text]]</f>
        <v>695</v>
      </c>
    </row>
    <row r="843" spans="1:18" x14ac:dyDescent="0.3">
      <c r="A843" s="21" t="e">
        <f>VLOOKUP(ancestry_jul_2014[[#This Row],[Locationid]], [1]LibPAS_data!$A$2:$E$600, 5, FALSE)</f>
        <v>#VALUE!</v>
      </c>
      <c r="B843" s="24">
        <f>VLOOKUP(ancestry_jul_2014[[#This Row],[Locationid]],[1]LibPAS_data!$A$2:$D$270,4,FALSE)</f>
        <v>943450</v>
      </c>
      <c r="C843" s="14" t="str">
        <f>TEXT(E843,"yyyy")&amp;"-"&amp;"Q"&amp;LOOKUP(MONTH(E843),{1,4,7,10},{1,2,3,4})</f>
        <v>2015-Q4</v>
      </c>
      <c r="D843" s="37">
        <f t="shared" si="41"/>
        <v>2016</v>
      </c>
      <c r="E843" s="1">
        <v>42278</v>
      </c>
      <c r="F843" s="16" t="str">
        <f t="shared" si="40"/>
        <v>2015</v>
      </c>
      <c r="G843" s="16" t="str">
        <f>TEXT(ancestry_jul_2014[[#This Row],[Date]]," MMM")</f>
        <v xml:space="preserve"> Oct</v>
      </c>
      <c r="I843" t="str">
        <f>VLOOKUP(K843, [1]LibPAS_data!$A$1:$C$600,3,FALSE)</f>
        <v>Maricopa</v>
      </c>
      <c r="J843" t="str">
        <f>VLOOKUP(K843,[1]LibPAS_data!$A$1:$C$600,2,FALSE)</f>
        <v>Phoenix Public Library</v>
      </c>
      <c r="K843" s="10" t="s">
        <v>78</v>
      </c>
      <c r="L843" t="s">
        <v>1</v>
      </c>
      <c r="M843">
        <v>5477</v>
      </c>
      <c r="N843">
        <v>5477</v>
      </c>
      <c r="O843">
        <v>130</v>
      </c>
      <c r="P843">
        <v>1304</v>
      </c>
      <c r="Q843">
        <v>1845</v>
      </c>
      <c r="R843">
        <f>ancestry_jul_2014[[#This Row],[Citation Image]]+ancestry_jul_2014[[#This Row],[Text]]</f>
        <v>3149</v>
      </c>
    </row>
    <row r="844" spans="1:18" x14ac:dyDescent="0.3">
      <c r="A844" s="21">
        <f>VLOOKUP(ancestry_jul_2014[[#This Row],[Locationid]], [1]LibPAS_data!$A$2:$E$600, 5, FALSE)</f>
        <v>622</v>
      </c>
      <c r="B844" s="24">
        <f>VLOOKUP(ancestry_jul_2014[[#This Row],[Locationid]],[1]LibPAS_data!$A$2:$D$270,4,FALSE)</f>
        <v>405419</v>
      </c>
      <c r="C844" s="14" t="str">
        <f>TEXT(E844,"yyyy")&amp;"-"&amp;"Q"&amp;LOOKUP(MONTH(E844),{1,4,7,10},{1,2,3,4})</f>
        <v>2015-Q4</v>
      </c>
      <c r="D844" s="37">
        <f t="shared" si="41"/>
        <v>2016</v>
      </c>
      <c r="E844" s="1">
        <v>42278</v>
      </c>
      <c r="F844" s="16" t="str">
        <f t="shared" si="40"/>
        <v>2015</v>
      </c>
      <c r="G844" s="16" t="str">
        <f>TEXT(ancestry_jul_2014[[#This Row],[Date]]," MMM")</f>
        <v xml:space="preserve"> Oct</v>
      </c>
      <c r="I844" t="str">
        <f>VLOOKUP(K844, [1]LibPAS_data!$A$1:$C$600,3,FALSE)</f>
        <v>Pima</v>
      </c>
      <c r="J844" t="str">
        <f>VLOOKUP(K844,[1]LibPAS_data!$A$1:$C$600,2,FALSE)</f>
        <v>Pima County Public Library</v>
      </c>
      <c r="K844" s="6" t="s">
        <v>49</v>
      </c>
      <c r="L844" t="s">
        <v>1</v>
      </c>
      <c r="M844">
        <v>9428</v>
      </c>
      <c r="N844">
        <v>9428</v>
      </c>
      <c r="O844">
        <v>217</v>
      </c>
      <c r="P844">
        <v>1604</v>
      </c>
      <c r="Q844">
        <v>3818</v>
      </c>
      <c r="R844">
        <f>ancestry_jul_2014[[#This Row],[Citation Image]]+ancestry_jul_2014[[#This Row],[Text]]</f>
        <v>5422</v>
      </c>
    </row>
    <row r="845" spans="1:18" x14ac:dyDescent="0.3">
      <c r="A845" s="21">
        <f>VLOOKUP(ancestry_jul_2014[[#This Row],[Locationid]], [1]LibPAS_data!$A$2:$E$600, 5, FALSE)</f>
        <v>4</v>
      </c>
      <c r="B845" s="24">
        <f>VLOOKUP(ancestry_jul_2014[[#This Row],[Locationid]],[1]LibPAS_data!$A$2:$D$270,4,FALSE)</f>
        <v>8901</v>
      </c>
      <c r="C845" s="14" t="str">
        <f>TEXT(E845,"yyyy")&amp;"-"&amp;"Q"&amp;LOOKUP(MONTH(E845),{1,4,7,10},{1,2,3,4})</f>
        <v>2015-Q4</v>
      </c>
      <c r="D845" s="37">
        <f t="shared" si="41"/>
        <v>2016</v>
      </c>
      <c r="E845" s="1">
        <v>42278</v>
      </c>
      <c r="F845" s="16" t="str">
        <f t="shared" si="40"/>
        <v>2015</v>
      </c>
      <c r="G845" s="16" t="str">
        <f>TEXT(ancestry_jul_2014[[#This Row],[Date]]," MMM")</f>
        <v xml:space="preserve"> Oct</v>
      </c>
      <c r="I845" t="str">
        <f>VLOOKUP(K845, [1]LibPAS_data!$A$1:$C$600,3,FALSE)</f>
        <v>Pinal</v>
      </c>
      <c r="J845" t="str">
        <f>VLOOKUP(K845,[1]LibPAS_data!$A$1:$C$600,2,FALSE)</f>
        <v>Pinal County Library District</v>
      </c>
      <c r="K845" s="6" t="s">
        <v>50</v>
      </c>
      <c r="L845" t="s">
        <v>1</v>
      </c>
      <c r="M845">
        <v>957</v>
      </c>
      <c r="N845">
        <v>957</v>
      </c>
      <c r="O845">
        <v>16</v>
      </c>
      <c r="P845">
        <v>24</v>
      </c>
      <c r="Q845">
        <v>418</v>
      </c>
      <c r="R845">
        <f>ancestry_jul_2014[[#This Row],[Citation Image]]+ancestry_jul_2014[[#This Row],[Text]]</f>
        <v>442</v>
      </c>
    </row>
    <row r="846" spans="1:18" x14ac:dyDescent="0.3">
      <c r="A846" s="21">
        <f>VLOOKUP(ancestry_jul_2014[[#This Row],[Locationid]], [1]LibPAS_data!$A$2:$E$600, 5, FALSE)</f>
        <v>54</v>
      </c>
      <c r="B846" s="24">
        <f>VLOOKUP(ancestry_jul_2014[[#This Row],[Locationid]],[1]LibPAS_data!$A$2:$D$270,4,FALSE)</f>
        <v>29416</v>
      </c>
      <c r="C846" s="14" t="str">
        <f>TEXT(E846,"yyyy")&amp;"-"&amp;"Q"&amp;LOOKUP(MONTH(E846),{1,4,7,10},{1,2,3,4})</f>
        <v>2015-Q4</v>
      </c>
      <c r="D846" s="37">
        <f t="shared" si="41"/>
        <v>2016</v>
      </c>
      <c r="E846" s="1">
        <v>42278</v>
      </c>
      <c r="F846" s="16" t="str">
        <f t="shared" si="40"/>
        <v>2015</v>
      </c>
      <c r="G846" s="16" t="str">
        <f>TEXT(ancestry_jul_2014[[#This Row],[Date]]," MMM")</f>
        <v xml:space="preserve"> Oct</v>
      </c>
      <c r="I846" t="str">
        <f>VLOOKUP(K846, [1]LibPAS_data!$A$1:$C$600,3,FALSE)</f>
        <v>Yavapai</v>
      </c>
      <c r="J846" t="str">
        <f>VLOOKUP(K846,[1]LibPAS_data!$A$1:$C$600,2,FALSE)</f>
        <v>Prescott Public Library</v>
      </c>
      <c r="K846" s="10" t="s">
        <v>51</v>
      </c>
      <c r="L846" t="s">
        <v>1</v>
      </c>
      <c r="M846">
        <v>1237</v>
      </c>
      <c r="N846">
        <v>1237</v>
      </c>
      <c r="O846">
        <v>37</v>
      </c>
      <c r="P846">
        <v>160</v>
      </c>
      <c r="Q846">
        <v>346</v>
      </c>
      <c r="R846">
        <f>ancestry_jul_2014[[#This Row],[Citation Image]]+ancestry_jul_2014[[#This Row],[Text]]</f>
        <v>506</v>
      </c>
    </row>
    <row r="847" spans="1:18" x14ac:dyDescent="0.3">
      <c r="A847" s="21">
        <f>VLOOKUP(ancestry_jul_2014[[#This Row],[Locationid]], [1]LibPAS_data!$A$2:$E$600, 5, FALSE)</f>
        <v>59</v>
      </c>
      <c r="B847" s="24">
        <f>VLOOKUP(ancestry_jul_2014[[#This Row],[Locationid]],[1]LibPAS_data!$A$2:$D$270,4,FALSE)</f>
        <v>22616</v>
      </c>
      <c r="C847" s="14" t="str">
        <f>TEXT(E847,"yyyy")&amp;"-"&amp;"Q"&amp;LOOKUP(MONTH(E847),{1,4,7,10},{1,2,3,4})</f>
        <v>2015-Q4</v>
      </c>
      <c r="D847" s="37">
        <f t="shared" si="41"/>
        <v>2016</v>
      </c>
      <c r="E847" s="1">
        <v>42278</v>
      </c>
      <c r="F847" s="16" t="str">
        <f t="shared" si="40"/>
        <v>2015</v>
      </c>
      <c r="G847" s="16" t="str">
        <f>TEXT(ancestry_jul_2014[[#This Row],[Date]]," MMM")</f>
        <v xml:space="preserve"> Oct</v>
      </c>
      <c r="I847" t="str">
        <f>VLOOKUP(K847, [1]LibPAS_data!$A$1:$C$600,3,FALSE)</f>
        <v>Yavapai</v>
      </c>
      <c r="J847" t="str">
        <f>VLOOKUP(K847,[1]LibPAS_data!$A$1:$C$600,2,FALSE)</f>
        <v>Prescott Valley Public Library</v>
      </c>
      <c r="K847" s="6" t="s">
        <v>52</v>
      </c>
      <c r="L847" t="s">
        <v>1</v>
      </c>
      <c r="M847">
        <v>512</v>
      </c>
      <c r="N847">
        <v>512</v>
      </c>
      <c r="O847">
        <v>10</v>
      </c>
      <c r="P847">
        <v>87</v>
      </c>
      <c r="Q847">
        <v>268</v>
      </c>
      <c r="R847">
        <f>ancestry_jul_2014[[#This Row],[Citation Image]]+ancestry_jul_2014[[#This Row],[Text]]</f>
        <v>355</v>
      </c>
    </row>
    <row r="848" spans="1:18" x14ac:dyDescent="0.3">
      <c r="A848" s="21">
        <f>VLOOKUP(ancestry_jul_2014[[#This Row],[Locationid]], [1]LibPAS_data!$A$2:$E$600, 5, FALSE)</f>
        <v>40</v>
      </c>
      <c r="B848" s="24" t="e">
        <f>VLOOKUP(ancestry_jul_2014[[#This Row],[Locationid]],[1]LibPAS_data!$A$2:$D$270,4,FALSE)</f>
        <v>#N/A</v>
      </c>
      <c r="C848" s="14" t="str">
        <f>TEXT(E848,"yyyy")&amp;"-"&amp;"Q"&amp;LOOKUP(MONTH(E848),{1,4,7,10},{1,2,3,4})</f>
        <v>2015-Q4</v>
      </c>
      <c r="D848" s="37">
        <f t="shared" si="41"/>
        <v>2016</v>
      </c>
      <c r="E848" s="1">
        <v>42278</v>
      </c>
      <c r="F848" s="16" t="str">
        <f t="shared" si="40"/>
        <v>2015</v>
      </c>
      <c r="G848" s="16" t="str">
        <f>TEXT(ancestry_jul_2014[[#This Row],[Date]]," MMM")</f>
        <v xml:space="preserve"> Oct</v>
      </c>
      <c r="I848" t="str">
        <f>VLOOKUP(K848, [1]LibPAS_data!$A$1:$C$600,3,FALSE)</f>
        <v>Apache</v>
      </c>
      <c r="J848" t="str">
        <f>VLOOKUP(K848,[1]LibPAS_data!$A$1:$C$600,2,FALSE)</f>
        <v>Round Valley Public Library</v>
      </c>
      <c r="K848" s="6" t="s">
        <v>53</v>
      </c>
      <c r="L848" t="s">
        <v>1</v>
      </c>
      <c r="M848">
        <v>378</v>
      </c>
      <c r="N848">
        <v>378</v>
      </c>
      <c r="O848">
        <v>16</v>
      </c>
      <c r="P848">
        <v>3</v>
      </c>
      <c r="Q848">
        <v>302</v>
      </c>
      <c r="R848">
        <f>ancestry_jul_2014[[#This Row],[Citation Image]]+ancestry_jul_2014[[#This Row],[Text]]</f>
        <v>305</v>
      </c>
    </row>
    <row r="849" spans="1:18" x14ac:dyDescent="0.3">
      <c r="A849" s="21">
        <f>VLOOKUP(ancestry_jul_2014[[#This Row],[Locationid]], [1]LibPAS_data!$A$2:$E$600, 5, FALSE)</f>
        <v>17</v>
      </c>
      <c r="B849" s="24">
        <f>VLOOKUP(ancestry_jul_2014[[#This Row],[Locationid]],[1]LibPAS_data!$A$2:$D$270,4,FALSE)</f>
        <v>11980</v>
      </c>
      <c r="C849" s="14" t="str">
        <f>TEXT(E849,"yyyy")&amp;"-"&amp;"Q"&amp;LOOKUP(MONTH(E849),{1,4,7,10},{1,2,3,4})</f>
        <v>2015-Q4</v>
      </c>
      <c r="D849" s="37">
        <f t="shared" si="41"/>
        <v>2016</v>
      </c>
      <c r="E849" s="1">
        <v>42278</v>
      </c>
      <c r="F849" s="16" t="str">
        <f t="shared" si="40"/>
        <v>2015</v>
      </c>
      <c r="G849" s="16" t="str">
        <f>TEXT(ancestry_jul_2014[[#This Row],[Date]]," MMM")</f>
        <v xml:space="preserve"> Oct</v>
      </c>
      <c r="I849" t="str">
        <f>VLOOKUP(K849, [1]LibPAS_data!$A$1:$C$600,3,FALSE)</f>
        <v>Graham</v>
      </c>
      <c r="J849" t="str">
        <f>VLOOKUP(K849,[1]LibPAS_data!$A$1:$C$600,2,FALSE)</f>
        <v>Safford City - Graham County Library</v>
      </c>
      <c r="K849" t="s">
        <v>54</v>
      </c>
      <c r="L849" t="s">
        <v>1</v>
      </c>
      <c r="M849">
        <v>54</v>
      </c>
      <c r="N849">
        <v>54</v>
      </c>
      <c r="O849">
        <v>3</v>
      </c>
      <c r="P849">
        <v>4</v>
      </c>
      <c r="Q849">
        <v>18</v>
      </c>
      <c r="R849">
        <f>ancestry_jul_2014[[#This Row],[Citation Image]]+ancestry_jul_2014[[#This Row],[Text]]</f>
        <v>22</v>
      </c>
    </row>
    <row r="850" spans="1:18" x14ac:dyDescent="0.3">
      <c r="A850" s="21">
        <f>VLOOKUP(ancestry_jul_2014[[#This Row],[Locationid]], [1]LibPAS_data!$A$2:$E$600, 5, FALSE)</f>
        <v>23</v>
      </c>
      <c r="B850" s="24" t="e">
        <f>VLOOKUP(ancestry_jul_2014[[#This Row],[Locationid]],[1]LibPAS_data!$A$2:$D$270,4,FALSE)</f>
        <v>#N/A</v>
      </c>
      <c r="C850" s="14" t="str">
        <f>TEXT(E850,"yyyy")&amp;"-"&amp;"Q"&amp;LOOKUP(MONTH(E850),{1,4,7,10},{1,2,3,4})</f>
        <v>2015-Q4</v>
      </c>
      <c r="D850" s="37">
        <f t="shared" si="41"/>
        <v>2016</v>
      </c>
      <c r="E850" s="1">
        <v>42278</v>
      </c>
      <c r="F850" s="16" t="str">
        <f t="shared" si="40"/>
        <v>2015</v>
      </c>
      <c r="G850" s="16" t="str">
        <f>TEXT(ancestry_jul_2014[[#This Row],[Date]]," MMM")</f>
        <v xml:space="preserve"> Oct</v>
      </c>
      <c r="I850" t="str">
        <f>VLOOKUP(K850, [1]LibPAS_data!$A$1:$C$600,3,FALSE)</f>
        <v>Pinal</v>
      </c>
      <c r="J850" t="str">
        <f>VLOOKUP(K850,[1]LibPAS_data!$A$1:$C$600,2,FALSE)</f>
        <v>San Manuel Public Library</v>
      </c>
      <c r="K850" s="10" t="s">
        <v>55</v>
      </c>
      <c r="L850" t="s">
        <v>1</v>
      </c>
      <c r="M850">
        <v>90</v>
      </c>
      <c r="N850">
        <v>90</v>
      </c>
      <c r="O850">
        <v>4</v>
      </c>
      <c r="P850">
        <v>1</v>
      </c>
      <c r="Q850">
        <v>59</v>
      </c>
      <c r="R850">
        <f>ancestry_jul_2014[[#This Row],[Citation Image]]+ancestry_jul_2014[[#This Row],[Text]]</f>
        <v>60</v>
      </c>
    </row>
    <row r="851" spans="1:18" x14ac:dyDescent="0.3">
      <c r="A851" s="21">
        <f>VLOOKUP(ancestry_jul_2014[[#This Row],[Locationid]], [1]LibPAS_data!$A$2:$E$600, 5, FALSE)</f>
        <v>87</v>
      </c>
      <c r="B851" s="24">
        <f>VLOOKUP(ancestry_jul_2014[[#This Row],[Locationid]],[1]LibPAS_data!$A$2:$D$270,4,FALSE)</f>
        <v>174482</v>
      </c>
      <c r="C851" s="14" t="str">
        <f>TEXT(E851,"yyyy")&amp;"-"&amp;"Q"&amp;LOOKUP(MONTH(E851),{1,4,7,10},{1,2,3,4})</f>
        <v>2015-Q4</v>
      </c>
      <c r="D851" s="37">
        <f t="shared" si="41"/>
        <v>2016</v>
      </c>
      <c r="E851" s="1">
        <v>42278</v>
      </c>
      <c r="F851" s="16" t="str">
        <f t="shared" ref="F851:F882" si="42">TEXT(E851, "yyyy")</f>
        <v>2015</v>
      </c>
      <c r="G851" s="16" t="str">
        <f>TEXT(ancestry_jul_2014[[#This Row],[Date]]," MMM")</f>
        <v xml:space="preserve"> Oct</v>
      </c>
      <c r="I851" t="str">
        <f>VLOOKUP(K851, [1]LibPAS_data!$A$1:$C$600,3,FALSE)</f>
        <v>Maricopa</v>
      </c>
      <c r="J851" t="str">
        <f>VLOOKUP(K851,[1]LibPAS_data!$A$1:$C$600,2,FALSE)</f>
        <v>Scottsdale Public Library</v>
      </c>
      <c r="K851" s="6" t="s">
        <v>57</v>
      </c>
      <c r="L851" t="s">
        <v>1</v>
      </c>
      <c r="M851">
        <v>1305</v>
      </c>
      <c r="N851">
        <v>1305</v>
      </c>
      <c r="O851">
        <v>35</v>
      </c>
      <c r="P851">
        <v>460</v>
      </c>
      <c r="Q851">
        <v>540</v>
      </c>
      <c r="R851">
        <f>ancestry_jul_2014[[#This Row],[Citation Image]]+ancestry_jul_2014[[#This Row],[Text]]</f>
        <v>1000</v>
      </c>
    </row>
    <row r="852" spans="1:18" x14ac:dyDescent="0.3">
      <c r="A852" s="21">
        <f>VLOOKUP(ancestry_jul_2014[[#This Row],[Locationid]], [1]LibPAS_data!$A$2:$E$600, 5, FALSE)</f>
        <v>28</v>
      </c>
      <c r="B852" s="24">
        <f>VLOOKUP(ancestry_jul_2014[[#This Row],[Locationid]],[1]LibPAS_data!$A$2:$D$270,4,FALSE)</f>
        <v>32811</v>
      </c>
      <c r="C852" s="14" t="str">
        <f>TEXT(E852,"yyyy")&amp;"-"&amp;"Q"&amp;LOOKUP(MONTH(E852),{1,4,7,10},{1,2,3,4})</f>
        <v>2015-Q4</v>
      </c>
      <c r="D852" s="37">
        <f t="shared" si="41"/>
        <v>2016</v>
      </c>
      <c r="E852" s="1">
        <v>42278</v>
      </c>
      <c r="F852" s="16" t="str">
        <f t="shared" si="42"/>
        <v>2015</v>
      </c>
      <c r="G852" s="16" t="str">
        <f>TEXT(ancestry_jul_2014[[#This Row],[Date]]," MMM")</f>
        <v xml:space="preserve"> Oct</v>
      </c>
      <c r="I852" t="str">
        <f>VLOOKUP(K852, [1]LibPAS_data!$A$1:$C$600,3,FALSE)</f>
        <v>Cochise</v>
      </c>
      <c r="J852" t="str">
        <f>VLOOKUP(K852,[1]LibPAS_data!$A$1:$C$600,2,FALSE)</f>
        <v>Sierra Vista Public Library</v>
      </c>
      <c r="K852" s="6" t="s">
        <v>60</v>
      </c>
      <c r="L852" t="s">
        <v>1</v>
      </c>
      <c r="M852">
        <v>396</v>
      </c>
      <c r="N852">
        <v>396</v>
      </c>
      <c r="O852">
        <v>8</v>
      </c>
      <c r="P852">
        <v>13</v>
      </c>
      <c r="Q852">
        <v>100</v>
      </c>
      <c r="R852">
        <f>ancestry_jul_2014[[#This Row],[Citation Image]]+ancestry_jul_2014[[#This Row],[Text]]</f>
        <v>113</v>
      </c>
    </row>
    <row r="853" spans="1:18" x14ac:dyDescent="0.3">
      <c r="A853" s="21">
        <f>VLOOKUP(ancestry_jul_2014[[#This Row],[Locationid]], [1]LibPAS_data!$A$2:$E$600, 5, FALSE)</f>
        <v>32</v>
      </c>
      <c r="B853" s="24">
        <f>VLOOKUP(ancestry_jul_2014[[#This Row],[Locationid]],[1]LibPAS_data!$A$2:$D$270,4,FALSE)</f>
        <v>11000</v>
      </c>
      <c r="C853" s="14" t="str">
        <f>TEXT(E853,"yyyy")&amp;"-"&amp;"Q"&amp;LOOKUP(MONTH(E853),{1,4,7,10},{1,2,3,4})</f>
        <v>2015-Q4</v>
      </c>
      <c r="D853" s="37">
        <f t="shared" si="41"/>
        <v>2016</v>
      </c>
      <c r="E853" s="1">
        <v>42278</v>
      </c>
      <c r="F853" s="16" t="str">
        <f t="shared" si="42"/>
        <v>2015</v>
      </c>
      <c r="G853" s="16" t="str">
        <f>TEXT(ancestry_jul_2014[[#This Row],[Date]]," MMM")</f>
        <v xml:space="preserve"> Oct</v>
      </c>
      <c r="I853" t="str">
        <f>VLOOKUP(K853, [1]LibPAS_data!$A$1:$C$600,3,FALSE)</f>
        <v>Yavapai</v>
      </c>
      <c r="J853" t="str">
        <f>VLOOKUP(K853,[1]LibPAS_data!$A$1:$C$600,2,FALSE)</f>
        <v>Sedona Public Library</v>
      </c>
      <c r="K853" s="6" t="s">
        <v>58</v>
      </c>
      <c r="L853" t="s">
        <v>1</v>
      </c>
      <c r="M853">
        <v>17</v>
      </c>
      <c r="N853">
        <v>17</v>
      </c>
      <c r="O853">
        <v>1</v>
      </c>
      <c r="P853">
        <v>0</v>
      </c>
      <c r="Q853">
        <v>3</v>
      </c>
      <c r="R853">
        <f>ancestry_jul_2014[[#This Row],[Citation Image]]+ancestry_jul_2014[[#This Row],[Text]]</f>
        <v>3</v>
      </c>
    </row>
    <row r="854" spans="1:18" x14ac:dyDescent="0.3">
      <c r="A854" s="21">
        <f>VLOOKUP(ancestry_jul_2014[[#This Row],[Locationid]], [1]LibPAS_data!$A$2:$E$600, 5, FALSE)</f>
        <v>142</v>
      </c>
      <c r="B854" s="24">
        <f>VLOOKUP(ancestry_jul_2014[[#This Row],[Locationid]],[1]LibPAS_data!$A$2:$D$270,4,FALSE)</f>
        <v>140708</v>
      </c>
      <c r="C854" s="14" t="str">
        <f>TEXT(E854,"yyyy")&amp;"-"&amp;"Q"&amp;LOOKUP(MONTH(E854),{1,4,7,10},{1,2,3,4})</f>
        <v>2015-Q4</v>
      </c>
      <c r="D854" s="37">
        <f t="shared" si="41"/>
        <v>2016</v>
      </c>
      <c r="E854" s="1">
        <v>42278</v>
      </c>
      <c r="F854" s="16" t="str">
        <f t="shared" si="42"/>
        <v>2015</v>
      </c>
      <c r="G854" s="16" t="str">
        <f>TEXT(ancestry_jul_2014[[#This Row],[Date]]," MMM")</f>
        <v xml:space="preserve"> Oct</v>
      </c>
      <c r="I854" t="str">
        <f>VLOOKUP(K854, [1]LibPAS_data!$A$1:$C$600,3,FALSE)</f>
        <v>Maricopa</v>
      </c>
      <c r="J854" t="str">
        <f>VLOOKUP(K854,[1]LibPAS_data!$A$1:$C$600,2,FALSE)</f>
        <v>Tempe Public Library</v>
      </c>
      <c r="K854" s="10" t="s">
        <v>79</v>
      </c>
      <c r="L854" t="s">
        <v>1</v>
      </c>
      <c r="M854">
        <v>1001</v>
      </c>
      <c r="N854">
        <v>1001</v>
      </c>
      <c r="O854">
        <v>20</v>
      </c>
      <c r="P854">
        <v>89</v>
      </c>
      <c r="Q854">
        <v>257</v>
      </c>
      <c r="R854">
        <f>ancestry_jul_2014[[#This Row],[Citation Image]]+ancestry_jul_2014[[#This Row],[Text]]</f>
        <v>346</v>
      </c>
    </row>
    <row r="855" spans="1:18" x14ac:dyDescent="0.3">
      <c r="A855" s="21">
        <f>VLOOKUP(ancestry_jul_2014[[#This Row],[Locationid]], [1]LibPAS_data!$A$2:$E$600, 5, FALSE)</f>
        <v>8</v>
      </c>
      <c r="B855" s="24">
        <f>VLOOKUP(ancestry_jul_2014[[#This Row],[Locationid]],[1]LibPAS_data!$A$2:$D$270,4,FALSE)</f>
        <v>2341</v>
      </c>
      <c r="C855" s="14" t="str">
        <f>TEXT(E855,"yyyy")&amp;"-"&amp;"Q"&amp;LOOKUP(MONTH(E855),{1,4,7,10},{1,2,3,4})</f>
        <v>2015-Q4</v>
      </c>
      <c r="D855" s="37">
        <f t="shared" si="41"/>
        <v>2016</v>
      </c>
      <c r="E855" s="1">
        <v>42278</v>
      </c>
      <c r="F855" s="16" t="str">
        <f t="shared" si="42"/>
        <v>2015</v>
      </c>
      <c r="G855" s="16" t="str">
        <f>TEXT(ancestry_jul_2014[[#This Row],[Date]]," MMM")</f>
        <v xml:space="preserve"> Oct</v>
      </c>
      <c r="I855" t="str">
        <f>VLOOKUP(K855, [1]LibPAS_data!$A$1:$C$600,3,FALSE)</f>
        <v>Gila</v>
      </c>
      <c r="J855" t="str">
        <f>VLOOKUP(K855,[1]LibPAS_data!$A$1:$C$600,2,FALSE)</f>
        <v>Tonto Basin Public</v>
      </c>
      <c r="K855" s="6" t="s">
        <v>62</v>
      </c>
      <c r="L855" t="s">
        <v>1</v>
      </c>
      <c r="M855">
        <v>22</v>
      </c>
      <c r="N855">
        <v>22</v>
      </c>
      <c r="O855">
        <v>1</v>
      </c>
      <c r="P855">
        <v>0</v>
      </c>
      <c r="Q855">
        <v>5</v>
      </c>
      <c r="R855">
        <f>ancestry_jul_2014[[#This Row],[Citation Image]]+ancestry_jul_2014[[#This Row],[Text]]</f>
        <v>5</v>
      </c>
    </row>
    <row r="856" spans="1:18" x14ac:dyDescent="0.3">
      <c r="A856" s="21">
        <f>VLOOKUP(ancestry_jul_2014[[#This Row],[Locationid]], [1]LibPAS_data!$A$2:$E$600, 5, FALSE)</f>
        <v>434</v>
      </c>
      <c r="B856" s="24">
        <f>VLOOKUP(ancestry_jul_2014[[#This Row],[Locationid]],[1]LibPAS_data!$A$2:$D$270,4,FALSE)</f>
        <v>111752</v>
      </c>
      <c r="C856" s="14" t="str">
        <f>TEXT(E856,"yyyy")&amp;"-"&amp;"Q"&amp;LOOKUP(MONTH(E856),{1,4,7,10},{1,2,3,4})</f>
        <v>2015-Q4</v>
      </c>
      <c r="D856" s="37">
        <f t="shared" si="41"/>
        <v>2016</v>
      </c>
      <c r="E856" s="1">
        <v>42278</v>
      </c>
      <c r="F856" s="16" t="str">
        <f t="shared" si="42"/>
        <v>2015</v>
      </c>
      <c r="G856" s="16" t="str">
        <f>TEXT(ancestry_jul_2014[[#This Row],[Date]]," MMM")</f>
        <v xml:space="preserve"> Oct</v>
      </c>
      <c r="I856" t="str">
        <f>VLOOKUP(K856, [1]LibPAS_data!$A$1:$C$600,3,FALSE)</f>
        <v>Yuma</v>
      </c>
      <c r="J856" t="str">
        <f>VLOOKUP(K856,[1]LibPAS_data!$A$1:$C$600,2,FALSE)</f>
        <v>Yuma County Library District</v>
      </c>
      <c r="K856" s="6" t="s">
        <v>66</v>
      </c>
      <c r="L856" t="s">
        <v>1</v>
      </c>
      <c r="M856">
        <v>1704</v>
      </c>
      <c r="N856">
        <v>1704</v>
      </c>
      <c r="O856">
        <v>49</v>
      </c>
      <c r="P856">
        <v>230</v>
      </c>
      <c r="Q856">
        <v>830</v>
      </c>
      <c r="R856">
        <f>ancestry_jul_2014[[#This Row],[Citation Image]]+ancestry_jul_2014[[#This Row],[Text]]</f>
        <v>1060</v>
      </c>
    </row>
    <row r="857" spans="1:18" x14ac:dyDescent="0.3">
      <c r="A857" s="21">
        <f>VLOOKUP(ancestry_jul_2014[[#This Row],[Locationid]], [1]LibPAS_data!$A$2:$E$600, 5, FALSE)</f>
        <v>7</v>
      </c>
      <c r="B857" s="24" t="e">
        <f>VLOOKUP(ancestry_jul_2014[[#This Row],[Locationid]],[1]LibPAS_data!$A$2:$D$270,4,FALSE)</f>
        <v>#N/A</v>
      </c>
      <c r="C857" s="14" t="str">
        <f>TEXT(E857,"yyyy")&amp;"-"&amp;"Q"&amp;LOOKUP(MONTH(E857),{1,4,7,10},{1,2,3,4})</f>
        <v>2015-Q4</v>
      </c>
      <c r="D857" s="37">
        <f t="shared" si="41"/>
        <v>2016</v>
      </c>
      <c r="E857" s="1">
        <v>42278</v>
      </c>
      <c r="F857" s="16" t="str">
        <f t="shared" si="42"/>
        <v>2015</v>
      </c>
      <c r="G857" s="16" t="str">
        <f>TEXT(ancestry_jul_2014[[#This Row],[Date]]," MMM")</f>
        <v xml:space="preserve"> Oct</v>
      </c>
      <c r="I857" t="str">
        <f>VLOOKUP(K857, [1]LibPAS_data!$A$1:$C$600,3,FALSE)</f>
        <v>Yavapai</v>
      </c>
      <c r="J857" t="str">
        <f>VLOOKUP(K857,[1]LibPAS_data!$A$1:$C$600,2,FALSE)</f>
        <v>Yarnell Public Library</v>
      </c>
      <c r="K857" s="6" t="s">
        <v>64</v>
      </c>
      <c r="L857" t="s">
        <v>1</v>
      </c>
      <c r="M857">
        <v>63</v>
      </c>
      <c r="N857">
        <v>63</v>
      </c>
      <c r="O857">
        <v>3</v>
      </c>
      <c r="P857">
        <v>4</v>
      </c>
      <c r="Q857">
        <v>30</v>
      </c>
      <c r="R857">
        <f>ancestry_jul_2014[[#This Row],[Citation Image]]+ancestry_jul_2014[[#This Row],[Text]]</f>
        <v>34</v>
      </c>
    </row>
    <row r="858" spans="1:18" x14ac:dyDescent="0.3">
      <c r="A858" s="21">
        <f>VLOOKUP(ancestry_jul_2014[[#This Row],[Locationid]], [1]LibPAS_data!$A$2:$E$600, 5, FALSE)</f>
        <v>0</v>
      </c>
      <c r="B858" s="24" t="e">
        <f>VLOOKUP(ancestry_jul_2014[[#This Row],[Locationid]],[1]LibPAS_data!$A$2:$D$270,4,FALSE)</f>
        <v>#N/A</v>
      </c>
      <c r="C858" s="14" t="str">
        <f>TEXT(E858,"yyyy")&amp;"-"&amp;"Q"&amp;LOOKUP(MONTH(E858),{1,4,7,10},{1,2,3,4})</f>
        <v>2015-Q4</v>
      </c>
      <c r="D858" s="37">
        <f t="shared" si="41"/>
        <v>2016</v>
      </c>
      <c r="E858" s="1">
        <v>42309</v>
      </c>
      <c r="F858" s="16" t="str">
        <f t="shared" si="42"/>
        <v>2015</v>
      </c>
      <c r="G858" s="16" t="str">
        <f>TEXT(ancestry_jul_2014[[#This Row],[Date]]," MMM")</f>
        <v xml:space="preserve"> Nov</v>
      </c>
      <c r="I858" t="str">
        <f>VLOOKUP(K858, [1]LibPAS_data!$A$1:$C$600,3,FALSE)</f>
        <v>State</v>
      </c>
      <c r="J858" t="str">
        <f>VLOOKUP(K858,[1]LibPAS_data!$A$1:$C$600,2,FALSE)</f>
        <v>Arizona State Library-Law Library</v>
      </c>
      <c r="K858" s="6" t="s">
        <v>10</v>
      </c>
      <c r="L858" t="s">
        <v>1</v>
      </c>
      <c r="M858">
        <v>52302</v>
      </c>
      <c r="N858">
        <v>52302</v>
      </c>
      <c r="O858">
        <v>1113</v>
      </c>
      <c r="P858">
        <v>9042</v>
      </c>
      <c r="Q858">
        <v>22968</v>
      </c>
      <c r="R858">
        <f>ancestry_jul_2014[[#This Row],[Citation Image]]+ancestry_jul_2014[[#This Row],[Text]]</f>
        <v>32010</v>
      </c>
    </row>
    <row r="859" spans="1:18" x14ac:dyDescent="0.3">
      <c r="A859" s="21">
        <f>VLOOKUP(ancestry_jul_2014[[#This Row],[Locationid]], [1]LibPAS_data!$A$2:$E$600, 5, FALSE)</f>
        <v>111</v>
      </c>
      <c r="B859" s="24">
        <f>VLOOKUP(ancestry_jul_2014[[#This Row],[Locationid]],[1]LibPAS_data!$A$2:$D$270,4,FALSE)</f>
        <v>63208</v>
      </c>
      <c r="C859" s="14" t="str">
        <f>TEXT(E859,"yyyy")&amp;"-"&amp;"Q"&amp;LOOKUP(MONTH(E859),{1,4,7,10},{1,2,3,4})</f>
        <v>2015-Q4</v>
      </c>
      <c r="D859" s="37">
        <f t="shared" si="41"/>
        <v>2016</v>
      </c>
      <c r="E859" s="1">
        <v>42309</v>
      </c>
      <c r="F859" s="16" t="str">
        <f t="shared" si="42"/>
        <v>2015</v>
      </c>
      <c r="G859" s="16" t="str">
        <f>TEXT(ancestry_jul_2014[[#This Row],[Date]]," MMM")</f>
        <v xml:space="preserve"> Nov</v>
      </c>
      <c r="I859" t="str">
        <f>VLOOKUP(K859, [1]LibPAS_data!$A$1:$C$600,3,FALSE)</f>
        <v>Pinal</v>
      </c>
      <c r="J859" t="str">
        <f>VLOOKUP(K859,[1]LibPAS_data!$A$1:$C$600,2,FALSE)</f>
        <v>Apache Junction Public Library</v>
      </c>
      <c r="K859" s="6" t="s">
        <v>8</v>
      </c>
      <c r="L859" t="s">
        <v>1</v>
      </c>
      <c r="M859">
        <v>920</v>
      </c>
      <c r="N859">
        <v>920</v>
      </c>
      <c r="O859">
        <v>17</v>
      </c>
      <c r="P859">
        <v>179</v>
      </c>
      <c r="Q859">
        <v>441</v>
      </c>
      <c r="R859">
        <f>ancestry_jul_2014[[#This Row],[Citation Image]]+ancestry_jul_2014[[#This Row],[Text]]</f>
        <v>620</v>
      </c>
    </row>
    <row r="860" spans="1:18" x14ac:dyDescent="0.3">
      <c r="A860" s="21">
        <f>VLOOKUP(ancestry_jul_2014[[#This Row],[Locationid]], [1]LibPAS_data!$A$2:$E$600, 5, FALSE)</f>
        <v>10</v>
      </c>
      <c r="B860" s="24" t="e">
        <f>VLOOKUP(ancestry_jul_2014[[#This Row],[Locationid]],[1]LibPAS_data!$A$2:$D$270,4,FALSE)</f>
        <v>#N/A</v>
      </c>
      <c r="C860" s="14" t="str">
        <f>TEXT(E860,"yyyy")&amp;"-"&amp;"Q"&amp;LOOKUP(MONTH(E860),{1,4,7,10},{1,2,3,4})</f>
        <v>2015-Q4</v>
      </c>
      <c r="D860" s="37">
        <f t="shared" si="41"/>
        <v>2016</v>
      </c>
      <c r="E860" s="1">
        <v>42309</v>
      </c>
      <c r="F860" s="16" t="str">
        <f t="shared" si="42"/>
        <v>2015</v>
      </c>
      <c r="G860" s="16" t="str">
        <f>TEXT(ancestry_jul_2014[[#This Row],[Date]]," MMM")</f>
        <v xml:space="preserve"> Nov</v>
      </c>
      <c r="I860" t="str">
        <f>VLOOKUP(K860, [1]LibPAS_data!$A$1:$C$600,3,FALSE)</f>
        <v>Pinal</v>
      </c>
      <c r="J860" t="str">
        <f>VLOOKUP(K860,[1]LibPAS_data!$A$1:$C$600,2,FALSE)</f>
        <v>Arizona City Community Library</v>
      </c>
      <c r="K860" t="s">
        <v>9</v>
      </c>
      <c r="L860" t="s">
        <v>1</v>
      </c>
      <c r="M860">
        <v>1</v>
      </c>
      <c r="N860">
        <v>1</v>
      </c>
      <c r="O860">
        <v>1</v>
      </c>
      <c r="P860">
        <v>0</v>
      </c>
      <c r="Q860">
        <v>0</v>
      </c>
      <c r="R860">
        <f>ancestry_jul_2014[[#This Row],[Citation Image]]+ancestry_jul_2014[[#This Row],[Text]]</f>
        <v>0</v>
      </c>
    </row>
    <row r="861" spans="1:18" x14ac:dyDescent="0.3">
      <c r="A861" s="21">
        <f>VLOOKUP(ancestry_jul_2014[[#This Row],[Locationid]], [1]LibPAS_data!$A$2:$E$600, 5, FALSE)</f>
        <v>80</v>
      </c>
      <c r="B861" s="24">
        <f>VLOOKUP(ancestry_jul_2014[[#This Row],[Locationid]],[1]LibPAS_data!$A$2:$D$270,4,FALSE)</f>
        <v>22669</v>
      </c>
      <c r="C861" s="14" t="str">
        <f>TEXT(E861,"yyyy")&amp;"-"&amp;"Q"&amp;LOOKUP(MONTH(E861),{1,4,7,10},{1,2,3,4})</f>
        <v>2015-Q4</v>
      </c>
      <c r="D861" s="37">
        <f t="shared" si="41"/>
        <v>2016</v>
      </c>
      <c r="E861" s="1">
        <v>42309</v>
      </c>
      <c r="F861" s="16" t="str">
        <f t="shared" si="42"/>
        <v>2015</v>
      </c>
      <c r="G861" s="16" t="str">
        <f>TEXT(ancestry_jul_2014[[#This Row],[Date]]," MMM")</f>
        <v xml:space="preserve"> Nov</v>
      </c>
      <c r="I861" t="str">
        <f>VLOOKUP(K861, [1]LibPAS_data!$A$1:$C$600,3,FALSE)</f>
        <v>Maricopa</v>
      </c>
      <c r="J861" t="str">
        <f>VLOOKUP(K861,[1]LibPAS_data!$A$1:$C$600,2,FALSE)</f>
        <v>Avondale Public Library</v>
      </c>
      <c r="K861" s="6" t="s">
        <v>12</v>
      </c>
      <c r="L861" t="s">
        <v>1</v>
      </c>
      <c r="M861">
        <v>154</v>
      </c>
      <c r="N861">
        <v>154</v>
      </c>
      <c r="O861">
        <v>2</v>
      </c>
      <c r="P861">
        <v>3</v>
      </c>
      <c r="Q861">
        <v>92</v>
      </c>
      <c r="R861">
        <f>ancestry_jul_2014[[#This Row],[Citation Image]]+ancestry_jul_2014[[#This Row],[Text]]</f>
        <v>95</v>
      </c>
    </row>
    <row r="862" spans="1:18" x14ac:dyDescent="0.3">
      <c r="A862" s="21">
        <f>VLOOKUP(ancestry_jul_2014[[#This Row],[Locationid]], [1]LibPAS_data!$A$2:$E$600, 5, FALSE)</f>
        <v>16</v>
      </c>
      <c r="B862" s="24" t="e">
        <f>VLOOKUP(ancestry_jul_2014[[#This Row],[Locationid]],[1]LibPAS_data!$A$2:$D$270,4,FALSE)</f>
        <v>#N/A</v>
      </c>
      <c r="C862" s="14" t="str">
        <f>TEXT(E862,"yyyy")&amp;"-"&amp;"Q"&amp;LOOKUP(MONTH(E862),{1,4,7,10},{1,2,3,4})</f>
        <v>2015-Q4</v>
      </c>
      <c r="D862" s="37">
        <f t="shared" si="41"/>
        <v>2016</v>
      </c>
      <c r="E862" s="1">
        <v>42309</v>
      </c>
      <c r="F862" s="16" t="str">
        <f t="shared" si="42"/>
        <v>2015</v>
      </c>
      <c r="G862" s="16" t="str">
        <f>TEXT(ancestry_jul_2014[[#This Row],[Date]]," MMM")</f>
        <v xml:space="preserve"> Nov</v>
      </c>
      <c r="I862" t="str">
        <f>VLOOKUP(K862, [1]LibPAS_data!$A$1:$C$600,3,FALSE)</f>
        <v>La Paz</v>
      </c>
      <c r="J862" t="str">
        <f>VLOOKUP(K862,[1]LibPAS_data!$A$1:$C$600,2,FALSE)</f>
        <v>Bouse Public Library</v>
      </c>
      <c r="K862" s="6" t="s">
        <v>14</v>
      </c>
      <c r="L862" t="s">
        <v>1</v>
      </c>
      <c r="M862">
        <v>25</v>
      </c>
      <c r="N862">
        <v>25</v>
      </c>
      <c r="O862">
        <v>1</v>
      </c>
      <c r="P862">
        <v>0</v>
      </c>
      <c r="Q862">
        <v>0</v>
      </c>
      <c r="R862">
        <f>ancestry_jul_2014[[#This Row],[Citation Image]]+ancestry_jul_2014[[#This Row],[Text]]</f>
        <v>0</v>
      </c>
    </row>
    <row r="863" spans="1:18" x14ac:dyDescent="0.3">
      <c r="A863" s="21">
        <f>VLOOKUP(ancestry_jul_2014[[#This Row],[Locationid]], [1]LibPAS_data!$A$2:$E$600, 5, FALSE)</f>
        <v>21</v>
      </c>
      <c r="B863" s="24" t="str">
        <f>VLOOKUP(ancestry_jul_2014[[#This Row],[Locationid]],[1]LibPAS_data!$A$2:$D$270,4,FALSE)</f>
        <v>N/A</v>
      </c>
      <c r="C863" s="14" t="str">
        <f>TEXT(E863,"yyyy")&amp;"-"&amp;"Q"&amp;LOOKUP(MONTH(E863),{1,4,7,10},{1,2,3,4})</f>
        <v>2015-Q4</v>
      </c>
      <c r="D863" s="37">
        <f t="shared" si="41"/>
        <v>2016</v>
      </c>
      <c r="E863" s="1">
        <v>42309</v>
      </c>
      <c r="F863" s="16" t="str">
        <f t="shared" si="42"/>
        <v>2015</v>
      </c>
      <c r="G863" s="16" t="str">
        <f>TEXT(ancestry_jul_2014[[#This Row],[Date]]," MMM")</f>
        <v xml:space="preserve"> Nov</v>
      </c>
      <c r="I863" t="str">
        <f>VLOOKUP(K863, [1]LibPAS_data!$A$1:$C$600,3,FALSE)</f>
        <v>Maricopa</v>
      </c>
      <c r="J863" t="str">
        <f>VLOOKUP(K863,[1]LibPAS_data!$A$1:$C$600,2,FALSE)</f>
        <v>Buckeye Public Library</v>
      </c>
      <c r="K863" s="6" t="s">
        <v>15</v>
      </c>
      <c r="L863" t="s">
        <v>1</v>
      </c>
      <c r="M863">
        <v>10</v>
      </c>
      <c r="N863">
        <v>10</v>
      </c>
      <c r="O863">
        <v>1</v>
      </c>
      <c r="P863">
        <v>0</v>
      </c>
      <c r="Q863">
        <v>3</v>
      </c>
      <c r="R863">
        <f>ancestry_jul_2014[[#This Row],[Citation Image]]+ancestry_jul_2014[[#This Row],[Text]]</f>
        <v>3</v>
      </c>
    </row>
    <row r="864" spans="1:18" x14ac:dyDescent="0.3">
      <c r="A864" s="21">
        <f>VLOOKUP(ancestry_jul_2014[[#This Row],[Locationid]], [1]LibPAS_data!$A$2:$E$600, 5, FALSE)</f>
        <v>5</v>
      </c>
      <c r="B864" s="24" t="e">
        <f>VLOOKUP(ancestry_jul_2014[[#This Row],[Locationid]],[1]LibPAS_data!$A$2:$D$270,4,FALSE)</f>
        <v>#N/A</v>
      </c>
      <c r="C864" s="14" t="str">
        <f>TEXT(E864,"yyyy")&amp;"-"&amp;"Q"&amp;LOOKUP(MONTH(E864),{1,4,7,10},{1,2,3,4})</f>
        <v>2015-Q4</v>
      </c>
      <c r="D864" s="37">
        <f t="shared" si="41"/>
        <v>2016</v>
      </c>
      <c r="E864" s="1">
        <v>42309</v>
      </c>
      <c r="F864" s="16" t="str">
        <f t="shared" si="42"/>
        <v>2015</v>
      </c>
      <c r="G864" s="16" t="str">
        <f>TEXT(ancestry_jul_2014[[#This Row],[Date]]," MMM")</f>
        <v xml:space="preserve"> Nov</v>
      </c>
      <c r="I864" t="str">
        <f>VLOOKUP(K864, [1]LibPAS_data!$A$1:$C$600,3,FALSE)</f>
        <v>Yavapai</v>
      </c>
      <c r="J864" t="str">
        <f>VLOOKUP(K864,[1]LibPAS_data!$A$1:$C$600,2,FALSE)</f>
        <v>Beaver Creek Public School Library</v>
      </c>
      <c r="K864" s="6" t="s">
        <v>108</v>
      </c>
      <c r="L864" t="s">
        <v>1</v>
      </c>
      <c r="M864">
        <v>62</v>
      </c>
      <c r="N864">
        <v>62</v>
      </c>
      <c r="O864">
        <v>1</v>
      </c>
      <c r="P864">
        <v>11</v>
      </c>
      <c r="Q864">
        <v>23</v>
      </c>
      <c r="R864">
        <f>ancestry_jul_2014[[#This Row],[Citation Image]]+ancestry_jul_2014[[#This Row],[Text]]</f>
        <v>34</v>
      </c>
    </row>
    <row r="865" spans="1:18" x14ac:dyDescent="0.3">
      <c r="A865" s="21">
        <f>VLOOKUP(ancestry_jul_2014[[#This Row],[Locationid]], [1]LibPAS_data!$A$2:$E$600, 5, FALSE)</f>
        <v>34</v>
      </c>
      <c r="B865" s="24">
        <f>VLOOKUP(ancestry_jul_2014[[#This Row],[Locationid]],[1]LibPAS_data!$A$2:$D$270,4,FALSE)</f>
        <v>48762</v>
      </c>
      <c r="C865" s="14" t="str">
        <f>TEXT(E865,"yyyy")&amp;"-"&amp;"Q"&amp;LOOKUP(MONTH(E865),{1,4,7,10},{1,2,3,4})</f>
        <v>2015-Q4</v>
      </c>
      <c r="D865" s="37">
        <f t="shared" si="41"/>
        <v>2016</v>
      </c>
      <c r="E865" s="1">
        <v>42309</v>
      </c>
      <c r="F865" s="16" t="str">
        <f t="shared" si="42"/>
        <v>2015</v>
      </c>
      <c r="G865" s="16" t="str">
        <f>TEXT(ancestry_jul_2014[[#This Row],[Date]]," MMM")</f>
        <v xml:space="preserve"> Nov</v>
      </c>
      <c r="I865" t="str">
        <f>VLOOKUP(K865, [1]LibPAS_data!$A$1:$C$600,3,FALSE)</f>
        <v>Pinal</v>
      </c>
      <c r="J865" t="str">
        <f>VLOOKUP(K865,[1]LibPAS_data!$A$1:$C$600,2,FALSE)</f>
        <v>Casa Grande Public Library</v>
      </c>
      <c r="K865" s="12" t="s">
        <v>17</v>
      </c>
      <c r="L865" t="s">
        <v>1</v>
      </c>
      <c r="M865">
        <v>563</v>
      </c>
      <c r="N865">
        <v>563</v>
      </c>
      <c r="O865">
        <v>7</v>
      </c>
      <c r="P865">
        <v>86</v>
      </c>
      <c r="Q865">
        <v>209</v>
      </c>
      <c r="R865">
        <f>ancestry_jul_2014[[#This Row],[Citation Image]]+ancestry_jul_2014[[#This Row],[Text]]</f>
        <v>295</v>
      </c>
    </row>
    <row r="866" spans="1:18" x14ac:dyDescent="0.3">
      <c r="A866" s="21">
        <f>VLOOKUP(ancestry_jul_2014[[#This Row],[Locationid]], [1]LibPAS_data!$A$2:$E$600, 5, FALSE)</f>
        <v>109</v>
      </c>
      <c r="B866" s="24">
        <f>VLOOKUP(ancestry_jul_2014[[#This Row],[Locationid]],[1]LibPAS_data!$A$2:$D$270,4,FALSE)</f>
        <v>309229</v>
      </c>
      <c r="C866" s="14" t="str">
        <f>TEXT(E866,"yyyy")&amp;"-"&amp;"Q"&amp;LOOKUP(MONTH(E866),{1,4,7,10},{1,2,3,4})</f>
        <v>2015-Q4</v>
      </c>
      <c r="D866" s="37">
        <f t="shared" si="41"/>
        <v>2016</v>
      </c>
      <c r="E866" s="1">
        <v>42309</v>
      </c>
      <c r="F866" s="16" t="str">
        <f t="shared" si="42"/>
        <v>2015</v>
      </c>
      <c r="G866" s="16" t="str">
        <f>TEXT(ancestry_jul_2014[[#This Row],[Date]]," MMM")</f>
        <v xml:space="preserve"> Nov</v>
      </c>
      <c r="I866" t="str">
        <f>VLOOKUP(K866, [1]LibPAS_data!$A$1:$C$600,3,FALSE)</f>
        <v>Maricopa</v>
      </c>
      <c r="J866" t="str">
        <f>VLOOKUP(K866,[1]LibPAS_data!$A$1:$C$600,2,FALSE)</f>
        <v xml:space="preserve">Chandler Public Library </v>
      </c>
      <c r="K866" s="12" t="s">
        <v>18</v>
      </c>
      <c r="L866" t="s">
        <v>1</v>
      </c>
      <c r="M866">
        <v>1008</v>
      </c>
      <c r="N866">
        <v>1008</v>
      </c>
      <c r="O866">
        <v>36</v>
      </c>
      <c r="P866">
        <v>71</v>
      </c>
      <c r="Q866">
        <v>243</v>
      </c>
      <c r="R866">
        <f>ancestry_jul_2014[[#This Row],[Citation Image]]+ancestry_jul_2014[[#This Row],[Text]]</f>
        <v>314</v>
      </c>
    </row>
    <row r="867" spans="1:18" x14ac:dyDescent="0.3">
      <c r="A867" s="21">
        <f>VLOOKUP(ancestry_jul_2014[[#This Row],[Locationid]], [1]LibPAS_data!$A$2:$E$600, 5, FALSE)</f>
        <v>25</v>
      </c>
      <c r="B867" s="24">
        <f>VLOOKUP(ancestry_jul_2014[[#This Row],[Locationid]],[1]LibPAS_data!$A$2:$D$270,4,FALSE)</f>
        <v>1469</v>
      </c>
      <c r="C867" s="14" t="str">
        <f>TEXT(E867,"yyyy")&amp;"-"&amp;"Q"&amp;LOOKUP(MONTH(E867),{1,4,7,10},{1,2,3,4})</f>
        <v>2015-Q4</v>
      </c>
      <c r="D867" s="37">
        <f t="shared" si="41"/>
        <v>2016</v>
      </c>
      <c r="E867" s="1">
        <v>42309</v>
      </c>
      <c r="F867" s="16" t="str">
        <f t="shared" si="42"/>
        <v>2015</v>
      </c>
      <c r="G867" s="16" t="str">
        <f>TEXT(ancestry_jul_2014[[#This Row],[Date]]," MMM")</f>
        <v xml:space="preserve"> Nov</v>
      </c>
      <c r="I867" t="str">
        <f>VLOOKUP(K867, [1]LibPAS_data!$A$1:$C$600,3,FALSE)</f>
        <v>Cochise</v>
      </c>
      <c r="J867" t="str">
        <f>VLOOKUP(K867,[1]LibPAS_data!$A$1:$C$600,2,FALSE)</f>
        <v>Cochise County Library District</v>
      </c>
      <c r="K867" s="12" t="s">
        <v>20</v>
      </c>
      <c r="L867" t="s">
        <v>1</v>
      </c>
      <c r="M867">
        <v>22</v>
      </c>
      <c r="N867">
        <v>22</v>
      </c>
      <c r="O867">
        <v>2</v>
      </c>
      <c r="P867">
        <v>4</v>
      </c>
      <c r="Q867">
        <v>6</v>
      </c>
      <c r="R867">
        <f>ancestry_jul_2014[[#This Row],[Citation Image]]+ancestry_jul_2014[[#This Row],[Text]]</f>
        <v>10</v>
      </c>
    </row>
    <row r="868" spans="1:18" x14ac:dyDescent="0.3">
      <c r="A868" s="21">
        <f>VLOOKUP(ancestry_jul_2014[[#This Row],[Locationid]], [1]LibPAS_data!$A$2:$E$600, 5, FALSE)</f>
        <v>12</v>
      </c>
      <c r="B868" s="24" t="e">
        <f>VLOOKUP(ancestry_jul_2014[[#This Row],[Locationid]],[1]LibPAS_data!$A$2:$D$270,4,FALSE)</f>
        <v>#N/A</v>
      </c>
      <c r="C868" s="14" t="str">
        <f>TEXT(E868,"yyyy")&amp;"-"&amp;"Q"&amp;LOOKUP(MONTH(E868),{1,4,7,10},{1,2,3,4})</f>
        <v>2015-Q4</v>
      </c>
      <c r="D868" s="37">
        <f t="shared" si="41"/>
        <v>2016</v>
      </c>
      <c r="E868" s="1">
        <v>42309</v>
      </c>
      <c r="F868" s="16" t="str">
        <f t="shared" si="42"/>
        <v>2015</v>
      </c>
      <c r="G868" s="16" t="str">
        <f>TEXT(ancestry_jul_2014[[#This Row],[Date]]," MMM")</f>
        <v xml:space="preserve"> Nov</v>
      </c>
      <c r="I868" t="str">
        <f>VLOOKUP(K868, [1]LibPAS_data!$A$1:$C$600,3,FALSE)</f>
        <v>Apache</v>
      </c>
      <c r="J868" t="str">
        <f>VLOOKUP(K868,[1]LibPAS_data!$A$1:$C$600,2,FALSE)</f>
        <v>Concho Public Library</v>
      </c>
      <c r="K868" s="6" t="s">
        <v>21</v>
      </c>
      <c r="L868" t="s">
        <v>1</v>
      </c>
      <c r="M868">
        <v>2</v>
      </c>
      <c r="N868">
        <v>2</v>
      </c>
      <c r="O868">
        <v>1</v>
      </c>
      <c r="P868">
        <v>0</v>
      </c>
      <c r="Q868">
        <v>0</v>
      </c>
      <c r="R868">
        <f>ancestry_jul_2014[[#This Row],[Citation Image]]+ancestry_jul_2014[[#This Row],[Text]]</f>
        <v>0</v>
      </c>
    </row>
    <row r="869" spans="1:18" x14ac:dyDescent="0.3">
      <c r="A869" s="21">
        <f>VLOOKUP(ancestry_jul_2014[[#This Row],[Locationid]], [1]LibPAS_data!$A$2:$E$600, 5, FALSE)</f>
        <v>27</v>
      </c>
      <c r="B869" s="24">
        <f>VLOOKUP(ancestry_jul_2014[[#This Row],[Locationid]],[1]LibPAS_data!$A$2:$D$270,4,FALSE)</f>
        <v>9676</v>
      </c>
      <c r="C869" s="14" t="str">
        <f>TEXT(E869,"yyyy")&amp;"-"&amp;"Q"&amp;LOOKUP(MONTH(E869),{1,4,7,10},{1,2,3,4})</f>
        <v>2015-Q4</v>
      </c>
      <c r="D869" s="37">
        <f t="shared" si="41"/>
        <v>2016</v>
      </c>
      <c r="E869" s="1">
        <v>42309</v>
      </c>
      <c r="F869" s="16" t="str">
        <f t="shared" si="42"/>
        <v>2015</v>
      </c>
      <c r="G869" s="16" t="str">
        <f>TEXT(ancestry_jul_2014[[#This Row],[Date]]," MMM")</f>
        <v xml:space="preserve"> Nov</v>
      </c>
      <c r="I869" t="str">
        <f>VLOOKUP(K869, [1]LibPAS_data!$A$1:$C$600,3,FALSE)</f>
        <v>Pinal</v>
      </c>
      <c r="J869" t="str">
        <f>VLOOKUP(K869,[1]LibPAS_data!$A$1:$C$600,2,FALSE)</f>
        <v>Coolidge Public Library</v>
      </c>
      <c r="K869" s="6" t="s">
        <v>23</v>
      </c>
      <c r="L869" t="s">
        <v>1</v>
      </c>
      <c r="M869">
        <v>404</v>
      </c>
      <c r="N869">
        <v>404</v>
      </c>
      <c r="O869">
        <v>7</v>
      </c>
      <c r="P869">
        <v>30</v>
      </c>
      <c r="Q869">
        <v>235</v>
      </c>
      <c r="R869">
        <f>ancestry_jul_2014[[#This Row],[Citation Image]]+ancestry_jul_2014[[#This Row],[Text]]</f>
        <v>265</v>
      </c>
    </row>
    <row r="870" spans="1:18" x14ac:dyDescent="0.3">
      <c r="A870" s="21">
        <f>VLOOKUP(ancestry_jul_2014[[#This Row],[Locationid]], [1]LibPAS_data!$A$2:$E$600, 5, FALSE)</f>
        <v>14</v>
      </c>
      <c r="B870" s="24">
        <f>VLOOKUP(ancestry_jul_2014[[#This Row],[Locationid]],[1]LibPAS_data!$A$2:$D$270,4,FALSE)</f>
        <v>3311</v>
      </c>
      <c r="C870" s="14" t="str">
        <f>TEXT(E870,"yyyy")&amp;"-"&amp;"Q"&amp;LOOKUP(MONTH(E870),{1,4,7,10},{1,2,3,4})</f>
        <v>2015-Q4</v>
      </c>
      <c r="D870" s="37">
        <f t="shared" si="41"/>
        <v>2016</v>
      </c>
      <c r="E870" s="1">
        <v>42309</v>
      </c>
      <c r="F870" s="16" t="str">
        <f t="shared" si="42"/>
        <v>2015</v>
      </c>
      <c r="G870" s="16" t="str">
        <f>TEXT(ancestry_jul_2014[[#This Row],[Date]]," MMM")</f>
        <v xml:space="preserve"> Nov</v>
      </c>
      <c r="I870" t="str">
        <f>VLOOKUP(K870, [1]LibPAS_data!$A$1:$C$600,3,FALSE)</f>
        <v>Yavapai</v>
      </c>
      <c r="J870" t="str">
        <f>VLOOKUP(K870,[1]LibPAS_data!$A$1:$C$600,2,FALSE)</f>
        <v>Camp Verde Community Library</v>
      </c>
      <c r="K870" s="6" t="s">
        <v>16</v>
      </c>
      <c r="L870" t="s">
        <v>1</v>
      </c>
      <c r="M870">
        <v>21</v>
      </c>
      <c r="N870">
        <v>21</v>
      </c>
      <c r="O870">
        <v>1</v>
      </c>
      <c r="P870">
        <v>1</v>
      </c>
      <c r="Q870">
        <v>8</v>
      </c>
      <c r="R870">
        <f>ancestry_jul_2014[[#This Row],[Citation Image]]+ancestry_jul_2014[[#This Row],[Text]]</f>
        <v>9</v>
      </c>
    </row>
    <row r="871" spans="1:18" x14ac:dyDescent="0.3">
      <c r="A871" s="21">
        <f>VLOOKUP(ancestry_jul_2014[[#This Row],[Locationid]], [1]LibPAS_data!$A$2:$E$600, 5, FALSE)</f>
        <v>23</v>
      </c>
      <c r="B871" s="24">
        <f>VLOOKUP(ancestry_jul_2014[[#This Row],[Locationid]],[1]LibPAS_data!$A$2:$D$270,4,FALSE)</f>
        <v>12610</v>
      </c>
      <c r="C871" s="14" t="str">
        <f>TEXT(E871,"yyyy")&amp;"-"&amp;"Q"&amp;LOOKUP(MONTH(E871),{1,4,7,10},{1,2,3,4})</f>
        <v>2015-Q4</v>
      </c>
      <c r="D871" s="37">
        <f t="shared" si="41"/>
        <v>2016</v>
      </c>
      <c r="E871" s="1">
        <v>42309</v>
      </c>
      <c r="F871" s="16" t="str">
        <f t="shared" si="42"/>
        <v>2015</v>
      </c>
      <c r="G871" s="16" t="str">
        <f>TEXT(ancestry_jul_2014[[#This Row],[Date]]," MMM")</f>
        <v xml:space="preserve"> Nov</v>
      </c>
      <c r="I871" t="str">
        <f>VLOOKUP(K871, [1]LibPAS_data!$A$1:$C$600,3,FALSE)</f>
        <v>Yavapai</v>
      </c>
      <c r="J871" t="str">
        <f>VLOOKUP(K871,[1]LibPAS_data!$A$1:$C$600,2,FALSE)</f>
        <v>Cottonwood Public Library</v>
      </c>
      <c r="K871" s="6" t="s">
        <v>24</v>
      </c>
      <c r="L871" t="s">
        <v>1</v>
      </c>
      <c r="M871">
        <v>97</v>
      </c>
      <c r="N871">
        <v>97</v>
      </c>
      <c r="O871">
        <v>10</v>
      </c>
      <c r="P871">
        <v>732</v>
      </c>
      <c r="Q871">
        <v>37</v>
      </c>
      <c r="R871">
        <f>ancestry_jul_2014[[#This Row],[Citation Image]]+ancestry_jul_2014[[#This Row],[Text]]</f>
        <v>769</v>
      </c>
    </row>
    <row r="872" spans="1:18" x14ac:dyDescent="0.3">
      <c r="A872" s="21">
        <f>VLOOKUP(ancestry_jul_2014[[#This Row],[Locationid]], [1]LibPAS_data!$A$2:$E$600, 5, FALSE)</f>
        <v>78</v>
      </c>
      <c r="B872" s="24">
        <f>VLOOKUP(ancestry_jul_2014[[#This Row],[Locationid]],[1]LibPAS_data!$A$2:$D$270,4,FALSE)</f>
        <v>72247</v>
      </c>
      <c r="C872" s="14" t="str">
        <f>TEXT(E872,"yyyy")&amp;"-"&amp;"Q"&amp;LOOKUP(MONTH(E872),{1,4,7,10},{1,2,3,4})</f>
        <v>2015-Q4</v>
      </c>
      <c r="D872" s="37">
        <f t="shared" si="41"/>
        <v>2016</v>
      </c>
      <c r="E872" s="1">
        <v>42309</v>
      </c>
      <c r="F872" s="16" t="str">
        <f t="shared" si="42"/>
        <v>2015</v>
      </c>
      <c r="G872" s="16" t="str">
        <f>TEXT(ancestry_jul_2014[[#This Row],[Date]]," MMM")</f>
        <v xml:space="preserve"> Nov</v>
      </c>
      <c r="I872" t="str">
        <f>VLOOKUP(K872, [1]LibPAS_data!$A$1:$C$600,3,FALSE)</f>
        <v>Coconino</v>
      </c>
      <c r="J872" t="str">
        <f>VLOOKUP(K872,[1]LibPAS_data!$A$1:$C$600,2,FALSE)</f>
        <v>Flagstaff City-Coconino County Public Library</v>
      </c>
      <c r="K872" s="6" t="s">
        <v>28</v>
      </c>
      <c r="L872" t="s">
        <v>1</v>
      </c>
      <c r="M872">
        <v>258</v>
      </c>
      <c r="N872">
        <v>258</v>
      </c>
      <c r="O872">
        <v>9</v>
      </c>
      <c r="P872">
        <v>50</v>
      </c>
      <c r="Q872">
        <v>93</v>
      </c>
      <c r="R872">
        <f>ancestry_jul_2014[[#This Row],[Citation Image]]+ancestry_jul_2014[[#This Row],[Text]]</f>
        <v>143</v>
      </c>
    </row>
    <row r="873" spans="1:18" x14ac:dyDescent="0.3">
      <c r="A873" s="21">
        <f>VLOOKUP(ancestry_jul_2014[[#This Row],[Locationid]], [1]LibPAS_data!$A$2:$E$600, 5, FALSE)</f>
        <v>51</v>
      </c>
      <c r="B873" s="24">
        <f>VLOOKUP(ancestry_jul_2014[[#This Row],[Locationid]],[1]LibPAS_data!$A$2:$D$270,4,FALSE)</f>
        <v>12585</v>
      </c>
      <c r="C873" s="14" t="str">
        <f>TEXT(E873,"yyyy")&amp;"-"&amp;"Q"&amp;LOOKUP(MONTH(E873),{1,4,7,10},{1,2,3,4})</f>
        <v>2015-Q4</v>
      </c>
      <c r="D873" s="37">
        <f t="shared" si="41"/>
        <v>2016</v>
      </c>
      <c r="E873" s="1">
        <v>42309</v>
      </c>
      <c r="F873" s="16" t="str">
        <f t="shared" si="42"/>
        <v>2015</v>
      </c>
      <c r="G873" s="16" t="str">
        <f>TEXT(ancestry_jul_2014[[#This Row],[Date]]," MMM")</f>
        <v xml:space="preserve"> Nov</v>
      </c>
      <c r="I873" t="str">
        <f>VLOOKUP(K873, [1]LibPAS_data!$A$1:$C$600,3,FALSE)</f>
        <v>Pinal</v>
      </c>
      <c r="J873" t="str">
        <f>VLOOKUP(K873,[1]LibPAS_data!$A$1:$C$600,2,FALSE)</f>
        <v>Florence Community Library</v>
      </c>
      <c r="K873" t="s">
        <v>29</v>
      </c>
      <c r="L873" t="s">
        <v>1</v>
      </c>
      <c r="M873">
        <v>6</v>
      </c>
      <c r="N873">
        <v>6</v>
      </c>
      <c r="O873">
        <v>1</v>
      </c>
      <c r="P873">
        <v>0</v>
      </c>
      <c r="Q873">
        <v>3</v>
      </c>
      <c r="R873">
        <f>ancestry_jul_2014[[#This Row],[Citation Image]]+ancestry_jul_2014[[#This Row],[Text]]</f>
        <v>3</v>
      </c>
    </row>
    <row r="874" spans="1:18" x14ac:dyDescent="0.3">
      <c r="A874" s="21">
        <f>VLOOKUP(ancestry_jul_2014[[#This Row],[Locationid]], [1]LibPAS_data!$A$2:$E$600, 5, FALSE)</f>
        <v>83</v>
      </c>
      <c r="B874" s="24">
        <f>VLOOKUP(ancestry_jul_2014[[#This Row],[Locationid]],[1]LibPAS_data!$A$2:$D$270,4,FALSE)</f>
        <v>102303</v>
      </c>
      <c r="C874" s="14" t="str">
        <f>TEXT(E874,"yyyy")&amp;"-"&amp;"Q"&amp;LOOKUP(MONTH(E874),{1,4,7,10},{1,2,3,4})</f>
        <v>2015-Q4</v>
      </c>
      <c r="D874" s="37">
        <f t="shared" si="41"/>
        <v>2016</v>
      </c>
      <c r="E874" s="1">
        <v>42309</v>
      </c>
      <c r="F874" s="16" t="str">
        <f t="shared" si="42"/>
        <v>2015</v>
      </c>
      <c r="G874" s="16" t="str">
        <f>TEXT(ancestry_jul_2014[[#This Row],[Date]]," MMM")</f>
        <v xml:space="preserve"> Nov</v>
      </c>
      <c r="I874" t="str">
        <f>VLOOKUP(K874, [1]LibPAS_data!$A$1:$C$600,3,FALSE)</f>
        <v>Maricopa</v>
      </c>
      <c r="J874" t="str">
        <f>VLOOKUP(K874,[1]LibPAS_data!$A$1:$C$600,2,FALSE)</f>
        <v xml:space="preserve">Glendale Public Library </v>
      </c>
      <c r="K874" s="6" t="s">
        <v>31</v>
      </c>
      <c r="L874" t="s">
        <v>1</v>
      </c>
      <c r="M874">
        <v>640</v>
      </c>
      <c r="N874">
        <v>640</v>
      </c>
      <c r="O874">
        <v>9</v>
      </c>
      <c r="P874">
        <v>65</v>
      </c>
      <c r="Q874">
        <v>273</v>
      </c>
      <c r="R874">
        <f>ancestry_jul_2014[[#This Row],[Citation Image]]+ancestry_jul_2014[[#This Row],[Text]]</f>
        <v>338</v>
      </c>
    </row>
    <row r="875" spans="1:18" x14ac:dyDescent="0.3">
      <c r="A875" s="21" t="str">
        <f>VLOOKUP(ancestry_jul_2014[[#This Row],[Locationid]], [1]LibPAS_data!$A$2:$E$600, 5, FALSE)</f>
        <v>N/A</v>
      </c>
      <c r="B875" s="24" t="str">
        <f>VLOOKUP(ancestry_jul_2014[[#This Row],[Locationid]],[1]LibPAS_data!$A$2:$D$270,4,FALSE)</f>
        <v>N/A</v>
      </c>
      <c r="C875" s="14" t="str">
        <f>TEXT(E875,"yyyy")&amp;"-"&amp;"Q"&amp;LOOKUP(MONTH(E875),{1,4,7,10},{1,2,3,4})</f>
        <v>2015-Q4</v>
      </c>
      <c r="D875" s="37">
        <f t="shared" si="41"/>
        <v>2016</v>
      </c>
      <c r="E875" s="1">
        <v>42309</v>
      </c>
      <c r="F875" s="16" t="str">
        <f t="shared" si="42"/>
        <v>2015</v>
      </c>
      <c r="G875" s="16" t="str">
        <f>TEXT(ancestry_jul_2014[[#This Row],[Date]]," MMM")</f>
        <v xml:space="preserve"> Nov</v>
      </c>
      <c r="I875" t="str">
        <f>VLOOKUP(K875, [1]LibPAS_data!$A$1:$C$600,3,FALSE)</f>
        <v>Pinal</v>
      </c>
      <c r="J875" t="str">
        <f>VLOOKUP(K875,[1]LibPAS_data!$A$1:$C$600,2,FALSE)</f>
        <v>Ira H. Hayes Memorial Library</v>
      </c>
      <c r="K875" s="6" t="s">
        <v>74</v>
      </c>
      <c r="L875" t="s">
        <v>1</v>
      </c>
      <c r="M875">
        <v>1605</v>
      </c>
      <c r="N875">
        <v>1605</v>
      </c>
      <c r="O875">
        <v>42</v>
      </c>
      <c r="P875">
        <v>478</v>
      </c>
      <c r="Q875">
        <v>660</v>
      </c>
      <c r="R875">
        <f>ancestry_jul_2014[[#This Row],[Citation Image]]+ancestry_jul_2014[[#This Row],[Text]]</f>
        <v>1138</v>
      </c>
    </row>
    <row r="876" spans="1:18" x14ac:dyDescent="0.3">
      <c r="A876" s="21">
        <f>VLOOKUP(ancestry_jul_2014[[#This Row],[Locationid]], [1]LibPAS_data!$A$2:$E$600, 5, FALSE)</f>
        <v>20</v>
      </c>
      <c r="B876" s="24">
        <f>VLOOKUP(ancestry_jul_2014[[#This Row],[Locationid]],[1]LibPAS_data!$A$2:$D$270,4,FALSE)</f>
        <v>33183</v>
      </c>
      <c r="C876" s="14" t="str">
        <f>TEXT(E876,"yyyy")&amp;"-"&amp;"Q"&amp;LOOKUP(MONTH(E876),{1,4,7,10},{1,2,3,4})</f>
        <v>2015-Q4</v>
      </c>
      <c r="D876" s="37">
        <f t="shared" si="41"/>
        <v>2016</v>
      </c>
      <c r="E876" s="1">
        <v>42309</v>
      </c>
      <c r="F876" s="16" t="str">
        <f t="shared" si="42"/>
        <v>2015</v>
      </c>
      <c r="G876" s="16" t="str">
        <f>TEXT(ancestry_jul_2014[[#This Row],[Date]]," MMM")</f>
        <v xml:space="preserve"> Nov</v>
      </c>
      <c r="I876" t="str">
        <f>VLOOKUP(K876, [1]LibPAS_data!$A$1:$C$600,3,FALSE)</f>
        <v>Pinal</v>
      </c>
      <c r="J876" t="str">
        <f>VLOOKUP(K876,[1]LibPAS_data!$A$1:$C$600,2,FALSE)</f>
        <v>Maricopa Community Library</v>
      </c>
      <c r="K876" s="6" t="s">
        <v>37</v>
      </c>
      <c r="L876" t="s">
        <v>1</v>
      </c>
      <c r="M876">
        <v>105</v>
      </c>
      <c r="N876">
        <v>105</v>
      </c>
      <c r="O876">
        <v>1</v>
      </c>
      <c r="P876">
        <v>32</v>
      </c>
      <c r="Q876">
        <v>46</v>
      </c>
      <c r="R876">
        <f>ancestry_jul_2014[[#This Row],[Citation Image]]+ancestry_jul_2014[[#This Row],[Text]]</f>
        <v>78</v>
      </c>
    </row>
    <row r="877" spans="1:18" x14ac:dyDescent="0.3">
      <c r="A877" s="21">
        <f>VLOOKUP(ancestry_jul_2014[[#This Row],[Locationid]], [1]LibPAS_data!$A$2:$E$600, 5, FALSE)</f>
        <v>396</v>
      </c>
      <c r="B877" s="24">
        <f>VLOOKUP(ancestry_jul_2014[[#This Row],[Locationid]],[1]LibPAS_data!$A$2:$D$270,4,FALSE)</f>
        <v>145358</v>
      </c>
      <c r="C877" s="14" t="str">
        <f>TEXT(E877,"yyyy")&amp;"-"&amp;"Q"&amp;LOOKUP(MONTH(E877),{1,4,7,10},{1,2,3,4})</f>
        <v>2015-Q4</v>
      </c>
      <c r="D877" s="37">
        <f t="shared" si="41"/>
        <v>2016</v>
      </c>
      <c r="E877" s="1">
        <v>42309</v>
      </c>
      <c r="F877" s="16" t="str">
        <f t="shared" si="42"/>
        <v>2015</v>
      </c>
      <c r="G877" s="16" t="str">
        <f>TEXT(ancestry_jul_2014[[#This Row],[Date]]," MMM")</f>
        <v xml:space="preserve"> Nov</v>
      </c>
      <c r="I877" t="str">
        <f>VLOOKUP(K877, [1]LibPAS_data!$A$1:$C$600,3,FALSE)</f>
        <v>Maricopa</v>
      </c>
      <c r="J877" t="str">
        <f>VLOOKUP(K877,[1]LibPAS_data!$A$1:$C$600,2,FALSE)</f>
        <v>Maricopa County Library District</v>
      </c>
      <c r="K877" s="6" t="s">
        <v>39</v>
      </c>
      <c r="L877" t="s">
        <v>1</v>
      </c>
      <c r="M877">
        <v>12829</v>
      </c>
      <c r="N877">
        <v>12829</v>
      </c>
      <c r="O877">
        <v>213</v>
      </c>
      <c r="P877">
        <v>1526</v>
      </c>
      <c r="Q877">
        <v>5151</v>
      </c>
      <c r="R877">
        <f>ancestry_jul_2014[[#This Row],[Citation Image]]+ancestry_jul_2014[[#This Row],[Text]]</f>
        <v>6677</v>
      </c>
    </row>
    <row r="878" spans="1:18" x14ac:dyDescent="0.3">
      <c r="A878" s="21">
        <f>VLOOKUP(ancestry_jul_2014[[#This Row],[Locationid]], [1]LibPAS_data!$A$2:$E$600, 5, FALSE)</f>
        <v>147</v>
      </c>
      <c r="B878" s="24">
        <f>VLOOKUP(ancestry_jul_2014[[#This Row],[Locationid]],[1]LibPAS_data!$A$2:$D$270,4,FALSE)</f>
        <v>147983</v>
      </c>
      <c r="C878" s="14" t="str">
        <f>TEXT(E878,"yyyy")&amp;"-"&amp;"Q"&amp;LOOKUP(MONTH(E878),{1,4,7,10},{1,2,3,4})</f>
        <v>2015-Q4</v>
      </c>
      <c r="D878" s="37">
        <f t="shared" si="41"/>
        <v>2016</v>
      </c>
      <c r="E878" s="1">
        <v>42309</v>
      </c>
      <c r="F878" s="16" t="str">
        <f t="shared" si="42"/>
        <v>2015</v>
      </c>
      <c r="G878" s="16" t="str">
        <f>TEXT(ancestry_jul_2014[[#This Row],[Date]]," MMM")</f>
        <v xml:space="preserve"> Nov</v>
      </c>
      <c r="I878" t="str">
        <f>VLOOKUP(K878, [1]LibPAS_data!$A$1:$C$600,3,FALSE)</f>
        <v>Maricopa</v>
      </c>
      <c r="J878" t="str">
        <f>VLOOKUP(K878,[1]LibPAS_data!$A$1:$C$600,2,FALSE)</f>
        <v>Mesa Public Library</v>
      </c>
      <c r="K878" s="6" t="s">
        <v>40</v>
      </c>
      <c r="L878" t="s">
        <v>1</v>
      </c>
      <c r="M878">
        <v>3669</v>
      </c>
      <c r="N878">
        <v>3669</v>
      </c>
      <c r="O878">
        <v>48</v>
      </c>
      <c r="P878">
        <v>578</v>
      </c>
      <c r="Q878">
        <v>2276</v>
      </c>
      <c r="R878">
        <f>ancestry_jul_2014[[#This Row],[Citation Image]]+ancestry_jul_2014[[#This Row],[Text]]</f>
        <v>2854</v>
      </c>
    </row>
    <row r="879" spans="1:18" x14ac:dyDescent="0.3">
      <c r="A879" s="21">
        <f>VLOOKUP(ancestry_jul_2014[[#This Row],[Locationid]], [1]LibPAS_data!$A$2:$E$600, 5, FALSE)</f>
        <v>239</v>
      </c>
      <c r="B879" s="24">
        <f>VLOOKUP(ancestry_jul_2014[[#This Row],[Locationid]],[1]LibPAS_data!$A$2:$D$270,4,FALSE)</f>
        <v>87143</v>
      </c>
      <c r="C879" s="14" t="str">
        <f>TEXT(E879,"yyyy")&amp;"-"&amp;"Q"&amp;LOOKUP(MONTH(E879),{1,4,7,10},{1,2,3,4})</f>
        <v>2015-Q4</v>
      </c>
      <c r="D879" s="37">
        <f t="shared" si="41"/>
        <v>2016</v>
      </c>
      <c r="E879" s="1">
        <v>42309</v>
      </c>
      <c r="F879" s="16" t="str">
        <f t="shared" si="42"/>
        <v>2015</v>
      </c>
      <c r="G879" s="16" t="str">
        <f>TEXT(ancestry_jul_2014[[#This Row],[Date]]," MMM")</f>
        <v xml:space="preserve"> Nov</v>
      </c>
      <c r="I879" t="str">
        <f>VLOOKUP(K879, [1]LibPAS_data!$A$1:$C$600,3,FALSE)</f>
        <v>Mohave</v>
      </c>
      <c r="J879" t="str">
        <f>VLOOKUP(K879,[1]LibPAS_data!$A$1:$C$600,2,FALSE)</f>
        <v>Mohave County Library District</v>
      </c>
      <c r="K879" s="6" t="s">
        <v>41</v>
      </c>
      <c r="L879" t="s">
        <v>1</v>
      </c>
      <c r="M879">
        <v>1620</v>
      </c>
      <c r="N879">
        <v>1620</v>
      </c>
      <c r="O879">
        <v>49</v>
      </c>
      <c r="P879">
        <v>184</v>
      </c>
      <c r="Q879">
        <v>415</v>
      </c>
      <c r="R879">
        <f>ancestry_jul_2014[[#This Row],[Citation Image]]+ancestry_jul_2014[[#This Row],[Text]]</f>
        <v>599</v>
      </c>
    </row>
    <row r="880" spans="1:18" x14ac:dyDescent="0.3">
      <c r="A880" s="21">
        <f>VLOOKUP(ancestry_jul_2014[[#This Row],[Locationid]], [1]LibPAS_data!$A$2:$E$600, 5, FALSE)</f>
        <v>6</v>
      </c>
      <c r="B880" s="24">
        <f>VLOOKUP(ancestry_jul_2014[[#This Row],[Locationid]],[1]LibPAS_data!$A$2:$D$270,4,FALSE)</f>
        <v>2934</v>
      </c>
      <c r="C880" s="14" t="str">
        <f>TEXT(E880,"yyyy")&amp;"-"&amp;"Q"&amp;LOOKUP(MONTH(E880),{1,4,7,10},{1,2,3,4})</f>
        <v>2015-Q4</v>
      </c>
      <c r="D880" s="37">
        <f t="shared" si="41"/>
        <v>2016</v>
      </c>
      <c r="E880" s="1">
        <v>42309</v>
      </c>
      <c r="F880" s="16" t="str">
        <f t="shared" si="42"/>
        <v>2015</v>
      </c>
      <c r="G880" s="16" t="str">
        <f>TEXT(ancestry_jul_2014[[#This Row],[Date]]," MMM")</f>
        <v xml:space="preserve"> Nov</v>
      </c>
      <c r="I880" t="str">
        <f>VLOOKUP(K880, [1]LibPAS_data!$A$1:$C$600,3,FALSE)</f>
        <v>Greenlee</v>
      </c>
      <c r="J880" t="str">
        <f>VLOOKUP(K880,[1]LibPAS_data!$A$1:$C$600,2,FALSE)</f>
        <v>Morenci Community Library</v>
      </c>
      <c r="K880" s="6" t="s">
        <v>106</v>
      </c>
      <c r="L880" t="s">
        <v>1</v>
      </c>
      <c r="M880">
        <v>2</v>
      </c>
      <c r="N880">
        <v>2</v>
      </c>
      <c r="O880">
        <v>1</v>
      </c>
      <c r="P880">
        <v>0</v>
      </c>
      <c r="Q880">
        <v>0</v>
      </c>
      <c r="R880">
        <f>ancestry_jul_2014[[#This Row],[Citation Image]]+ancestry_jul_2014[[#This Row],[Text]]</f>
        <v>0</v>
      </c>
    </row>
    <row r="881" spans="1:18" x14ac:dyDescent="0.3">
      <c r="A881" s="21">
        <f>VLOOKUP(ancestry_jul_2014[[#This Row],[Locationid]], [1]LibPAS_data!$A$2:$E$600, 5, FALSE)</f>
        <v>45</v>
      </c>
      <c r="B881" s="24">
        <f>VLOOKUP(ancestry_jul_2014[[#This Row],[Locationid]],[1]LibPAS_data!$A$2:$D$270,4,FALSE)</f>
        <v>2461</v>
      </c>
      <c r="C881" s="14" t="str">
        <f>TEXT(E881,"yyyy")&amp;"-"&amp;"Q"&amp;LOOKUP(MONTH(E881),{1,4,7,10},{1,2,3,4})</f>
        <v>2015-Q4</v>
      </c>
      <c r="D881" s="37">
        <f t="shared" si="41"/>
        <v>2016</v>
      </c>
      <c r="E881" s="1">
        <v>42309</v>
      </c>
      <c r="F881" s="16" t="str">
        <f t="shared" si="42"/>
        <v>2015</v>
      </c>
      <c r="G881" s="16" t="str">
        <f>TEXT(ancestry_jul_2014[[#This Row],[Date]]," MMM")</f>
        <v xml:space="preserve"> Nov</v>
      </c>
      <c r="I881" t="str">
        <f>VLOOKUP(K881, [1]LibPAS_data!$A$1:$C$600,3,FALSE)</f>
        <v>Navajo</v>
      </c>
      <c r="J881" t="str">
        <f>VLOOKUP(K881,[1]LibPAS_data!$A$1:$C$600,2,FALSE)</f>
        <v>Navajo County Library District</v>
      </c>
      <c r="K881" s="6" t="s">
        <v>42</v>
      </c>
      <c r="L881" t="s">
        <v>1</v>
      </c>
      <c r="M881">
        <v>327</v>
      </c>
      <c r="N881">
        <v>327</v>
      </c>
      <c r="O881">
        <v>19</v>
      </c>
      <c r="P881">
        <v>34</v>
      </c>
      <c r="Q881">
        <v>112</v>
      </c>
      <c r="R881">
        <f>ancestry_jul_2014[[#This Row],[Citation Image]]+ancestry_jul_2014[[#This Row],[Text]]</f>
        <v>146</v>
      </c>
    </row>
    <row r="882" spans="1:18" x14ac:dyDescent="0.3">
      <c r="A882" s="21">
        <f>VLOOKUP(ancestry_jul_2014[[#This Row],[Locationid]], [1]LibPAS_data!$A$2:$E$600, 5, FALSE)</f>
        <v>38</v>
      </c>
      <c r="B882" s="24">
        <f>VLOOKUP(ancestry_jul_2014[[#This Row],[Locationid]],[1]LibPAS_data!$A$2:$D$270,4,FALSE)</f>
        <v>109952</v>
      </c>
      <c r="C882" s="14" t="str">
        <f>TEXT(E882,"yyyy")&amp;"-"&amp;"Q"&amp;LOOKUP(MONTH(E882),{1,4,7,10},{1,2,3,4})</f>
        <v>2015-Q4</v>
      </c>
      <c r="D882" s="37">
        <f t="shared" si="41"/>
        <v>2016</v>
      </c>
      <c r="E882" s="1">
        <v>42309</v>
      </c>
      <c r="F882" s="16" t="str">
        <f t="shared" si="42"/>
        <v>2015</v>
      </c>
      <c r="G882" s="16" t="str">
        <f>TEXT(ancestry_jul_2014[[#This Row],[Date]]," MMM")</f>
        <v xml:space="preserve"> Nov</v>
      </c>
      <c r="I882" t="str">
        <f>VLOOKUP(K882, [1]LibPAS_data!$A$1:$C$600,3,FALSE)</f>
        <v>Maricopa</v>
      </c>
      <c r="J882" t="str">
        <f>VLOOKUP(K882,[1]LibPAS_data!$A$1:$C$600,2,FALSE)</f>
        <v>Peoria Public Library</v>
      </c>
      <c r="K882" s="6" t="s">
        <v>48</v>
      </c>
      <c r="L882" t="s">
        <v>1</v>
      </c>
      <c r="M882">
        <v>1443</v>
      </c>
      <c r="N882">
        <v>1443</v>
      </c>
      <c r="O882">
        <v>24</v>
      </c>
      <c r="P882">
        <v>95</v>
      </c>
      <c r="Q882">
        <v>425</v>
      </c>
      <c r="R882">
        <f>ancestry_jul_2014[[#This Row],[Citation Image]]+ancestry_jul_2014[[#This Row],[Text]]</f>
        <v>520</v>
      </c>
    </row>
    <row r="883" spans="1:18" x14ac:dyDescent="0.3">
      <c r="A883" s="21" t="e">
        <f>VLOOKUP(ancestry_jul_2014[[#This Row],[Locationid]], [1]LibPAS_data!$A$2:$E$600, 5, FALSE)</f>
        <v>#VALUE!</v>
      </c>
      <c r="B883" s="24">
        <f>VLOOKUP(ancestry_jul_2014[[#This Row],[Locationid]],[1]LibPAS_data!$A$2:$D$270,4,FALSE)</f>
        <v>943450</v>
      </c>
      <c r="C883" s="14" t="str">
        <f>TEXT(E883,"yyyy")&amp;"-"&amp;"Q"&amp;LOOKUP(MONTH(E883),{1,4,7,10},{1,2,3,4})</f>
        <v>2015-Q4</v>
      </c>
      <c r="D883" s="37">
        <f t="shared" si="41"/>
        <v>2016</v>
      </c>
      <c r="E883" s="1">
        <v>42309</v>
      </c>
      <c r="F883" s="16" t="str">
        <f t="shared" ref="F883:F914" si="43">TEXT(E883, "yyyy")</f>
        <v>2015</v>
      </c>
      <c r="G883" s="16" t="str">
        <f>TEXT(ancestry_jul_2014[[#This Row],[Date]]," MMM")</f>
        <v xml:space="preserve"> Nov</v>
      </c>
      <c r="I883" t="str">
        <f>VLOOKUP(K883, [1]LibPAS_data!$A$1:$C$600,3,FALSE)</f>
        <v>Maricopa</v>
      </c>
      <c r="J883" t="str">
        <f>VLOOKUP(K883,[1]LibPAS_data!$A$1:$C$600,2,FALSE)</f>
        <v>Phoenix Public Library</v>
      </c>
      <c r="K883" s="10" t="s">
        <v>78</v>
      </c>
      <c r="L883" t="s">
        <v>1</v>
      </c>
      <c r="M883">
        <v>6097</v>
      </c>
      <c r="N883">
        <v>6097</v>
      </c>
      <c r="O883">
        <v>117</v>
      </c>
      <c r="P883">
        <v>1058</v>
      </c>
      <c r="Q883">
        <v>1903</v>
      </c>
      <c r="R883">
        <f>ancestry_jul_2014[[#This Row],[Citation Image]]+ancestry_jul_2014[[#This Row],[Text]]</f>
        <v>2961</v>
      </c>
    </row>
    <row r="884" spans="1:18" x14ac:dyDescent="0.3">
      <c r="A884" s="21">
        <f>VLOOKUP(ancestry_jul_2014[[#This Row],[Locationid]], [1]LibPAS_data!$A$2:$E$600, 5, FALSE)</f>
        <v>622</v>
      </c>
      <c r="B884" s="24">
        <f>VLOOKUP(ancestry_jul_2014[[#This Row],[Locationid]],[1]LibPAS_data!$A$2:$D$270,4,FALSE)</f>
        <v>405419</v>
      </c>
      <c r="C884" s="14" t="str">
        <f>TEXT(E884,"yyyy")&amp;"-"&amp;"Q"&amp;LOOKUP(MONTH(E884),{1,4,7,10},{1,2,3,4})</f>
        <v>2015-Q4</v>
      </c>
      <c r="D884" s="37">
        <f t="shared" si="41"/>
        <v>2016</v>
      </c>
      <c r="E884" s="1">
        <v>42309</v>
      </c>
      <c r="F884" s="16" t="str">
        <f t="shared" si="43"/>
        <v>2015</v>
      </c>
      <c r="G884" s="16" t="str">
        <f>TEXT(ancestry_jul_2014[[#This Row],[Date]]," MMM")</f>
        <v xml:space="preserve"> Nov</v>
      </c>
      <c r="I884" t="str">
        <f>VLOOKUP(K884, [1]LibPAS_data!$A$1:$C$600,3,FALSE)</f>
        <v>Pima</v>
      </c>
      <c r="J884" t="str">
        <f>VLOOKUP(K884,[1]LibPAS_data!$A$1:$C$600,2,FALSE)</f>
        <v>Pima County Public Library</v>
      </c>
      <c r="K884" s="6" t="s">
        <v>49</v>
      </c>
      <c r="L884" t="s">
        <v>1</v>
      </c>
      <c r="M884">
        <v>11567</v>
      </c>
      <c r="N884">
        <v>11567</v>
      </c>
      <c r="O884">
        <v>266</v>
      </c>
      <c r="P884">
        <v>1510</v>
      </c>
      <c r="Q884">
        <v>4529</v>
      </c>
      <c r="R884">
        <f>ancestry_jul_2014[[#This Row],[Citation Image]]+ancestry_jul_2014[[#This Row],[Text]]</f>
        <v>6039</v>
      </c>
    </row>
    <row r="885" spans="1:18" x14ac:dyDescent="0.3">
      <c r="A885" s="21">
        <f>VLOOKUP(ancestry_jul_2014[[#This Row],[Locationid]], [1]LibPAS_data!$A$2:$E$600, 5, FALSE)</f>
        <v>4</v>
      </c>
      <c r="B885" s="24">
        <f>VLOOKUP(ancestry_jul_2014[[#This Row],[Locationid]],[1]LibPAS_data!$A$2:$D$270,4,FALSE)</f>
        <v>8901</v>
      </c>
      <c r="C885" s="14" t="str">
        <f>TEXT(E885,"yyyy")&amp;"-"&amp;"Q"&amp;LOOKUP(MONTH(E885),{1,4,7,10},{1,2,3,4})</f>
        <v>2015-Q4</v>
      </c>
      <c r="D885" s="37">
        <f t="shared" si="41"/>
        <v>2016</v>
      </c>
      <c r="E885" s="1">
        <v>42309</v>
      </c>
      <c r="F885" s="16" t="str">
        <f t="shared" si="43"/>
        <v>2015</v>
      </c>
      <c r="G885" s="16" t="str">
        <f>TEXT(ancestry_jul_2014[[#This Row],[Date]]," MMM")</f>
        <v xml:space="preserve"> Nov</v>
      </c>
      <c r="I885" t="str">
        <f>VLOOKUP(K885, [1]LibPAS_data!$A$1:$C$600,3,FALSE)</f>
        <v>Pinal</v>
      </c>
      <c r="J885" t="str">
        <f>VLOOKUP(K885,[1]LibPAS_data!$A$1:$C$600,2,FALSE)</f>
        <v>Pinal County Library District</v>
      </c>
      <c r="K885" s="6" t="s">
        <v>50</v>
      </c>
      <c r="L885" t="s">
        <v>1</v>
      </c>
      <c r="M885">
        <v>261</v>
      </c>
      <c r="N885">
        <v>261</v>
      </c>
      <c r="O885">
        <v>9</v>
      </c>
      <c r="P885">
        <v>19</v>
      </c>
      <c r="Q885">
        <v>74</v>
      </c>
      <c r="R885">
        <f>ancestry_jul_2014[[#This Row],[Citation Image]]+ancestry_jul_2014[[#This Row],[Text]]</f>
        <v>93</v>
      </c>
    </row>
    <row r="886" spans="1:18" x14ac:dyDescent="0.3">
      <c r="A886" s="21">
        <f>VLOOKUP(ancestry_jul_2014[[#This Row],[Locationid]], [1]LibPAS_data!$A$2:$E$600, 5, FALSE)</f>
        <v>54</v>
      </c>
      <c r="B886" s="24">
        <f>VLOOKUP(ancestry_jul_2014[[#This Row],[Locationid]],[1]LibPAS_data!$A$2:$D$270,4,FALSE)</f>
        <v>29416</v>
      </c>
      <c r="C886" s="14" t="str">
        <f>TEXT(E886,"yyyy")&amp;"-"&amp;"Q"&amp;LOOKUP(MONTH(E886),{1,4,7,10},{1,2,3,4})</f>
        <v>2015-Q4</v>
      </c>
      <c r="D886" s="37">
        <f t="shared" si="41"/>
        <v>2016</v>
      </c>
      <c r="E886" s="1">
        <v>42309</v>
      </c>
      <c r="F886" s="16" t="str">
        <f t="shared" si="43"/>
        <v>2015</v>
      </c>
      <c r="G886" s="16" t="str">
        <f>TEXT(ancestry_jul_2014[[#This Row],[Date]]," MMM")</f>
        <v xml:space="preserve"> Nov</v>
      </c>
      <c r="I886" t="str">
        <f>VLOOKUP(K886, [1]LibPAS_data!$A$1:$C$600,3,FALSE)</f>
        <v>Yavapai</v>
      </c>
      <c r="J886" t="str">
        <f>VLOOKUP(K886,[1]LibPAS_data!$A$1:$C$600,2,FALSE)</f>
        <v>Prescott Public Library</v>
      </c>
      <c r="K886" s="10" t="s">
        <v>51</v>
      </c>
      <c r="L886" t="s">
        <v>1</v>
      </c>
      <c r="M886">
        <v>898</v>
      </c>
      <c r="N886">
        <v>898</v>
      </c>
      <c r="O886">
        <v>33</v>
      </c>
      <c r="P886">
        <v>738</v>
      </c>
      <c r="Q886">
        <v>370</v>
      </c>
      <c r="R886">
        <f>ancestry_jul_2014[[#This Row],[Citation Image]]+ancestry_jul_2014[[#This Row],[Text]]</f>
        <v>1108</v>
      </c>
    </row>
    <row r="887" spans="1:18" x14ac:dyDescent="0.3">
      <c r="A887" s="21">
        <f>VLOOKUP(ancestry_jul_2014[[#This Row],[Locationid]], [1]LibPAS_data!$A$2:$E$600, 5, FALSE)</f>
        <v>59</v>
      </c>
      <c r="B887" s="24">
        <f>VLOOKUP(ancestry_jul_2014[[#This Row],[Locationid]],[1]LibPAS_data!$A$2:$D$270,4,FALSE)</f>
        <v>22616</v>
      </c>
      <c r="C887" s="14" t="str">
        <f>TEXT(E887,"yyyy")&amp;"-"&amp;"Q"&amp;LOOKUP(MONTH(E887),{1,4,7,10},{1,2,3,4})</f>
        <v>2015-Q4</v>
      </c>
      <c r="D887" s="37">
        <f t="shared" si="41"/>
        <v>2016</v>
      </c>
      <c r="E887" s="1">
        <v>42309</v>
      </c>
      <c r="F887" s="16" t="str">
        <f t="shared" si="43"/>
        <v>2015</v>
      </c>
      <c r="G887" s="16" t="str">
        <f>TEXT(ancestry_jul_2014[[#This Row],[Date]]," MMM")</f>
        <v xml:space="preserve"> Nov</v>
      </c>
      <c r="I887" t="str">
        <f>VLOOKUP(K887, [1]LibPAS_data!$A$1:$C$600,3,FALSE)</f>
        <v>Yavapai</v>
      </c>
      <c r="J887" t="str">
        <f>VLOOKUP(K887,[1]LibPAS_data!$A$1:$C$600,2,FALSE)</f>
        <v>Prescott Valley Public Library</v>
      </c>
      <c r="K887" s="6" t="s">
        <v>52</v>
      </c>
      <c r="L887" t="s">
        <v>1</v>
      </c>
      <c r="M887">
        <v>170</v>
      </c>
      <c r="N887">
        <v>170</v>
      </c>
      <c r="O887">
        <v>5</v>
      </c>
      <c r="P887">
        <v>35</v>
      </c>
      <c r="Q887">
        <v>60</v>
      </c>
      <c r="R887">
        <f>ancestry_jul_2014[[#This Row],[Citation Image]]+ancestry_jul_2014[[#This Row],[Text]]</f>
        <v>95</v>
      </c>
    </row>
    <row r="888" spans="1:18" x14ac:dyDescent="0.3">
      <c r="A888" s="21">
        <f>VLOOKUP(ancestry_jul_2014[[#This Row],[Locationid]], [1]LibPAS_data!$A$2:$E$600, 5, FALSE)</f>
        <v>40</v>
      </c>
      <c r="B888" s="24" t="e">
        <f>VLOOKUP(ancestry_jul_2014[[#This Row],[Locationid]],[1]LibPAS_data!$A$2:$D$270,4,FALSE)</f>
        <v>#N/A</v>
      </c>
      <c r="C888" s="14" t="str">
        <f>TEXT(E888,"yyyy")&amp;"-"&amp;"Q"&amp;LOOKUP(MONTH(E888),{1,4,7,10},{1,2,3,4})</f>
        <v>2015-Q4</v>
      </c>
      <c r="D888" s="37">
        <f t="shared" si="41"/>
        <v>2016</v>
      </c>
      <c r="E888" s="1">
        <v>42309</v>
      </c>
      <c r="F888" s="16" t="str">
        <f t="shared" si="43"/>
        <v>2015</v>
      </c>
      <c r="G888" s="16" t="str">
        <f>TEXT(ancestry_jul_2014[[#This Row],[Date]]," MMM")</f>
        <v xml:space="preserve"> Nov</v>
      </c>
      <c r="I888" t="str">
        <f>VLOOKUP(K888, [1]LibPAS_data!$A$1:$C$600,3,FALSE)</f>
        <v>Apache</v>
      </c>
      <c r="J888" t="str">
        <f>VLOOKUP(K888,[1]LibPAS_data!$A$1:$C$600,2,FALSE)</f>
        <v>Round Valley Public Library</v>
      </c>
      <c r="K888" s="6" t="s">
        <v>53</v>
      </c>
      <c r="L888" t="s">
        <v>1</v>
      </c>
      <c r="M888">
        <v>33</v>
      </c>
      <c r="N888">
        <v>33</v>
      </c>
      <c r="O888">
        <v>4</v>
      </c>
      <c r="P888">
        <v>0</v>
      </c>
      <c r="Q888">
        <v>26</v>
      </c>
      <c r="R888">
        <f>ancestry_jul_2014[[#This Row],[Citation Image]]+ancestry_jul_2014[[#This Row],[Text]]</f>
        <v>26</v>
      </c>
    </row>
    <row r="889" spans="1:18" x14ac:dyDescent="0.3">
      <c r="A889" s="21">
        <f>VLOOKUP(ancestry_jul_2014[[#This Row],[Locationid]], [1]LibPAS_data!$A$2:$E$600, 5, FALSE)</f>
        <v>17</v>
      </c>
      <c r="B889" s="24">
        <f>VLOOKUP(ancestry_jul_2014[[#This Row],[Locationid]],[1]LibPAS_data!$A$2:$D$270,4,FALSE)</f>
        <v>11980</v>
      </c>
      <c r="C889" s="14" t="str">
        <f>TEXT(E889,"yyyy")&amp;"-"&amp;"Q"&amp;LOOKUP(MONTH(E889),{1,4,7,10},{1,2,3,4})</f>
        <v>2015-Q4</v>
      </c>
      <c r="D889" s="37">
        <f t="shared" si="41"/>
        <v>2016</v>
      </c>
      <c r="E889" s="1">
        <v>42309</v>
      </c>
      <c r="F889" s="16" t="str">
        <f t="shared" si="43"/>
        <v>2015</v>
      </c>
      <c r="G889" s="16" t="str">
        <f>TEXT(ancestry_jul_2014[[#This Row],[Date]]," MMM")</f>
        <v xml:space="preserve"> Nov</v>
      </c>
      <c r="I889" t="str">
        <f>VLOOKUP(K889, [1]LibPAS_data!$A$1:$C$600,3,FALSE)</f>
        <v>Graham</v>
      </c>
      <c r="J889" t="str">
        <f>VLOOKUP(K889,[1]LibPAS_data!$A$1:$C$600,2,FALSE)</f>
        <v>Safford City - Graham County Library</v>
      </c>
      <c r="K889" s="6" t="s">
        <v>54</v>
      </c>
      <c r="L889" t="s">
        <v>1</v>
      </c>
      <c r="M889">
        <v>68</v>
      </c>
      <c r="N889">
        <v>68</v>
      </c>
      <c r="O889">
        <v>1</v>
      </c>
      <c r="P889">
        <v>7</v>
      </c>
      <c r="Q889">
        <v>41</v>
      </c>
      <c r="R889">
        <f>ancestry_jul_2014[[#This Row],[Citation Image]]+ancestry_jul_2014[[#This Row],[Text]]</f>
        <v>48</v>
      </c>
    </row>
    <row r="890" spans="1:18" x14ac:dyDescent="0.3">
      <c r="A890" s="21">
        <f>VLOOKUP(ancestry_jul_2014[[#This Row],[Locationid]], [1]LibPAS_data!$A$2:$E$600, 5, FALSE)</f>
        <v>87</v>
      </c>
      <c r="B890" s="24">
        <f>VLOOKUP(ancestry_jul_2014[[#This Row],[Locationid]],[1]LibPAS_data!$A$2:$D$270,4,FALSE)</f>
        <v>174482</v>
      </c>
      <c r="C890" s="14" t="str">
        <f>TEXT(E890,"yyyy")&amp;"-"&amp;"Q"&amp;LOOKUP(MONTH(E890),{1,4,7,10},{1,2,3,4})</f>
        <v>2015-Q4</v>
      </c>
      <c r="D890" s="37">
        <f t="shared" si="41"/>
        <v>2016</v>
      </c>
      <c r="E890" s="1">
        <v>42309</v>
      </c>
      <c r="F890" s="16" t="str">
        <f t="shared" si="43"/>
        <v>2015</v>
      </c>
      <c r="G890" s="16" t="str">
        <f>TEXT(ancestry_jul_2014[[#This Row],[Date]]," MMM")</f>
        <v xml:space="preserve"> Nov</v>
      </c>
      <c r="I890" t="str">
        <f>VLOOKUP(K890, [1]LibPAS_data!$A$1:$C$600,3,FALSE)</f>
        <v>Maricopa</v>
      </c>
      <c r="J890" t="str">
        <f>VLOOKUP(K890,[1]LibPAS_data!$A$1:$C$600,2,FALSE)</f>
        <v>Scottsdale Public Library</v>
      </c>
      <c r="K890" s="6" t="s">
        <v>57</v>
      </c>
      <c r="L890" t="s">
        <v>1</v>
      </c>
      <c r="M890">
        <v>2164</v>
      </c>
      <c r="N890">
        <v>2164</v>
      </c>
      <c r="O890">
        <v>72</v>
      </c>
      <c r="P890">
        <v>799</v>
      </c>
      <c r="Q890">
        <v>83</v>
      </c>
      <c r="R890">
        <f>ancestry_jul_2014[[#This Row],[Citation Image]]+ancestry_jul_2014[[#This Row],[Text]]</f>
        <v>882</v>
      </c>
    </row>
    <row r="891" spans="1:18" x14ac:dyDescent="0.3">
      <c r="A891" s="21">
        <f>VLOOKUP(ancestry_jul_2014[[#This Row],[Locationid]], [1]LibPAS_data!$A$2:$E$600, 5, FALSE)</f>
        <v>28</v>
      </c>
      <c r="B891" s="24">
        <f>VLOOKUP(ancestry_jul_2014[[#This Row],[Locationid]],[1]LibPAS_data!$A$2:$D$270,4,FALSE)</f>
        <v>32811</v>
      </c>
      <c r="C891" s="14" t="str">
        <f>TEXT(E891,"yyyy")&amp;"-"&amp;"Q"&amp;LOOKUP(MONTH(E891),{1,4,7,10},{1,2,3,4})</f>
        <v>2015-Q4</v>
      </c>
      <c r="D891" s="37">
        <f t="shared" si="41"/>
        <v>2016</v>
      </c>
      <c r="E891" s="1">
        <v>42309</v>
      </c>
      <c r="F891" s="16" t="str">
        <f t="shared" si="43"/>
        <v>2015</v>
      </c>
      <c r="G891" s="16" t="str">
        <f>TEXT(ancestry_jul_2014[[#This Row],[Date]]," MMM")</f>
        <v xml:space="preserve"> Nov</v>
      </c>
      <c r="I891" t="str">
        <f>VLOOKUP(K891, [1]LibPAS_data!$A$1:$C$600,3,FALSE)</f>
        <v>Cochise</v>
      </c>
      <c r="J891" t="str">
        <f>VLOOKUP(K891,[1]LibPAS_data!$A$1:$C$600,2,FALSE)</f>
        <v>Sierra Vista Public Library</v>
      </c>
      <c r="K891" s="6" t="s">
        <v>60</v>
      </c>
      <c r="L891" t="s">
        <v>1</v>
      </c>
      <c r="M891">
        <v>671</v>
      </c>
      <c r="N891">
        <v>671</v>
      </c>
      <c r="O891">
        <v>17</v>
      </c>
      <c r="P891">
        <v>115</v>
      </c>
      <c r="Q891">
        <v>217</v>
      </c>
      <c r="R891">
        <f>ancestry_jul_2014[[#This Row],[Citation Image]]+ancestry_jul_2014[[#This Row],[Text]]</f>
        <v>332</v>
      </c>
    </row>
    <row r="892" spans="1:18" x14ac:dyDescent="0.3">
      <c r="A892" s="21">
        <f>VLOOKUP(ancestry_jul_2014[[#This Row],[Locationid]], [1]LibPAS_data!$A$2:$E$600, 5, FALSE)</f>
        <v>32</v>
      </c>
      <c r="B892" s="24">
        <f>VLOOKUP(ancestry_jul_2014[[#This Row],[Locationid]],[1]LibPAS_data!$A$2:$D$270,4,FALSE)</f>
        <v>11000</v>
      </c>
      <c r="C892" s="14" t="str">
        <f>TEXT(E892,"yyyy")&amp;"-"&amp;"Q"&amp;LOOKUP(MONTH(E892),{1,4,7,10},{1,2,3,4})</f>
        <v>2015-Q4</v>
      </c>
      <c r="D892" s="37">
        <f t="shared" si="41"/>
        <v>2016</v>
      </c>
      <c r="E892" s="1">
        <v>42309</v>
      </c>
      <c r="F892" s="16" t="str">
        <f t="shared" si="43"/>
        <v>2015</v>
      </c>
      <c r="G892" s="16" t="str">
        <f>TEXT(ancestry_jul_2014[[#This Row],[Date]]," MMM")</f>
        <v xml:space="preserve"> Nov</v>
      </c>
      <c r="I892" t="str">
        <f>VLOOKUP(K892, [1]LibPAS_data!$A$1:$C$600,3,FALSE)</f>
        <v>Yavapai</v>
      </c>
      <c r="J892" t="str">
        <f>VLOOKUP(K892,[1]LibPAS_data!$A$1:$C$600,2,FALSE)</f>
        <v>Sedona Public Library</v>
      </c>
      <c r="K892" s="6" t="s">
        <v>58</v>
      </c>
      <c r="L892" t="s">
        <v>1</v>
      </c>
      <c r="M892">
        <v>51</v>
      </c>
      <c r="N892">
        <v>51</v>
      </c>
      <c r="O892">
        <v>3</v>
      </c>
      <c r="P892">
        <v>4</v>
      </c>
      <c r="Q892">
        <v>17</v>
      </c>
      <c r="R892">
        <f>ancestry_jul_2014[[#This Row],[Citation Image]]+ancestry_jul_2014[[#This Row],[Text]]</f>
        <v>21</v>
      </c>
    </row>
    <row r="893" spans="1:18" x14ac:dyDescent="0.3">
      <c r="A893" s="21">
        <f>VLOOKUP(ancestry_jul_2014[[#This Row],[Locationid]], [1]LibPAS_data!$A$2:$E$600, 5, FALSE)</f>
        <v>142</v>
      </c>
      <c r="B893" s="24">
        <f>VLOOKUP(ancestry_jul_2014[[#This Row],[Locationid]],[1]LibPAS_data!$A$2:$D$270,4,FALSE)</f>
        <v>140708</v>
      </c>
      <c r="C893" s="14" t="str">
        <f>TEXT(E893,"yyyy")&amp;"-"&amp;"Q"&amp;LOOKUP(MONTH(E893),{1,4,7,10},{1,2,3,4})</f>
        <v>2015-Q4</v>
      </c>
      <c r="D893" s="37">
        <f t="shared" si="41"/>
        <v>2016</v>
      </c>
      <c r="E893" s="1">
        <v>42309</v>
      </c>
      <c r="F893" s="16" t="str">
        <f t="shared" si="43"/>
        <v>2015</v>
      </c>
      <c r="G893" s="16" t="str">
        <f>TEXT(ancestry_jul_2014[[#This Row],[Date]]," MMM")</f>
        <v xml:space="preserve"> Nov</v>
      </c>
      <c r="I893" t="str">
        <f>VLOOKUP(K893, [1]LibPAS_data!$A$1:$C$600,3,FALSE)</f>
        <v>Maricopa</v>
      </c>
      <c r="J893" t="str">
        <f>VLOOKUP(K893,[1]LibPAS_data!$A$1:$C$600,2,FALSE)</f>
        <v>Tempe Public Library</v>
      </c>
      <c r="K893" s="10" t="s">
        <v>79</v>
      </c>
      <c r="L893" t="s">
        <v>1</v>
      </c>
      <c r="M893">
        <v>1463</v>
      </c>
      <c r="N893">
        <v>1463</v>
      </c>
      <c r="O893">
        <v>14</v>
      </c>
      <c r="P893">
        <v>153</v>
      </c>
      <c r="Q893">
        <v>714</v>
      </c>
      <c r="R893">
        <f>ancestry_jul_2014[[#This Row],[Citation Image]]+ancestry_jul_2014[[#This Row],[Text]]</f>
        <v>867</v>
      </c>
    </row>
    <row r="894" spans="1:18" x14ac:dyDescent="0.3">
      <c r="A894" s="21">
        <f>VLOOKUP(ancestry_jul_2014[[#This Row],[Locationid]], [1]LibPAS_data!$A$2:$E$600, 5, FALSE)</f>
        <v>8</v>
      </c>
      <c r="B894" s="24" t="e">
        <f>VLOOKUP(ancestry_jul_2014[[#This Row],[Locationid]],[1]LibPAS_data!$A$2:$D$270,4,FALSE)</f>
        <v>#N/A</v>
      </c>
      <c r="C894" s="14" t="str">
        <f>TEXT(E894,"yyyy")&amp;"-"&amp;"Q"&amp;LOOKUP(MONTH(E894),{1,4,7,10},{1,2,3,4})</f>
        <v>2015-Q4</v>
      </c>
      <c r="D894" s="37">
        <f t="shared" si="41"/>
        <v>2016</v>
      </c>
      <c r="E894" s="1">
        <v>42309</v>
      </c>
      <c r="F894" s="16" t="str">
        <f t="shared" si="43"/>
        <v>2015</v>
      </c>
      <c r="G894" s="16" t="str">
        <f>TEXT(ancestry_jul_2014[[#This Row],[Date]]," MMM")</f>
        <v xml:space="preserve"> Nov</v>
      </c>
      <c r="I894" t="str">
        <f>VLOOKUP(K894, [1]LibPAS_data!$A$1:$C$600,3,FALSE)</f>
        <v>Apache</v>
      </c>
      <c r="J894" t="str">
        <f>VLOOKUP(K894,[1]LibPAS_data!$A$1:$C$600,2,FALSE)</f>
        <v>Vernon Public Library</v>
      </c>
      <c r="K894" t="s">
        <v>63</v>
      </c>
      <c r="L894" t="s">
        <v>1</v>
      </c>
      <c r="M894">
        <v>10</v>
      </c>
      <c r="N894">
        <v>10</v>
      </c>
      <c r="O894">
        <v>1</v>
      </c>
      <c r="P894">
        <v>0</v>
      </c>
      <c r="Q894">
        <v>6</v>
      </c>
      <c r="R894">
        <f>ancestry_jul_2014[[#This Row],[Citation Image]]+ancestry_jul_2014[[#This Row],[Text]]</f>
        <v>6</v>
      </c>
    </row>
    <row r="895" spans="1:18" x14ac:dyDescent="0.3">
      <c r="A895" s="21">
        <f>VLOOKUP(ancestry_jul_2014[[#This Row],[Locationid]], [1]LibPAS_data!$A$2:$E$600, 5, FALSE)</f>
        <v>434</v>
      </c>
      <c r="B895" s="24">
        <f>VLOOKUP(ancestry_jul_2014[[#This Row],[Locationid]],[1]LibPAS_data!$A$2:$D$270,4,FALSE)</f>
        <v>111752</v>
      </c>
      <c r="C895" s="14" t="str">
        <f>TEXT(E895,"yyyy")&amp;"-"&amp;"Q"&amp;LOOKUP(MONTH(E895),{1,4,7,10},{1,2,3,4})</f>
        <v>2015-Q4</v>
      </c>
      <c r="D895" s="37">
        <f t="shared" si="41"/>
        <v>2016</v>
      </c>
      <c r="E895" s="1">
        <v>42309</v>
      </c>
      <c r="F895" s="16" t="str">
        <f t="shared" si="43"/>
        <v>2015</v>
      </c>
      <c r="G895" s="16" t="str">
        <f>TEXT(ancestry_jul_2014[[#This Row],[Date]]," MMM")</f>
        <v xml:space="preserve"> Nov</v>
      </c>
      <c r="I895" t="str">
        <f>VLOOKUP(K895, [1]LibPAS_data!$A$1:$C$600,3,FALSE)</f>
        <v>Yuma</v>
      </c>
      <c r="J895" t="str">
        <f>VLOOKUP(K895,[1]LibPAS_data!$A$1:$C$600,2,FALSE)</f>
        <v>Yuma County Library District</v>
      </c>
      <c r="K895" s="6" t="s">
        <v>66</v>
      </c>
      <c r="L895" t="s">
        <v>1</v>
      </c>
      <c r="M895">
        <v>1427</v>
      </c>
      <c r="N895">
        <v>1427</v>
      </c>
      <c r="O895">
        <v>39</v>
      </c>
      <c r="P895">
        <v>232</v>
      </c>
      <c r="Q895">
        <v>572</v>
      </c>
      <c r="R895">
        <f>ancestry_jul_2014[[#This Row],[Citation Image]]+ancestry_jul_2014[[#This Row],[Text]]</f>
        <v>804</v>
      </c>
    </row>
    <row r="896" spans="1:18" x14ac:dyDescent="0.3">
      <c r="A896" s="21">
        <f>VLOOKUP(ancestry_jul_2014[[#This Row],[Locationid]], [1]LibPAS_data!$A$2:$E$600, 5, FALSE)</f>
        <v>7</v>
      </c>
      <c r="B896" s="24" t="e">
        <f>VLOOKUP(ancestry_jul_2014[[#This Row],[Locationid]],[1]LibPAS_data!$A$2:$D$270,4,FALSE)</f>
        <v>#N/A</v>
      </c>
      <c r="C896" s="14" t="str">
        <f>TEXT(E896,"yyyy")&amp;"-"&amp;"Q"&amp;LOOKUP(MONTH(E896),{1,4,7,10},{1,2,3,4})</f>
        <v>2015-Q4</v>
      </c>
      <c r="D896" s="37">
        <f t="shared" si="41"/>
        <v>2016</v>
      </c>
      <c r="E896" s="1">
        <v>42309</v>
      </c>
      <c r="F896" s="16" t="str">
        <f t="shared" si="43"/>
        <v>2015</v>
      </c>
      <c r="G896" s="16" t="str">
        <f>TEXT(ancestry_jul_2014[[#This Row],[Date]]," MMM")</f>
        <v xml:space="preserve"> Nov</v>
      </c>
      <c r="I896" t="str">
        <f>VLOOKUP(K896, [1]LibPAS_data!$A$1:$C$600,3,FALSE)</f>
        <v>Yavapai</v>
      </c>
      <c r="J896" t="str">
        <f>VLOOKUP(K896,[1]LibPAS_data!$A$1:$C$600,2,FALSE)</f>
        <v>Yarnell Public Library</v>
      </c>
      <c r="K896" s="6" t="s">
        <v>64</v>
      </c>
      <c r="L896" t="s">
        <v>1</v>
      </c>
      <c r="M896">
        <v>176</v>
      </c>
      <c r="N896">
        <v>176</v>
      </c>
      <c r="O896">
        <v>6</v>
      </c>
      <c r="P896">
        <v>33</v>
      </c>
      <c r="Q896">
        <v>101</v>
      </c>
      <c r="R896">
        <f>ancestry_jul_2014[[#This Row],[Citation Image]]+ancestry_jul_2014[[#This Row],[Text]]</f>
        <v>134</v>
      </c>
    </row>
    <row r="897" spans="1:18" x14ac:dyDescent="0.3">
      <c r="A897" s="21">
        <f>VLOOKUP(ancestry_jul_2014[[#This Row],[Locationid]], [1]LibPAS_data!$A$2:$E$600, 5, FALSE)</f>
        <v>91</v>
      </c>
      <c r="B897" s="24">
        <f>VLOOKUP(ancestry_jul_2014[[#This Row],[Locationid]],[1]LibPAS_data!$A$2:$D$270,4,FALSE)</f>
        <v>9301</v>
      </c>
      <c r="C897" s="14" t="str">
        <f>TEXT(E897,"yyyy")&amp;"-"&amp;"Q"&amp;LOOKUP(MONTH(E897),{1,4,7,10},{1,2,3,4})</f>
        <v>2015-Q4</v>
      </c>
      <c r="D897" s="37">
        <f t="shared" si="41"/>
        <v>2016</v>
      </c>
      <c r="E897" s="1">
        <v>42309</v>
      </c>
      <c r="F897" s="16" t="str">
        <f t="shared" si="43"/>
        <v>2015</v>
      </c>
      <c r="G897" s="16" t="str">
        <f>TEXT(ancestry_jul_2014[[#This Row],[Date]]," MMM")</f>
        <v xml:space="preserve"> Nov</v>
      </c>
      <c r="I897" t="str">
        <f>VLOOKUP(K897, [1]LibPAS_data!$A$1:$C$600,3,FALSE)</f>
        <v>Yavapai</v>
      </c>
      <c r="J897" t="str">
        <f>VLOOKUP(K897,[1]LibPAS_data!$A$1:$C$600,2,FALSE)</f>
        <v>Yavapai County Library District</v>
      </c>
      <c r="K897" s="3" t="s">
        <v>65</v>
      </c>
      <c r="L897" t="s">
        <v>1</v>
      </c>
      <c r="M897">
        <v>87</v>
      </c>
      <c r="N897">
        <v>87</v>
      </c>
      <c r="O897">
        <v>2</v>
      </c>
      <c r="P897">
        <v>12</v>
      </c>
      <c r="Q897">
        <v>45</v>
      </c>
      <c r="R897">
        <f>ancestry_jul_2014[[#This Row],[Citation Image]]+ancestry_jul_2014[[#This Row],[Text]]</f>
        <v>57</v>
      </c>
    </row>
    <row r="898" spans="1:18" x14ac:dyDescent="0.3">
      <c r="A898" s="21">
        <f>VLOOKUP(ancestry_jul_2014[[#This Row],[Locationid]], [1]LibPAS_data!$A$2:$E$600, 5, FALSE)</f>
        <v>0</v>
      </c>
      <c r="B898" s="24" t="e">
        <f>VLOOKUP(ancestry_jul_2014[[#This Row],[Locationid]],[1]LibPAS_data!$A$2:$D$270,4,FALSE)</f>
        <v>#N/A</v>
      </c>
      <c r="C898" s="14" t="str">
        <f>TEXT(E898,"yyyy")&amp;"-"&amp;"Q"&amp;LOOKUP(MONTH(E898),{1,4,7,10},{1,2,3,4})</f>
        <v>2015-Q4</v>
      </c>
      <c r="D898" s="37">
        <f t="shared" si="41"/>
        <v>2016</v>
      </c>
      <c r="E898" s="1">
        <v>42339</v>
      </c>
      <c r="F898" s="16" t="str">
        <f t="shared" si="43"/>
        <v>2015</v>
      </c>
      <c r="G898" s="16" t="str">
        <f>TEXT(ancestry_jul_2014[[#This Row],[Date]]," MMM")</f>
        <v xml:space="preserve"> Dec</v>
      </c>
      <c r="I898" t="str">
        <f>VLOOKUP(K898, [1]LibPAS_data!$A$1:$C$600,3,FALSE)</f>
        <v>State</v>
      </c>
      <c r="J898" t="str">
        <f>VLOOKUP(K898,[1]LibPAS_data!$A$1:$C$600,2,FALSE)</f>
        <v>Arizona State Library-Law Library</v>
      </c>
      <c r="K898" s="6" t="s">
        <v>10</v>
      </c>
      <c r="L898" t="s">
        <v>1</v>
      </c>
      <c r="M898">
        <v>50491</v>
      </c>
      <c r="N898">
        <v>50491</v>
      </c>
      <c r="O898">
        <v>1104</v>
      </c>
      <c r="P898">
        <v>8253</v>
      </c>
      <c r="Q898">
        <v>23416</v>
      </c>
      <c r="R898">
        <f>ancestry_jul_2014[[#This Row],[Citation Image]]+ancestry_jul_2014[[#This Row],[Text]]</f>
        <v>31669</v>
      </c>
    </row>
    <row r="899" spans="1:18" x14ac:dyDescent="0.3">
      <c r="A899" s="21">
        <f>VLOOKUP(ancestry_jul_2014[[#This Row],[Locationid]], [1]LibPAS_data!$A$2:$E$600, 5, FALSE)</f>
        <v>19</v>
      </c>
      <c r="B899" s="24" t="e">
        <f>VLOOKUP(ancestry_jul_2014[[#This Row],[Locationid]],[1]LibPAS_data!$A$2:$D$270,4,FALSE)</f>
        <v>#N/A</v>
      </c>
      <c r="C899" s="14" t="str">
        <f>TEXT(E899,"yyyy")&amp;"-"&amp;"Q"&amp;LOOKUP(MONTH(E899),{1,4,7,10},{1,2,3,4})</f>
        <v>2015-Q4</v>
      </c>
      <c r="D899" s="37">
        <f t="shared" ref="D899:D962" si="44">YEAR(DATE(YEAR(E899),MONTH(E899)+6,1))</f>
        <v>2016</v>
      </c>
      <c r="E899" s="1">
        <v>42339</v>
      </c>
      <c r="F899" s="16" t="str">
        <f t="shared" si="43"/>
        <v>2015</v>
      </c>
      <c r="G899" s="16" t="str">
        <f>TEXT(ancestry_jul_2014[[#This Row],[Date]]," MMM")</f>
        <v xml:space="preserve"> Dec</v>
      </c>
      <c r="I899" t="str">
        <f>VLOOKUP(K899, [1]LibPAS_data!$A$1:$C$600,3,FALSE)</f>
        <v>Apache</v>
      </c>
      <c r="J899" t="str">
        <f>VLOOKUP(K899,[1]LibPAS_data!$A$1:$C$600,2,FALSE)</f>
        <v>Alpine Public Library</v>
      </c>
      <c r="K899" s="2" t="s">
        <v>7</v>
      </c>
      <c r="L899" t="s">
        <v>1</v>
      </c>
      <c r="M899">
        <v>56</v>
      </c>
      <c r="N899">
        <v>56</v>
      </c>
      <c r="O899">
        <v>3</v>
      </c>
      <c r="P899">
        <v>7</v>
      </c>
      <c r="Q899">
        <v>43</v>
      </c>
      <c r="R899">
        <f>ancestry_jul_2014[[#This Row],[Citation Image]]+ancestry_jul_2014[[#This Row],[Text]]</f>
        <v>50</v>
      </c>
    </row>
    <row r="900" spans="1:18" x14ac:dyDescent="0.3">
      <c r="A900" s="21">
        <f>VLOOKUP(ancestry_jul_2014[[#This Row],[Locationid]], [1]LibPAS_data!$A$2:$E$600, 5, FALSE)</f>
        <v>111</v>
      </c>
      <c r="B900" s="24">
        <f>VLOOKUP(ancestry_jul_2014[[#This Row],[Locationid]],[1]LibPAS_data!$A$2:$D$270,4,FALSE)</f>
        <v>63208</v>
      </c>
      <c r="C900" s="14" t="str">
        <f>TEXT(E900,"yyyy")&amp;"-"&amp;"Q"&amp;LOOKUP(MONTH(E900),{1,4,7,10},{1,2,3,4})</f>
        <v>2015-Q4</v>
      </c>
      <c r="D900" s="37">
        <f t="shared" si="44"/>
        <v>2016</v>
      </c>
      <c r="E900" s="1">
        <v>42339</v>
      </c>
      <c r="F900" s="16" t="str">
        <f t="shared" si="43"/>
        <v>2015</v>
      </c>
      <c r="G900" s="16" t="str">
        <f>TEXT(ancestry_jul_2014[[#This Row],[Date]]," MMM")</f>
        <v xml:space="preserve"> Dec</v>
      </c>
      <c r="I900" t="str">
        <f>VLOOKUP(K900, [1]LibPAS_data!$A$1:$C$600,3,FALSE)</f>
        <v>Pinal</v>
      </c>
      <c r="J900" t="str">
        <f>VLOOKUP(K900,[1]LibPAS_data!$A$1:$C$600,2,FALSE)</f>
        <v>Apache Junction Public Library</v>
      </c>
      <c r="K900" s="6" t="s">
        <v>8</v>
      </c>
      <c r="L900" t="s">
        <v>1</v>
      </c>
      <c r="M900">
        <v>3028</v>
      </c>
      <c r="N900">
        <v>3028</v>
      </c>
      <c r="O900">
        <v>27</v>
      </c>
      <c r="P900">
        <v>681</v>
      </c>
      <c r="Q900">
        <v>1817</v>
      </c>
      <c r="R900">
        <f>ancestry_jul_2014[[#This Row],[Citation Image]]+ancestry_jul_2014[[#This Row],[Text]]</f>
        <v>2498</v>
      </c>
    </row>
    <row r="901" spans="1:18" x14ac:dyDescent="0.3">
      <c r="A901" s="21">
        <f>VLOOKUP(ancestry_jul_2014[[#This Row],[Locationid]], [1]LibPAS_data!$A$2:$E$600, 5, FALSE)</f>
        <v>80</v>
      </c>
      <c r="B901" s="24">
        <f>VLOOKUP(ancestry_jul_2014[[#This Row],[Locationid]],[1]LibPAS_data!$A$2:$D$270,4,FALSE)</f>
        <v>22669</v>
      </c>
      <c r="C901" s="14" t="str">
        <f>TEXT(E901,"yyyy")&amp;"-"&amp;"Q"&amp;LOOKUP(MONTH(E901),{1,4,7,10},{1,2,3,4})</f>
        <v>2015-Q4</v>
      </c>
      <c r="D901" s="37">
        <f t="shared" si="44"/>
        <v>2016</v>
      </c>
      <c r="E901" s="1">
        <v>42339</v>
      </c>
      <c r="F901" s="16" t="str">
        <f t="shared" si="43"/>
        <v>2015</v>
      </c>
      <c r="G901" s="16" t="str">
        <f>TEXT(ancestry_jul_2014[[#This Row],[Date]]," MMM")</f>
        <v xml:space="preserve"> Dec</v>
      </c>
      <c r="I901" t="str">
        <f>VLOOKUP(K901, [1]LibPAS_data!$A$1:$C$600,3,FALSE)</f>
        <v>Maricopa</v>
      </c>
      <c r="J901" t="str">
        <f>VLOOKUP(K901,[1]LibPAS_data!$A$1:$C$600,2,FALSE)</f>
        <v>Avondale Public Library</v>
      </c>
      <c r="K901" s="6" t="s">
        <v>12</v>
      </c>
      <c r="L901" t="s">
        <v>1</v>
      </c>
      <c r="M901">
        <v>17</v>
      </c>
      <c r="N901">
        <v>17</v>
      </c>
      <c r="O901">
        <v>1</v>
      </c>
      <c r="P901">
        <v>0</v>
      </c>
      <c r="Q901">
        <v>14</v>
      </c>
      <c r="R901">
        <f>ancestry_jul_2014[[#This Row],[Citation Image]]+ancestry_jul_2014[[#This Row],[Text]]</f>
        <v>14</v>
      </c>
    </row>
    <row r="902" spans="1:18" x14ac:dyDescent="0.3">
      <c r="A902" s="21">
        <f>VLOOKUP(ancestry_jul_2014[[#This Row],[Locationid]], [1]LibPAS_data!$A$2:$E$600, 5, FALSE)</f>
        <v>16</v>
      </c>
      <c r="B902" s="24" t="e">
        <f>VLOOKUP(ancestry_jul_2014[[#This Row],[Locationid]],[1]LibPAS_data!$A$2:$D$270,4,FALSE)</f>
        <v>#N/A</v>
      </c>
      <c r="C902" s="14" t="str">
        <f>TEXT(E902,"yyyy")&amp;"-"&amp;"Q"&amp;LOOKUP(MONTH(E902),{1,4,7,10},{1,2,3,4})</f>
        <v>2015-Q4</v>
      </c>
      <c r="D902" s="37">
        <f t="shared" si="44"/>
        <v>2016</v>
      </c>
      <c r="E902" s="1">
        <v>42339</v>
      </c>
      <c r="F902" s="16" t="str">
        <f t="shared" si="43"/>
        <v>2015</v>
      </c>
      <c r="G902" s="16" t="str">
        <f>TEXT(ancestry_jul_2014[[#This Row],[Date]]," MMM")</f>
        <v xml:space="preserve"> Dec</v>
      </c>
      <c r="I902" t="str">
        <f>VLOOKUP(K902, [1]LibPAS_data!$A$1:$C$600,3,FALSE)</f>
        <v>La Paz</v>
      </c>
      <c r="J902" t="str">
        <f>VLOOKUP(K902,[1]LibPAS_data!$A$1:$C$600,2,FALSE)</f>
        <v>Bouse Public Library</v>
      </c>
      <c r="K902" s="6" t="s">
        <v>14</v>
      </c>
      <c r="L902" t="s">
        <v>1</v>
      </c>
      <c r="M902">
        <v>23</v>
      </c>
      <c r="N902">
        <v>23</v>
      </c>
      <c r="O902">
        <v>1</v>
      </c>
      <c r="P902">
        <v>4</v>
      </c>
      <c r="Q902">
        <v>10</v>
      </c>
      <c r="R902">
        <f>ancestry_jul_2014[[#This Row],[Citation Image]]+ancestry_jul_2014[[#This Row],[Text]]</f>
        <v>14</v>
      </c>
    </row>
    <row r="903" spans="1:18" x14ac:dyDescent="0.3">
      <c r="A903" s="21">
        <f>VLOOKUP(ancestry_jul_2014[[#This Row],[Locationid]], [1]LibPAS_data!$A$2:$E$600, 5, FALSE)</f>
        <v>21</v>
      </c>
      <c r="B903" s="24" t="str">
        <f>VLOOKUP(ancestry_jul_2014[[#This Row],[Locationid]],[1]LibPAS_data!$A$2:$D$270,4,FALSE)</f>
        <v>N/A</v>
      </c>
      <c r="C903" s="14" t="str">
        <f>TEXT(E903,"yyyy")&amp;"-"&amp;"Q"&amp;LOOKUP(MONTH(E903),{1,4,7,10},{1,2,3,4})</f>
        <v>2015-Q4</v>
      </c>
      <c r="D903" s="37">
        <f t="shared" si="44"/>
        <v>2016</v>
      </c>
      <c r="E903" s="1">
        <v>42339</v>
      </c>
      <c r="F903" s="16" t="str">
        <f t="shared" si="43"/>
        <v>2015</v>
      </c>
      <c r="G903" s="16" t="str">
        <f>TEXT(ancestry_jul_2014[[#This Row],[Date]]," MMM")</f>
        <v xml:space="preserve"> Dec</v>
      </c>
      <c r="I903" t="str">
        <f>VLOOKUP(K903, [1]LibPAS_data!$A$1:$C$600,3,FALSE)</f>
        <v>Maricopa</v>
      </c>
      <c r="J903" t="str">
        <f>VLOOKUP(K903,[1]LibPAS_data!$A$1:$C$600,2,FALSE)</f>
        <v>Buckeye Public Library</v>
      </c>
      <c r="K903" s="6" t="s">
        <v>15</v>
      </c>
      <c r="L903" t="s">
        <v>1</v>
      </c>
      <c r="M903">
        <v>119</v>
      </c>
      <c r="N903">
        <v>119</v>
      </c>
      <c r="O903">
        <v>3</v>
      </c>
      <c r="P903">
        <v>20</v>
      </c>
      <c r="Q903">
        <v>38</v>
      </c>
      <c r="R903">
        <f>ancestry_jul_2014[[#This Row],[Citation Image]]+ancestry_jul_2014[[#This Row],[Text]]</f>
        <v>58</v>
      </c>
    </row>
    <row r="904" spans="1:18" x14ac:dyDescent="0.3">
      <c r="A904" s="21">
        <f>VLOOKUP(ancestry_jul_2014[[#This Row],[Locationid]], [1]LibPAS_data!$A$2:$E$600, 5, FALSE)</f>
        <v>5</v>
      </c>
      <c r="B904" s="24" t="e">
        <f>VLOOKUP(ancestry_jul_2014[[#This Row],[Locationid]],[1]LibPAS_data!$A$2:$D$270,4,FALSE)</f>
        <v>#N/A</v>
      </c>
      <c r="C904" s="14" t="str">
        <f>TEXT(E904,"yyyy")&amp;"-"&amp;"Q"&amp;LOOKUP(MONTH(E904),{1,4,7,10},{1,2,3,4})</f>
        <v>2015-Q4</v>
      </c>
      <c r="D904" s="37">
        <f t="shared" si="44"/>
        <v>2016</v>
      </c>
      <c r="E904" s="1">
        <v>42339</v>
      </c>
      <c r="F904" s="16" t="str">
        <f t="shared" si="43"/>
        <v>2015</v>
      </c>
      <c r="G904" s="16" t="str">
        <f>TEXT(ancestry_jul_2014[[#This Row],[Date]]," MMM")</f>
        <v xml:space="preserve"> Dec</v>
      </c>
      <c r="I904" t="str">
        <f>VLOOKUP(K904, [1]LibPAS_data!$A$1:$C$600,3,FALSE)</f>
        <v>Yavapai</v>
      </c>
      <c r="J904" t="str">
        <f>VLOOKUP(K904,[1]LibPAS_data!$A$1:$C$600,2,FALSE)</f>
        <v>Beaver Creek Public School Library</v>
      </c>
      <c r="K904" s="6" t="s">
        <v>108</v>
      </c>
      <c r="L904" t="s">
        <v>1</v>
      </c>
      <c r="M904">
        <v>10</v>
      </c>
      <c r="N904">
        <v>10</v>
      </c>
      <c r="O904">
        <v>1</v>
      </c>
      <c r="P904">
        <v>0</v>
      </c>
      <c r="Q904">
        <v>8</v>
      </c>
      <c r="R904">
        <f>ancestry_jul_2014[[#This Row],[Citation Image]]+ancestry_jul_2014[[#This Row],[Text]]</f>
        <v>8</v>
      </c>
    </row>
    <row r="905" spans="1:18" x14ac:dyDescent="0.3">
      <c r="A905" s="21">
        <f>VLOOKUP(ancestry_jul_2014[[#This Row],[Locationid]], [1]LibPAS_data!$A$2:$E$600, 5, FALSE)</f>
        <v>34</v>
      </c>
      <c r="B905" s="24">
        <f>VLOOKUP(ancestry_jul_2014[[#This Row],[Locationid]],[1]LibPAS_data!$A$2:$D$270,4,FALSE)</f>
        <v>48762</v>
      </c>
      <c r="C905" s="14" t="str">
        <f>TEXT(E905,"yyyy")&amp;"-"&amp;"Q"&amp;LOOKUP(MONTH(E905),{1,4,7,10},{1,2,3,4})</f>
        <v>2015-Q4</v>
      </c>
      <c r="D905" s="37">
        <f t="shared" si="44"/>
        <v>2016</v>
      </c>
      <c r="E905" s="1">
        <v>42339</v>
      </c>
      <c r="F905" s="16" t="str">
        <f t="shared" si="43"/>
        <v>2015</v>
      </c>
      <c r="G905" s="16" t="str">
        <f>TEXT(ancestry_jul_2014[[#This Row],[Date]]," MMM")</f>
        <v xml:space="preserve"> Dec</v>
      </c>
      <c r="I905" t="str">
        <f>VLOOKUP(K905, [1]LibPAS_data!$A$1:$C$600,3,FALSE)</f>
        <v>Pinal</v>
      </c>
      <c r="J905" t="str">
        <f>VLOOKUP(K905,[1]LibPAS_data!$A$1:$C$600,2,FALSE)</f>
        <v>Casa Grande Public Library</v>
      </c>
      <c r="K905" s="12" t="s">
        <v>17</v>
      </c>
      <c r="L905" t="s">
        <v>1</v>
      </c>
      <c r="M905">
        <v>155</v>
      </c>
      <c r="N905">
        <v>155</v>
      </c>
      <c r="O905">
        <v>6</v>
      </c>
      <c r="P905">
        <v>71</v>
      </c>
      <c r="Q905">
        <v>95</v>
      </c>
      <c r="R905">
        <f>ancestry_jul_2014[[#This Row],[Citation Image]]+ancestry_jul_2014[[#This Row],[Text]]</f>
        <v>166</v>
      </c>
    </row>
    <row r="906" spans="1:18" x14ac:dyDescent="0.3">
      <c r="A906" s="21">
        <f>VLOOKUP(ancestry_jul_2014[[#This Row],[Locationid]], [1]LibPAS_data!$A$2:$E$600, 5, FALSE)</f>
        <v>109</v>
      </c>
      <c r="B906" s="24">
        <f>VLOOKUP(ancestry_jul_2014[[#This Row],[Locationid]],[1]LibPAS_data!$A$2:$D$270,4,FALSE)</f>
        <v>309229</v>
      </c>
      <c r="C906" s="14" t="str">
        <f>TEXT(E906,"yyyy")&amp;"-"&amp;"Q"&amp;LOOKUP(MONTH(E906),{1,4,7,10},{1,2,3,4})</f>
        <v>2015-Q4</v>
      </c>
      <c r="D906" s="37">
        <f t="shared" si="44"/>
        <v>2016</v>
      </c>
      <c r="E906" s="1">
        <v>42339</v>
      </c>
      <c r="F906" s="16" t="str">
        <f t="shared" si="43"/>
        <v>2015</v>
      </c>
      <c r="G906" s="16" t="str">
        <f>TEXT(ancestry_jul_2014[[#This Row],[Date]]," MMM")</f>
        <v xml:space="preserve"> Dec</v>
      </c>
      <c r="I906" t="str">
        <f>VLOOKUP(K906, [1]LibPAS_data!$A$1:$C$600,3,FALSE)</f>
        <v>Maricopa</v>
      </c>
      <c r="J906" t="str">
        <f>VLOOKUP(K906,[1]LibPAS_data!$A$1:$C$600,2,FALSE)</f>
        <v xml:space="preserve">Chandler Public Library </v>
      </c>
      <c r="K906" s="12" t="s">
        <v>18</v>
      </c>
      <c r="L906" t="s">
        <v>1</v>
      </c>
      <c r="M906">
        <v>1764</v>
      </c>
      <c r="N906">
        <v>1764</v>
      </c>
      <c r="O906">
        <v>31</v>
      </c>
      <c r="P906">
        <v>408</v>
      </c>
      <c r="Q906">
        <v>716</v>
      </c>
      <c r="R906">
        <f>ancestry_jul_2014[[#This Row],[Citation Image]]+ancestry_jul_2014[[#This Row],[Text]]</f>
        <v>1124</v>
      </c>
    </row>
    <row r="907" spans="1:18" x14ac:dyDescent="0.3">
      <c r="A907" s="21">
        <f>VLOOKUP(ancestry_jul_2014[[#This Row],[Locationid]], [1]LibPAS_data!$A$2:$E$600, 5, FALSE)</f>
        <v>25</v>
      </c>
      <c r="B907" s="24">
        <f>VLOOKUP(ancestry_jul_2014[[#This Row],[Locationid]],[1]LibPAS_data!$A$2:$D$270,4,FALSE)</f>
        <v>1469</v>
      </c>
      <c r="C907" s="14" t="str">
        <f>TEXT(E907,"yyyy")&amp;"-"&amp;"Q"&amp;LOOKUP(MONTH(E907),{1,4,7,10},{1,2,3,4})</f>
        <v>2015-Q4</v>
      </c>
      <c r="D907" s="37">
        <f t="shared" si="44"/>
        <v>2016</v>
      </c>
      <c r="E907" s="1">
        <v>42339</v>
      </c>
      <c r="F907" s="16" t="str">
        <f t="shared" si="43"/>
        <v>2015</v>
      </c>
      <c r="G907" s="16" t="str">
        <f>TEXT(ancestry_jul_2014[[#This Row],[Date]]," MMM")</f>
        <v xml:space="preserve"> Dec</v>
      </c>
      <c r="I907" t="str">
        <f>VLOOKUP(K907, [1]LibPAS_data!$A$1:$C$600,3,FALSE)</f>
        <v>Cochise</v>
      </c>
      <c r="J907" t="str">
        <f>VLOOKUP(K907,[1]LibPAS_data!$A$1:$C$600,2,FALSE)</f>
        <v>Cochise County Library District</v>
      </c>
      <c r="K907" s="12" t="s">
        <v>20</v>
      </c>
      <c r="L907" t="s">
        <v>1</v>
      </c>
      <c r="M907">
        <v>329</v>
      </c>
      <c r="N907">
        <v>329</v>
      </c>
      <c r="O907">
        <v>4</v>
      </c>
      <c r="P907">
        <v>11</v>
      </c>
      <c r="Q907">
        <v>146</v>
      </c>
      <c r="R907">
        <f>ancestry_jul_2014[[#This Row],[Citation Image]]+ancestry_jul_2014[[#This Row],[Text]]</f>
        <v>157</v>
      </c>
    </row>
    <row r="908" spans="1:18" x14ac:dyDescent="0.3">
      <c r="A908" s="21">
        <f>VLOOKUP(ancestry_jul_2014[[#This Row],[Locationid]], [1]LibPAS_data!$A$2:$E$600, 5, FALSE)</f>
        <v>12</v>
      </c>
      <c r="B908" s="24" t="e">
        <f>VLOOKUP(ancestry_jul_2014[[#This Row],[Locationid]],[1]LibPAS_data!$A$2:$D$270,4,FALSE)</f>
        <v>#N/A</v>
      </c>
      <c r="C908" s="14" t="str">
        <f>TEXT(E908,"yyyy")&amp;"-"&amp;"Q"&amp;LOOKUP(MONTH(E908),{1,4,7,10},{1,2,3,4})</f>
        <v>2015-Q4</v>
      </c>
      <c r="D908" s="37">
        <f t="shared" si="44"/>
        <v>2016</v>
      </c>
      <c r="E908" s="1">
        <v>42339</v>
      </c>
      <c r="F908" s="16" t="str">
        <f t="shared" si="43"/>
        <v>2015</v>
      </c>
      <c r="G908" s="16" t="str">
        <f>TEXT(ancestry_jul_2014[[#This Row],[Date]]," MMM")</f>
        <v xml:space="preserve"> Dec</v>
      </c>
      <c r="I908" t="str">
        <f>VLOOKUP(K908, [1]LibPAS_data!$A$1:$C$600,3,FALSE)</f>
        <v>Apache</v>
      </c>
      <c r="J908" t="str">
        <f>VLOOKUP(K908,[1]LibPAS_data!$A$1:$C$600,2,FALSE)</f>
        <v>Concho Public Library</v>
      </c>
      <c r="K908" s="6" t="s">
        <v>21</v>
      </c>
      <c r="L908" t="s">
        <v>1</v>
      </c>
      <c r="M908">
        <v>186</v>
      </c>
      <c r="N908">
        <v>186</v>
      </c>
      <c r="O908">
        <v>9</v>
      </c>
      <c r="P908">
        <v>39</v>
      </c>
      <c r="Q908">
        <v>279</v>
      </c>
      <c r="R908">
        <f>ancestry_jul_2014[[#This Row],[Citation Image]]+ancestry_jul_2014[[#This Row],[Text]]</f>
        <v>318</v>
      </c>
    </row>
    <row r="909" spans="1:18" x14ac:dyDescent="0.3">
      <c r="A909" s="21">
        <f>VLOOKUP(ancestry_jul_2014[[#This Row],[Locationid]], [1]LibPAS_data!$A$2:$E$600, 5, FALSE)</f>
        <v>27</v>
      </c>
      <c r="B909" s="24">
        <f>VLOOKUP(ancestry_jul_2014[[#This Row],[Locationid]],[1]LibPAS_data!$A$2:$D$270,4,FALSE)</f>
        <v>9676</v>
      </c>
      <c r="C909" s="14" t="str">
        <f>TEXT(E909,"yyyy")&amp;"-"&amp;"Q"&amp;LOOKUP(MONTH(E909),{1,4,7,10},{1,2,3,4})</f>
        <v>2015-Q4</v>
      </c>
      <c r="D909" s="37">
        <f t="shared" si="44"/>
        <v>2016</v>
      </c>
      <c r="E909" s="1">
        <v>42339</v>
      </c>
      <c r="F909" s="16" t="str">
        <f t="shared" si="43"/>
        <v>2015</v>
      </c>
      <c r="G909" s="16" t="str">
        <f>TEXT(ancestry_jul_2014[[#This Row],[Date]]," MMM")</f>
        <v xml:space="preserve"> Dec</v>
      </c>
      <c r="I909" t="str">
        <f>VLOOKUP(K909, [1]LibPAS_data!$A$1:$C$600,3,FALSE)</f>
        <v>Pinal</v>
      </c>
      <c r="J909" t="str">
        <f>VLOOKUP(K909,[1]LibPAS_data!$A$1:$C$600,2,FALSE)</f>
        <v>Coolidge Public Library</v>
      </c>
      <c r="K909" s="6" t="s">
        <v>23</v>
      </c>
      <c r="L909" t="s">
        <v>1</v>
      </c>
      <c r="M909">
        <v>121</v>
      </c>
      <c r="N909">
        <v>121</v>
      </c>
      <c r="O909">
        <v>3</v>
      </c>
      <c r="P909">
        <v>3</v>
      </c>
      <c r="Q909">
        <v>56</v>
      </c>
      <c r="R909">
        <f>ancestry_jul_2014[[#This Row],[Citation Image]]+ancestry_jul_2014[[#This Row],[Text]]</f>
        <v>59</v>
      </c>
    </row>
    <row r="910" spans="1:18" x14ac:dyDescent="0.3">
      <c r="A910" s="21">
        <f>VLOOKUP(ancestry_jul_2014[[#This Row],[Locationid]], [1]LibPAS_data!$A$2:$E$600, 5, FALSE)</f>
        <v>14</v>
      </c>
      <c r="B910" s="24">
        <f>VLOOKUP(ancestry_jul_2014[[#This Row],[Locationid]],[1]LibPAS_data!$A$2:$D$270,4,FALSE)</f>
        <v>3311</v>
      </c>
      <c r="C910" s="14" t="str">
        <f>TEXT(E910,"yyyy")&amp;"-"&amp;"Q"&amp;LOOKUP(MONTH(E910),{1,4,7,10},{1,2,3,4})</f>
        <v>2015-Q4</v>
      </c>
      <c r="D910" s="37">
        <f t="shared" si="44"/>
        <v>2016</v>
      </c>
      <c r="E910" s="1">
        <v>42339</v>
      </c>
      <c r="F910" s="16" t="str">
        <f t="shared" si="43"/>
        <v>2015</v>
      </c>
      <c r="G910" s="16" t="str">
        <f>TEXT(ancestry_jul_2014[[#This Row],[Date]]," MMM")</f>
        <v xml:space="preserve"> Dec</v>
      </c>
      <c r="I910" t="str">
        <f>VLOOKUP(K910, [1]LibPAS_data!$A$1:$C$600,3,FALSE)</f>
        <v>Yavapai</v>
      </c>
      <c r="J910" t="str">
        <f>VLOOKUP(K910,[1]LibPAS_data!$A$1:$C$600,2,FALSE)</f>
        <v>Camp Verde Community Library</v>
      </c>
      <c r="K910" s="6" t="s">
        <v>16</v>
      </c>
      <c r="L910" t="s">
        <v>1</v>
      </c>
      <c r="M910">
        <v>70</v>
      </c>
      <c r="N910">
        <v>70</v>
      </c>
      <c r="O910">
        <v>1</v>
      </c>
      <c r="P910">
        <v>0</v>
      </c>
      <c r="Q910">
        <v>8</v>
      </c>
      <c r="R910">
        <f>ancestry_jul_2014[[#This Row],[Citation Image]]+ancestry_jul_2014[[#This Row],[Text]]</f>
        <v>8</v>
      </c>
    </row>
    <row r="911" spans="1:18" x14ac:dyDescent="0.3">
      <c r="A911" s="21">
        <f>VLOOKUP(ancestry_jul_2014[[#This Row],[Locationid]], [1]LibPAS_data!$A$2:$E$600, 5, FALSE)</f>
        <v>8</v>
      </c>
      <c r="B911" s="24" t="e">
        <f>VLOOKUP(ancestry_jul_2014[[#This Row],[Locationid]],[1]LibPAS_data!$A$2:$D$270,4,FALSE)</f>
        <v>#N/A</v>
      </c>
      <c r="C911" s="14" t="str">
        <f>TEXT(E911,"yyyy")&amp;"-"&amp;"Q"&amp;LOOKUP(MONTH(E911),{1,4,7,10},{1,2,3,4})</f>
        <v>2015-Q4</v>
      </c>
      <c r="D911" s="37">
        <f t="shared" si="44"/>
        <v>2016</v>
      </c>
      <c r="E911" s="1">
        <v>42339</v>
      </c>
      <c r="F911" s="16" t="str">
        <f t="shared" si="43"/>
        <v>2015</v>
      </c>
      <c r="G911" s="16" t="str">
        <f>TEXT(ancestry_jul_2014[[#This Row],[Date]]," MMM")</f>
        <v xml:space="preserve"> Dec</v>
      </c>
      <c r="I911" t="str">
        <f>VLOOKUP(K911, [1]LibPAS_data!$A$1:$C$600,3,FALSE)</f>
        <v>Yavapai</v>
      </c>
      <c r="J911" t="str">
        <f>VLOOKUP(K911,[1]LibPAS_data!$A$1:$C$600,2,FALSE)</f>
        <v>Cordes Lakes Public Library</v>
      </c>
      <c r="K911" t="s">
        <v>72</v>
      </c>
      <c r="L911" t="s">
        <v>1</v>
      </c>
      <c r="M911">
        <v>3</v>
      </c>
      <c r="N911">
        <v>3</v>
      </c>
      <c r="O911">
        <v>1</v>
      </c>
      <c r="P911">
        <v>0</v>
      </c>
      <c r="Q911">
        <v>0</v>
      </c>
      <c r="R911">
        <f>ancestry_jul_2014[[#This Row],[Citation Image]]+ancestry_jul_2014[[#This Row],[Text]]</f>
        <v>0</v>
      </c>
    </row>
    <row r="912" spans="1:18" x14ac:dyDescent="0.3">
      <c r="A912" s="21">
        <f>VLOOKUP(ancestry_jul_2014[[#This Row],[Locationid]], [1]LibPAS_data!$A$2:$E$600, 5, FALSE)</f>
        <v>23</v>
      </c>
      <c r="B912" s="24">
        <f>VLOOKUP(ancestry_jul_2014[[#This Row],[Locationid]],[1]LibPAS_data!$A$2:$D$270,4,FALSE)</f>
        <v>12610</v>
      </c>
      <c r="C912" s="14" t="str">
        <f>TEXT(E912,"yyyy")&amp;"-"&amp;"Q"&amp;LOOKUP(MONTH(E912),{1,4,7,10},{1,2,3,4})</f>
        <v>2015-Q4</v>
      </c>
      <c r="D912" s="37">
        <f t="shared" si="44"/>
        <v>2016</v>
      </c>
      <c r="E912" s="1">
        <v>42339</v>
      </c>
      <c r="F912" s="16" t="str">
        <f t="shared" si="43"/>
        <v>2015</v>
      </c>
      <c r="G912" s="16" t="str">
        <f>TEXT(ancestry_jul_2014[[#This Row],[Date]]," MMM")</f>
        <v xml:space="preserve"> Dec</v>
      </c>
      <c r="I912" t="str">
        <f>VLOOKUP(K912, [1]LibPAS_data!$A$1:$C$600,3,FALSE)</f>
        <v>Yavapai</v>
      </c>
      <c r="J912" t="str">
        <f>VLOOKUP(K912,[1]LibPAS_data!$A$1:$C$600,2,FALSE)</f>
        <v>Cottonwood Public Library</v>
      </c>
      <c r="K912" s="6" t="s">
        <v>24</v>
      </c>
      <c r="L912" t="s">
        <v>1</v>
      </c>
      <c r="M912">
        <v>132</v>
      </c>
      <c r="N912">
        <v>132</v>
      </c>
      <c r="O912">
        <v>11</v>
      </c>
      <c r="P912">
        <v>91</v>
      </c>
      <c r="Q912">
        <v>52</v>
      </c>
      <c r="R912">
        <f>ancestry_jul_2014[[#This Row],[Citation Image]]+ancestry_jul_2014[[#This Row],[Text]]</f>
        <v>143</v>
      </c>
    </row>
    <row r="913" spans="1:18" x14ac:dyDescent="0.3">
      <c r="A913" s="21">
        <f>VLOOKUP(ancestry_jul_2014[[#This Row],[Locationid]], [1]LibPAS_data!$A$2:$E$600, 5, FALSE)</f>
        <v>23</v>
      </c>
      <c r="B913" s="24">
        <f>VLOOKUP(ancestry_jul_2014[[#This Row],[Locationid]],[1]LibPAS_data!$A$2:$D$270,4,FALSE)</f>
        <v>7004</v>
      </c>
      <c r="C913" s="14" t="str">
        <f>TEXT(E913,"yyyy")&amp;"-"&amp;"Q"&amp;LOOKUP(MONTH(E913),{1,4,7,10},{1,2,3,4})</f>
        <v>2015-Q4</v>
      </c>
      <c r="D913" s="37">
        <f t="shared" si="44"/>
        <v>2016</v>
      </c>
      <c r="E913" s="1">
        <v>42339</v>
      </c>
      <c r="F913" s="16" t="str">
        <f t="shared" si="43"/>
        <v>2015</v>
      </c>
      <c r="G913" s="16" t="str">
        <f>TEXT(ancestry_jul_2014[[#This Row],[Date]]," MMM")</f>
        <v xml:space="preserve"> Dec</v>
      </c>
      <c r="I913" t="str">
        <f>VLOOKUP(K913, [1]LibPAS_data!$A$1:$C$600,3,FALSE)</f>
        <v>Maricopa</v>
      </c>
      <c r="J913" t="str">
        <f>VLOOKUP(K913,[1]LibPAS_data!$A$1:$C$600,2,FALSE)</f>
        <v>Desert Foothills Branch Library</v>
      </c>
      <c r="K913" s="29" t="s">
        <v>77</v>
      </c>
      <c r="L913" t="s">
        <v>1</v>
      </c>
      <c r="M913">
        <v>77</v>
      </c>
      <c r="N913">
        <v>77</v>
      </c>
      <c r="O913">
        <v>2</v>
      </c>
      <c r="P913">
        <v>59</v>
      </c>
      <c r="Q913">
        <v>25</v>
      </c>
      <c r="R913">
        <f>ancestry_jul_2014[[#This Row],[Citation Image]]+ancestry_jul_2014[[#This Row],[Text]]</f>
        <v>84</v>
      </c>
    </row>
    <row r="914" spans="1:18" x14ac:dyDescent="0.3">
      <c r="A914" s="21">
        <f>VLOOKUP(ancestry_jul_2014[[#This Row],[Locationid]], [1]LibPAS_data!$A$2:$E$600, 5, FALSE)</f>
        <v>78</v>
      </c>
      <c r="B914" s="24">
        <f>VLOOKUP(ancestry_jul_2014[[#This Row],[Locationid]],[1]LibPAS_data!$A$2:$D$270,4,FALSE)</f>
        <v>72247</v>
      </c>
      <c r="C914" s="14" t="str">
        <f>TEXT(E914,"yyyy")&amp;"-"&amp;"Q"&amp;LOOKUP(MONTH(E914),{1,4,7,10},{1,2,3,4})</f>
        <v>2015-Q4</v>
      </c>
      <c r="D914" s="37">
        <f t="shared" si="44"/>
        <v>2016</v>
      </c>
      <c r="E914" s="1">
        <v>42339</v>
      </c>
      <c r="F914" s="16" t="str">
        <f t="shared" si="43"/>
        <v>2015</v>
      </c>
      <c r="G914" s="16" t="str">
        <f>TEXT(ancestry_jul_2014[[#This Row],[Date]]," MMM")</f>
        <v xml:space="preserve"> Dec</v>
      </c>
      <c r="I914" t="str">
        <f>VLOOKUP(K914, [1]LibPAS_data!$A$1:$C$600,3,FALSE)</f>
        <v>Coconino</v>
      </c>
      <c r="J914" t="str">
        <f>VLOOKUP(K914,[1]LibPAS_data!$A$1:$C$600,2,FALSE)</f>
        <v>Flagstaff City-Coconino County Public Library</v>
      </c>
      <c r="K914" s="6" t="s">
        <v>28</v>
      </c>
      <c r="L914" t="s">
        <v>1</v>
      </c>
      <c r="M914">
        <v>166</v>
      </c>
      <c r="N914">
        <v>166</v>
      </c>
      <c r="O914">
        <v>7</v>
      </c>
      <c r="P914">
        <v>8</v>
      </c>
      <c r="Q914">
        <v>45</v>
      </c>
      <c r="R914">
        <f>ancestry_jul_2014[[#This Row],[Citation Image]]+ancestry_jul_2014[[#This Row],[Text]]</f>
        <v>53</v>
      </c>
    </row>
    <row r="915" spans="1:18" x14ac:dyDescent="0.3">
      <c r="A915" s="21">
        <f>VLOOKUP(ancestry_jul_2014[[#This Row],[Locationid]], [1]LibPAS_data!$A$2:$E$600, 5, FALSE)</f>
        <v>51</v>
      </c>
      <c r="B915" s="24">
        <f>VLOOKUP(ancestry_jul_2014[[#This Row],[Locationid]],[1]LibPAS_data!$A$2:$D$270,4,FALSE)</f>
        <v>12585</v>
      </c>
      <c r="C915" s="14" t="str">
        <f>TEXT(E915,"yyyy")&amp;"-"&amp;"Q"&amp;LOOKUP(MONTH(E915),{1,4,7,10},{1,2,3,4})</f>
        <v>2015-Q4</v>
      </c>
      <c r="D915" s="37">
        <f t="shared" si="44"/>
        <v>2016</v>
      </c>
      <c r="E915" s="1">
        <v>42339</v>
      </c>
      <c r="F915" s="16" t="str">
        <f t="shared" ref="F915:F946" si="45">TEXT(E915, "yyyy")</f>
        <v>2015</v>
      </c>
      <c r="G915" s="16" t="str">
        <f>TEXT(ancestry_jul_2014[[#This Row],[Date]]," MMM")</f>
        <v xml:space="preserve"> Dec</v>
      </c>
      <c r="I915" t="str">
        <f>VLOOKUP(K915, [1]LibPAS_data!$A$1:$C$600,3,FALSE)</f>
        <v>Pinal</v>
      </c>
      <c r="J915" t="str">
        <f>VLOOKUP(K915,[1]LibPAS_data!$A$1:$C$600,2,FALSE)</f>
        <v>Florence Community Library</v>
      </c>
      <c r="K915" t="s">
        <v>29</v>
      </c>
      <c r="L915" t="s">
        <v>1</v>
      </c>
      <c r="M915">
        <v>11</v>
      </c>
      <c r="N915">
        <v>11</v>
      </c>
      <c r="O915">
        <v>1</v>
      </c>
      <c r="P915">
        <v>0</v>
      </c>
      <c r="Q915">
        <v>2</v>
      </c>
      <c r="R915">
        <f>ancestry_jul_2014[[#This Row],[Citation Image]]+ancestry_jul_2014[[#This Row],[Text]]</f>
        <v>2</v>
      </c>
    </row>
    <row r="916" spans="1:18" x14ac:dyDescent="0.3">
      <c r="A916" s="21">
        <f>VLOOKUP(ancestry_jul_2014[[#This Row],[Locationid]], [1]LibPAS_data!$A$2:$E$600, 5, FALSE)</f>
        <v>0</v>
      </c>
      <c r="B916" s="24">
        <f>VLOOKUP(ancestry_jul_2014[[#This Row],[Locationid]],[1]LibPAS_data!$A$2:$D$270,4,FALSE)</f>
        <v>72</v>
      </c>
      <c r="C916" s="14" t="str">
        <f>TEXT(E916,"yyyy")&amp;"-"&amp;"Q"&amp;LOOKUP(MONTH(E916),{1,4,7,10},{1,2,3,4})</f>
        <v>2015-Q4</v>
      </c>
      <c r="D916" s="37">
        <f t="shared" si="44"/>
        <v>2016</v>
      </c>
      <c r="E916" s="1">
        <v>42339</v>
      </c>
      <c r="F916" s="16" t="str">
        <f t="shared" si="45"/>
        <v>2015</v>
      </c>
      <c r="G916" s="16" t="str">
        <f>TEXT(ancestry_jul_2014[[#This Row],[Date]]," MMM")</f>
        <v xml:space="preserve"> Dec</v>
      </c>
      <c r="I916" t="str">
        <f>VLOOKUP(K916, [1]LibPAS_data!$A$1:$C$600,3,FALSE)</f>
        <v>Gila</v>
      </c>
      <c r="J916" t="str">
        <f>VLOOKUP(K916,[1]LibPAS_data!$A$1:$C$600,2,FALSE)</f>
        <v>Gila County Library District</v>
      </c>
      <c r="K916" s="2" t="s">
        <v>30</v>
      </c>
      <c r="L916" t="s">
        <v>1</v>
      </c>
      <c r="M916">
        <v>66</v>
      </c>
      <c r="N916">
        <v>66</v>
      </c>
      <c r="O916">
        <v>1</v>
      </c>
      <c r="P916">
        <v>1</v>
      </c>
      <c r="Q916">
        <v>14</v>
      </c>
      <c r="R916">
        <f>ancestry_jul_2014[[#This Row],[Citation Image]]+ancestry_jul_2014[[#This Row],[Text]]</f>
        <v>15</v>
      </c>
    </row>
    <row r="917" spans="1:18" x14ac:dyDescent="0.3">
      <c r="A917" s="21">
        <f>VLOOKUP(ancestry_jul_2014[[#This Row],[Locationid]], [1]LibPAS_data!$A$2:$E$600, 5, FALSE)</f>
        <v>83</v>
      </c>
      <c r="B917" s="24">
        <f>VLOOKUP(ancestry_jul_2014[[#This Row],[Locationid]],[1]LibPAS_data!$A$2:$D$270,4,FALSE)</f>
        <v>102303</v>
      </c>
      <c r="C917" s="14" t="str">
        <f>TEXT(E917,"yyyy")&amp;"-"&amp;"Q"&amp;LOOKUP(MONTH(E917),{1,4,7,10},{1,2,3,4})</f>
        <v>2015-Q4</v>
      </c>
      <c r="D917" s="37">
        <f t="shared" si="44"/>
        <v>2016</v>
      </c>
      <c r="E917" s="1">
        <v>42339</v>
      </c>
      <c r="F917" s="16" t="str">
        <f t="shared" si="45"/>
        <v>2015</v>
      </c>
      <c r="G917" s="16" t="str">
        <f>TEXT(ancestry_jul_2014[[#This Row],[Date]]," MMM")</f>
        <v xml:space="preserve"> Dec</v>
      </c>
      <c r="I917" t="str">
        <f>VLOOKUP(K917, [1]LibPAS_data!$A$1:$C$600,3,FALSE)</f>
        <v>Maricopa</v>
      </c>
      <c r="J917" t="str">
        <f>VLOOKUP(K917,[1]LibPAS_data!$A$1:$C$600,2,FALSE)</f>
        <v xml:space="preserve">Glendale Public Library </v>
      </c>
      <c r="K917" s="6" t="s">
        <v>31</v>
      </c>
      <c r="L917" t="s">
        <v>1</v>
      </c>
      <c r="M917">
        <v>330</v>
      </c>
      <c r="N917">
        <v>330</v>
      </c>
      <c r="O917">
        <v>10</v>
      </c>
      <c r="P917">
        <v>19</v>
      </c>
      <c r="Q917">
        <v>94</v>
      </c>
      <c r="R917">
        <f>ancestry_jul_2014[[#This Row],[Citation Image]]+ancestry_jul_2014[[#This Row],[Text]]</f>
        <v>113</v>
      </c>
    </row>
    <row r="918" spans="1:18" x14ac:dyDescent="0.3">
      <c r="A918" s="21" t="str">
        <f>VLOOKUP(ancestry_jul_2014[[#This Row],[Locationid]], [1]LibPAS_data!$A$2:$E$600, 5, FALSE)</f>
        <v>N/A</v>
      </c>
      <c r="B918" s="24" t="str">
        <f>VLOOKUP(ancestry_jul_2014[[#This Row],[Locationid]],[1]LibPAS_data!$A$2:$D$270,4,FALSE)</f>
        <v>N/A</v>
      </c>
      <c r="C918" s="14" t="str">
        <f>TEXT(E918,"yyyy")&amp;"-"&amp;"Q"&amp;LOOKUP(MONTH(E918),{1,4,7,10},{1,2,3,4})</f>
        <v>2015-Q4</v>
      </c>
      <c r="D918" s="37">
        <f t="shared" si="44"/>
        <v>2016</v>
      </c>
      <c r="E918" s="1">
        <v>42339</v>
      </c>
      <c r="F918" s="16" t="str">
        <f t="shared" si="45"/>
        <v>2015</v>
      </c>
      <c r="G918" s="16" t="str">
        <f>TEXT(ancestry_jul_2014[[#This Row],[Date]]," MMM")</f>
        <v xml:space="preserve"> Dec</v>
      </c>
      <c r="I918" t="str">
        <f>VLOOKUP(K918, [1]LibPAS_data!$A$1:$C$600,3,FALSE)</f>
        <v>Pinal</v>
      </c>
      <c r="J918" t="str">
        <f>VLOOKUP(K918,[1]LibPAS_data!$A$1:$C$600,2,FALSE)</f>
        <v>Ira H. Hayes Memorial Library</v>
      </c>
      <c r="K918" s="6" t="s">
        <v>74</v>
      </c>
      <c r="L918" t="s">
        <v>1</v>
      </c>
      <c r="M918">
        <v>1465</v>
      </c>
      <c r="N918">
        <v>1465</v>
      </c>
      <c r="O918">
        <v>48</v>
      </c>
      <c r="P918">
        <v>228</v>
      </c>
      <c r="Q918">
        <v>495</v>
      </c>
      <c r="R918">
        <f>ancestry_jul_2014[[#This Row],[Citation Image]]+ancestry_jul_2014[[#This Row],[Text]]</f>
        <v>723</v>
      </c>
    </row>
    <row r="919" spans="1:18" x14ac:dyDescent="0.3">
      <c r="A919" s="21">
        <f>VLOOKUP(ancestry_jul_2014[[#This Row],[Locationid]], [1]LibPAS_data!$A$2:$E$600, 5, FALSE)</f>
        <v>20</v>
      </c>
      <c r="B919" s="24">
        <f>VLOOKUP(ancestry_jul_2014[[#This Row],[Locationid]],[1]LibPAS_data!$A$2:$D$270,4,FALSE)</f>
        <v>33183</v>
      </c>
      <c r="C919" s="14" t="str">
        <f>TEXT(E919,"yyyy")&amp;"-"&amp;"Q"&amp;LOOKUP(MONTH(E919),{1,4,7,10},{1,2,3,4})</f>
        <v>2015-Q4</v>
      </c>
      <c r="D919" s="37">
        <f t="shared" si="44"/>
        <v>2016</v>
      </c>
      <c r="E919" s="1">
        <v>42339</v>
      </c>
      <c r="F919" s="16" t="str">
        <f t="shared" si="45"/>
        <v>2015</v>
      </c>
      <c r="G919" s="16" t="str">
        <f>TEXT(ancestry_jul_2014[[#This Row],[Date]]," MMM")</f>
        <v xml:space="preserve"> Dec</v>
      </c>
      <c r="I919" t="str">
        <f>VLOOKUP(K919, [1]LibPAS_data!$A$1:$C$600,3,FALSE)</f>
        <v>Pinal</v>
      </c>
      <c r="J919" t="str">
        <f>VLOOKUP(K919,[1]LibPAS_data!$A$1:$C$600,2,FALSE)</f>
        <v>Maricopa Community Library</v>
      </c>
      <c r="K919" s="6" t="s">
        <v>37</v>
      </c>
      <c r="L919" t="s">
        <v>1</v>
      </c>
      <c r="M919">
        <v>101</v>
      </c>
      <c r="N919">
        <v>101</v>
      </c>
      <c r="O919">
        <v>2</v>
      </c>
      <c r="P919">
        <v>9</v>
      </c>
      <c r="Q919">
        <v>20</v>
      </c>
      <c r="R919">
        <f>ancestry_jul_2014[[#This Row],[Citation Image]]+ancestry_jul_2014[[#This Row],[Text]]</f>
        <v>29</v>
      </c>
    </row>
    <row r="920" spans="1:18" x14ac:dyDescent="0.3">
      <c r="A920" s="21">
        <f>VLOOKUP(ancestry_jul_2014[[#This Row],[Locationid]], [1]LibPAS_data!$A$2:$E$600, 5, FALSE)</f>
        <v>396</v>
      </c>
      <c r="B920" s="24">
        <f>VLOOKUP(ancestry_jul_2014[[#This Row],[Locationid]],[1]LibPAS_data!$A$2:$D$270,4,FALSE)</f>
        <v>145358</v>
      </c>
      <c r="C920" s="14" t="str">
        <f>TEXT(E920,"yyyy")&amp;"-"&amp;"Q"&amp;LOOKUP(MONTH(E920),{1,4,7,10},{1,2,3,4})</f>
        <v>2015-Q4</v>
      </c>
      <c r="D920" s="37">
        <f t="shared" si="44"/>
        <v>2016</v>
      </c>
      <c r="E920" s="1">
        <v>42339</v>
      </c>
      <c r="F920" s="16" t="str">
        <f t="shared" si="45"/>
        <v>2015</v>
      </c>
      <c r="G920" s="16" t="str">
        <f>TEXT(ancestry_jul_2014[[#This Row],[Date]]," MMM")</f>
        <v xml:space="preserve"> Dec</v>
      </c>
      <c r="I920" t="str">
        <f>VLOOKUP(K920, [1]LibPAS_data!$A$1:$C$600,3,FALSE)</f>
        <v>Maricopa</v>
      </c>
      <c r="J920" t="str">
        <f>VLOOKUP(K920,[1]LibPAS_data!$A$1:$C$600,2,FALSE)</f>
        <v>Maricopa County Library District</v>
      </c>
      <c r="K920" s="6" t="s">
        <v>39</v>
      </c>
      <c r="L920" t="s">
        <v>1</v>
      </c>
      <c r="M920">
        <v>10209</v>
      </c>
      <c r="N920">
        <v>10209</v>
      </c>
      <c r="O920">
        <v>208</v>
      </c>
      <c r="P920">
        <v>2341</v>
      </c>
      <c r="Q920">
        <v>4470</v>
      </c>
      <c r="R920">
        <f>ancestry_jul_2014[[#This Row],[Citation Image]]+ancestry_jul_2014[[#This Row],[Text]]</f>
        <v>6811</v>
      </c>
    </row>
    <row r="921" spans="1:18" x14ac:dyDescent="0.3">
      <c r="A921" s="21">
        <f>VLOOKUP(ancestry_jul_2014[[#This Row],[Locationid]], [1]LibPAS_data!$A$2:$E$600, 5, FALSE)</f>
        <v>147</v>
      </c>
      <c r="B921" s="24">
        <f>VLOOKUP(ancestry_jul_2014[[#This Row],[Locationid]],[1]LibPAS_data!$A$2:$D$270,4,FALSE)</f>
        <v>147983</v>
      </c>
      <c r="C921" s="14" t="str">
        <f>TEXT(E921,"yyyy")&amp;"-"&amp;"Q"&amp;LOOKUP(MONTH(E921),{1,4,7,10},{1,2,3,4})</f>
        <v>2015-Q4</v>
      </c>
      <c r="D921" s="37">
        <f t="shared" si="44"/>
        <v>2016</v>
      </c>
      <c r="E921" s="1">
        <v>42339</v>
      </c>
      <c r="F921" s="16" t="str">
        <f t="shared" si="45"/>
        <v>2015</v>
      </c>
      <c r="G921" s="16" t="str">
        <f>TEXT(ancestry_jul_2014[[#This Row],[Date]]," MMM")</f>
        <v xml:space="preserve"> Dec</v>
      </c>
      <c r="I921" t="str">
        <f>VLOOKUP(K921, [1]LibPAS_data!$A$1:$C$600,3,FALSE)</f>
        <v>Maricopa</v>
      </c>
      <c r="J921" t="str">
        <f>VLOOKUP(K921,[1]LibPAS_data!$A$1:$C$600,2,FALSE)</f>
        <v>Mesa Public Library</v>
      </c>
      <c r="K921" s="6" t="s">
        <v>40</v>
      </c>
      <c r="L921" t="s">
        <v>1</v>
      </c>
      <c r="M921">
        <v>2824</v>
      </c>
      <c r="N921">
        <v>2824</v>
      </c>
      <c r="O921">
        <v>54</v>
      </c>
      <c r="P921">
        <v>166</v>
      </c>
      <c r="Q921">
        <v>1099</v>
      </c>
      <c r="R921">
        <f>ancestry_jul_2014[[#This Row],[Citation Image]]+ancestry_jul_2014[[#This Row],[Text]]</f>
        <v>1265</v>
      </c>
    </row>
    <row r="922" spans="1:18" x14ac:dyDescent="0.3">
      <c r="A922" s="21">
        <f>VLOOKUP(ancestry_jul_2014[[#This Row],[Locationid]], [1]LibPAS_data!$A$2:$E$600, 5, FALSE)</f>
        <v>239</v>
      </c>
      <c r="B922" s="24">
        <f>VLOOKUP(ancestry_jul_2014[[#This Row],[Locationid]],[1]LibPAS_data!$A$2:$D$270,4,FALSE)</f>
        <v>87143</v>
      </c>
      <c r="C922" s="14" t="str">
        <f>TEXT(E922,"yyyy")&amp;"-"&amp;"Q"&amp;LOOKUP(MONTH(E922),{1,4,7,10},{1,2,3,4})</f>
        <v>2015-Q4</v>
      </c>
      <c r="D922" s="37">
        <f t="shared" si="44"/>
        <v>2016</v>
      </c>
      <c r="E922" s="1">
        <v>42339</v>
      </c>
      <c r="F922" s="16" t="str">
        <f t="shared" si="45"/>
        <v>2015</v>
      </c>
      <c r="G922" s="16" t="str">
        <f>TEXT(ancestry_jul_2014[[#This Row],[Date]]," MMM")</f>
        <v xml:space="preserve"> Dec</v>
      </c>
      <c r="I922" t="str">
        <f>VLOOKUP(K922, [1]LibPAS_data!$A$1:$C$600,3,FALSE)</f>
        <v>Mohave</v>
      </c>
      <c r="J922" t="str">
        <f>VLOOKUP(K922,[1]LibPAS_data!$A$1:$C$600,2,FALSE)</f>
        <v>Mohave County Library District</v>
      </c>
      <c r="K922" s="6" t="s">
        <v>41</v>
      </c>
      <c r="L922" t="s">
        <v>1</v>
      </c>
      <c r="M922">
        <v>4541</v>
      </c>
      <c r="N922">
        <v>4541</v>
      </c>
      <c r="O922">
        <v>96</v>
      </c>
      <c r="P922">
        <v>532</v>
      </c>
      <c r="Q922">
        <v>1610</v>
      </c>
      <c r="R922">
        <f>ancestry_jul_2014[[#This Row],[Citation Image]]+ancestry_jul_2014[[#This Row],[Text]]</f>
        <v>2142</v>
      </c>
    </row>
    <row r="923" spans="1:18" x14ac:dyDescent="0.3">
      <c r="A923" s="21">
        <f>VLOOKUP(ancestry_jul_2014[[#This Row],[Locationid]], [1]LibPAS_data!$A$2:$E$600, 5, FALSE)</f>
        <v>8</v>
      </c>
      <c r="B923" s="24" t="e">
        <f>VLOOKUP(ancestry_jul_2014[[#This Row],[Locationid]],[1]LibPAS_data!$A$2:$D$270,4,FALSE)</f>
        <v>#N/A</v>
      </c>
      <c r="C923" s="14" t="str">
        <f>TEXT(E923,"yyyy")&amp;"-"&amp;"Q"&amp;LOOKUP(MONTH(E923),{1,4,7,10},{1,2,3,4})</f>
        <v>2015-Q4</v>
      </c>
      <c r="D923" s="37">
        <f t="shared" si="44"/>
        <v>2016</v>
      </c>
      <c r="E923" s="1">
        <v>42339</v>
      </c>
      <c r="F923" s="16" t="str">
        <f t="shared" si="45"/>
        <v>2015</v>
      </c>
      <c r="G923" s="16" t="str">
        <f>TEXT(ancestry_jul_2014[[#This Row],[Date]]," MMM")</f>
        <v xml:space="preserve"> Dec</v>
      </c>
      <c r="I923" t="str">
        <f>VLOOKUP(K923, [1]LibPAS_data!$A$1:$C$600,3,FALSE)</f>
        <v>Yavapai</v>
      </c>
      <c r="J923" t="str">
        <f>VLOOKUP(K923,[1]LibPAS_data!$A$1:$C$600,2,FALSE)</f>
        <v>Mayer Public Library</v>
      </c>
      <c r="K923" t="s">
        <v>38</v>
      </c>
      <c r="L923" t="s">
        <v>1</v>
      </c>
      <c r="M923">
        <v>20</v>
      </c>
      <c r="N923">
        <v>20</v>
      </c>
      <c r="O923">
        <v>1</v>
      </c>
      <c r="P923">
        <v>1</v>
      </c>
      <c r="Q923">
        <v>3</v>
      </c>
      <c r="R923">
        <f>ancestry_jul_2014[[#This Row],[Citation Image]]+ancestry_jul_2014[[#This Row],[Text]]</f>
        <v>4</v>
      </c>
    </row>
    <row r="924" spans="1:18" x14ac:dyDescent="0.3">
      <c r="A924" s="21">
        <f>VLOOKUP(ancestry_jul_2014[[#This Row],[Locationid]], [1]LibPAS_data!$A$2:$E$600, 5, FALSE)</f>
        <v>45</v>
      </c>
      <c r="B924" s="24">
        <f>VLOOKUP(ancestry_jul_2014[[#This Row],[Locationid]],[1]LibPAS_data!$A$2:$D$270,4,FALSE)</f>
        <v>2461</v>
      </c>
      <c r="C924" s="14" t="str">
        <f>TEXT(E924,"yyyy")&amp;"-"&amp;"Q"&amp;LOOKUP(MONTH(E924),{1,4,7,10},{1,2,3,4})</f>
        <v>2015-Q4</v>
      </c>
      <c r="D924" s="37">
        <f t="shared" si="44"/>
        <v>2016</v>
      </c>
      <c r="E924" s="1">
        <v>42339</v>
      </c>
      <c r="F924" s="16" t="str">
        <f t="shared" si="45"/>
        <v>2015</v>
      </c>
      <c r="G924" s="16" t="str">
        <f>TEXT(ancestry_jul_2014[[#This Row],[Date]]," MMM")</f>
        <v xml:space="preserve"> Dec</v>
      </c>
      <c r="I924" t="str">
        <f>VLOOKUP(K924, [1]LibPAS_data!$A$1:$C$600,3,FALSE)</f>
        <v>Navajo</v>
      </c>
      <c r="J924" t="str">
        <f>VLOOKUP(K924,[1]LibPAS_data!$A$1:$C$600,2,FALSE)</f>
        <v>Navajo County Library District</v>
      </c>
      <c r="K924" s="6" t="s">
        <v>42</v>
      </c>
      <c r="L924" t="s">
        <v>1</v>
      </c>
      <c r="M924">
        <v>399</v>
      </c>
      <c r="N924">
        <v>399</v>
      </c>
      <c r="O924">
        <v>18</v>
      </c>
      <c r="P924">
        <v>36</v>
      </c>
      <c r="Q924">
        <v>158</v>
      </c>
      <c r="R924">
        <f>ancestry_jul_2014[[#This Row],[Citation Image]]+ancestry_jul_2014[[#This Row],[Text]]</f>
        <v>194</v>
      </c>
    </row>
    <row r="925" spans="1:18" x14ac:dyDescent="0.3">
      <c r="A925" s="21">
        <f>VLOOKUP(ancestry_jul_2014[[#This Row],[Locationid]], [1]LibPAS_data!$A$2:$E$600, 5, FALSE)</f>
        <v>9</v>
      </c>
      <c r="B925" s="24" t="e">
        <f>VLOOKUP(ancestry_jul_2014[[#This Row],[Locationid]],[1]LibPAS_data!$A$2:$D$270,4,FALSE)</f>
        <v>#N/A</v>
      </c>
      <c r="C925" s="14" t="str">
        <f>TEXT(E925,"yyyy")&amp;"-"&amp;"Q"&amp;LOOKUP(MONTH(E925),{1,4,7,10},{1,2,3,4})</f>
        <v>2015-Q4</v>
      </c>
      <c r="D925" s="37">
        <f t="shared" si="44"/>
        <v>2016</v>
      </c>
      <c r="E925" s="1">
        <v>42339</v>
      </c>
      <c r="F925" s="16" t="str">
        <f t="shared" si="45"/>
        <v>2015</v>
      </c>
      <c r="G925" s="16" t="str">
        <f>TEXT(ancestry_jul_2014[[#This Row],[Date]]," MMM")</f>
        <v xml:space="preserve"> Dec</v>
      </c>
      <c r="I925" t="str">
        <f>VLOOKUP(K925, [1]LibPAS_data!$A$1:$C$600,3,FALSE)</f>
        <v>Pinal</v>
      </c>
      <c r="J925" t="str">
        <f>VLOOKUP(K925,[1]LibPAS_data!$A$1:$C$600,2,FALSE)</f>
        <v>Oracle Public Library</v>
      </c>
      <c r="K925" t="s">
        <v>44</v>
      </c>
      <c r="L925" t="s">
        <v>1</v>
      </c>
      <c r="M925">
        <v>246</v>
      </c>
      <c r="N925">
        <v>246</v>
      </c>
      <c r="O925">
        <v>5</v>
      </c>
      <c r="P925">
        <v>11</v>
      </c>
      <c r="Q925">
        <v>72</v>
      </c>
      <c r="R925">
        <f>ancestry_jul_2014[[#This Row],[Citation Image]]+ancestry_jul_2014[[#This Row],[Text]]</f>
        <v>83</v>
      </c>
    </row>
    <row r="926" spans="1:18" x14ac:dyDescent="0.3">
      <c r="A926" s="21">
        <f>VLOOKUP(ancestry_jul_2014[[#This Row],[Locationid]], [1]LibPAS_data!$A$2:$E$600, 5, FALSE)</f>
        <v>38</v>
      </c>
      <c r="B926" s="24">
        <f>VLOOKUP(ancestry_jul_2014[[#This Row],[Locationid]],[1]LibPAS_data!$A$2:$D$270,4,FALSE)</f>
        <v>109952</v>
      </c>
      <c r="C926" s="14" t="str">
        <f>TEXT(E926,"yyyy")&amp;"-"&amp;"Q"&amp;LOOKUP(MONTH(E926),{1,4,7,10},{1,2,3,4})</f>
        <v>2015-Q4</v>
      </c>
      <c r="D926" s="37">
        <f t="shared" si="44"/>
        <v>2016</v>
      </c>
      <c r="E926" s="1">
        <v>42339</v>
      </c>
      <c r="F926" s="16" t="str">
        <f t="shared" si="45"/>
        <v>2015</v>
      </c>
      <c r="G926" s="16" t="str">
        <f>TEXT(ancestry_jul_2014[[#This Row],[Date]]," MMM")</f>
        <v xml:space="preserve"> Dec</v>
      </c>
      <c r="I926" t="str">
        <f>VLOOKUP(K926, [1]LibPAS_data!$A$1:$C$600,3,FALSE)</f>
        <v>Maricopa</v>
      </c>
      <c r="J926" t="str">
        <f>VLOOKUP(K926,[1]LibPAS_data!$A$1:$C$600,2,FALSE)</f>
        <v>Peoria Public Library</v>
      </c>
      <c r="K926" s="6" t="s">
        <v>48</v>
      </c>
      <c r="L926" t="s">
        <v>1</v>
      </c>
      <c r="M926">
        <v>960</v>
      </c>
      <c r="N926">
        <v>960</v>
      </c>
      <c r="O926">
        <v>33</v>
      </c>
      <c r="P926">
        <v>89</v>
      </c>
      <c r="Q926">
        <v>577</v>
      </c>
      <c r="R926">
        <f>ancestry_jul_2014[[#This Row],[Citation Image]]+ancestry_jul_2014[[#This Row],[Text]]</f>
        <v>666</v>
      </c>
    </row>
    <row r="927" spans="1:18" x14ac:dyDescent="0.3">
      <c r="A927" s="21" t="e">
        <f>VLOOKUP(ancestry_jul_2014[[#This Row],[Locationid]], [1]LibPAS_data!$A$2:$E$600, 5, FALSE)</f>
        <v>#VALUE!</v>
      </c>
      <c r="B927" s="24">
        <f>VLOOKUP(ancestry_jul_2014[[#This Row],[Locationid]],[1]LibPAS_data!$A$2:$D$270,4,FALSE)</f>
        <v>943450</v>
      </c>
      <c r="C927" s="14" t="str">
        <f>TEXT(E927,"yyyy")&amp;"-"&amp;"Q"&amp;LOOKUP(MONTH(E927),{1,4,7,10},{1,2,3,4})</f>
        <v>2015-Q4</v>
      </c>
      <c r="D927" s="37">
        <f t="shared" si="44"/>
        <v>2016</v>
      </c>
      <c r="E927" s="1">
        <v>42339</v>
      </c>
      <c r="F927" s="16" t="str">
        <f t="shared" si="45"/>
        <v>2015</v>
      </c>
      <c r="G927" s="16" t="str">
        <f>TEXT(ancestry_jul_2014[[#This Row],[Date]]," MMM")</f>
        <v xml:space="preserve"> Dec</v>
      </c>
      <c r="I927" t="str">
        <f>VLOOKUP(K927, [1]LibPAS_data!$A$1:$C$600,3,FALSE)</f>
        <v>Maricopa</v>
      </c>
      <c r="J927" t="str">
        <f>VLOOKUP(K927,[1]LibPAS_data!$A$1:$C$600,2,FALSE)</f>
        <v>Phoenix Public Library</v>
      </c>
      <c r="K927" s="10" t="s">
        <v>78</v>
      </c>
      <c r="L927" t="s">
        <v>1</v>
      </c>
      <c r="M927">
        <v>7111</v>
      </c>
      <c r="N927">
        <v>7111</v>
      </c>
      <c r="O927">
        <v>142</v>
      </c>
      <c r="P927">
        <v>875</v>
      </c>
      <c r="Q927">
        <v>2717</v>
      </c>
      <c r="R927">
        <f>ancestry_jul_2014[[#This Row],[Citation Image]]+ancestry_jul_2014[[#This Row],[Text]]</f>
        <v>3592</v>
      </c>
    </row>
    <row r="928" spans="1:18" x14ac:dyDescent="0.3">
      <c r="A928" s="21">
        <f>VLOOKUP(ancestry_jul_2014[[#This Row],[Locationid]], [1]LibPAS_data!$A$2:$E$600, 5, FALSE)</f>
        <v>622</v>
      </c>
      <c r="B928" s="24">
        <f>VLOOKUP(ancestry_jul_2014[[#This Row],[Locationid]],[1]LibPAS_data!$A$2:$D$270,4,FALSE)</f>
        <v>405419</v>
      </c>
      <c r="C928" s="14" t="str">
        <f>TEXT(E928,"yyyy")&amp;"-"&amp;"Q"&amp;LOOKUP(MONTH(E928),{1,4,7,10},{1,2,3,4})</f>
        <v>2015-Q4</v>
      </c>
      <c r="D928" s="37">
        <f t="shared" si="44"/>
        <v>2016</v>
      </c>
      <c r="E928" s="1">
        <v>42339</v>
      </c>
      <c r="F928" s="16" t="str">
        <f t="shared" si="45"/>
        <v>2015</v>
      </c>
      <c r="G928" s="16" t="str">
        <f>TEXT(ancestry_jul_2014[[#This Row],[Date]]," MMM")</f>
        <v xml:space="preserve"> Dec</v>
      </c>
      <c r="I928" t="str">
        <f>VLOOKUP(K928, [1]LibPAS_data!$A$1:$C$600,3,FALSE)</f>
        <v>Pima</v>
      </c>
      <c r="J928" t="str">
        <f>VLOOKUP(K928,[1]LibPAS_data!$A$1:$C$600,2,FALSE)</f>
        <v>Pima County Public Library</v>
      </c>
      <c r="K928" s="6" t="s">
        <v>49</v>
      </c>
      <c r="L928" t="s">
        <v>1</v>
      </c>
      <c r="M928">
        <v>8744</v>
      </c>
      <c r="N928">
        <v>8744</v>
      </c>
      <c r="O928">
        <v>197</v>
      </c>
      <c r="P928">
        <v>1480</v>
      </c>
      <c r="Q928">
        <v>3995</v>
      </c>
      <c r="R928">
        <f>ancestry_jul_2014[[#This Row],[Citation Image]]+ancestry_jul_2014[[#This Row],[Text]]</f>
        <v>5475</v>
      </c>
    </row>
    <row r="929" spans="1:18" x14ac:dyDescent="0.3">
      <c r="A929" s="21">
        <f>VLOOKUP(ancestry_jul_2014[[#This Row],[Locationid]], [1]LibPAS_data!$A$2:$E$600, 5, FALSE)</f>
        <v>4</v>
      </c>
      <c r="B929" s="24">
        <f>VLOOKUP(ancestry_jul_2014[[#This Row],[Locationid]],[1]LibPAS_data!$A$2:$D$270,4,FALSE)</f>
        <v>8901</v>
      </c>
      <c r="C929" s="14" t="str">
        <f>TEXT(E929,"yyyy")&amp;"-"&amp;"Q"&amp;LOOKUP(MONTH(E929),{1,4,7,10},{1,2,3,4})</f>
        <v>2015-Q4</v>
      </c>
      <c r="D929" s="37">
        <f t="shared" si="44"/>
        <v>2016</v>
      </c>
      <c r="E929" s="1">
        <v>42339</v>
      </c>
      <c r="F929" s="16" t="str">
        <f t="shared" si="45"/>
        <v>2015</v>
      </c>
      <c r="G929" s="16" t="str">
        <f>TEXT(ancestry_jul_2014[[#This Row],[Date]]," MMM")</f>
        <v xml:space="preserve"> Dec</v>
      </c>
      <c r="I929" t="str">
        <f>VLOOKUP(K929, [1]LibPAS_data!$A$1:$C$600,3,FALSE)</f>
        <v>Pinal</v>
      </c>
      <c r="J929" t="str">
        <f>VLOOKUP(K929,[1]LibPAS_data!$A$1:$C$600,2,FALSE)</f>
        <v>Pinal County Library District</v>
      </c>
      <c r="K929" s="6" t="s">
        <v>50</v>
      </c>
      <c r="L929" t="s">
        <v>1</v>
      </c>
      <c r="M929">
        <v>344</v>
      </c>
      <c r="N929">
        <v>344</v>
      </c>
      <c r="O929">
        <v>8</v>
      </c>
      <c r="P929">
        <v>5</v>
      </c>
      <c r="Q929">
        <v>179</v>
      </c>
      <c r="R929">
        <f>ancestry_jul_2014[[#This Row],[Citation Image]]+ancestry_jul_2014[[#This Row],[Text]]</f>
        <v>184</v>
      </c>
    </row>
    <row r="930" spans="1:18" x14ac:dyDescent="0.3">
      <c r="A930" s="21">
        <f>VLOOKUP(ancestry_jul_2014[[#This Row],[Locationid]], [1]LibPAS_data!$A$2:$E$600, 5, FALSE)</f>
        <v>54</v>
      </c>
      <c r="B930" s="24">
        <f>VLOOKUP(ancestry_jul_2014[[#This Row],[Locationid]],[1]LibPAS_data!$A$2:$D$270,4,FALSE)</f>
        <v>29416</v>
      </c>
      <c r="C930" s="14" t="str">
        <f>TEXT(E930,"yyyy")&amp;"-"&amp;"Q"&amp;LOOKUP(MONTH(E930),{1,4,7,10},{1,2,3,4})</f>
        <v>2015-Q4</v>
      </c>
      <c r="D930" s="37">
        <f t="shared" si="44"/>
        <v>2016</v>
      </c>
      <c r="E930" s="1">
        <v>42339</v>
      </c>
      <c r="F930" s="16" t="str">
        <f t="shared" si="45"/>
        <v>2015</v>
      </c>
      <c r="G930" s="16" t="str">
        <f>TEXT(ancestry_jul_2014[[#This Row],[Date]]," MMM")</f>
        <v xml:space="preserve"> Dec</v>
      </c>
      <c r="I930" t="str">
        <f>VLOOKUP(K930, [1]LibPAS_data!$A$1:$C$600,3,FALSE)</f>
        <v>Yavapai</v>
      </c>
      <c r="J930" t="str">
        <f>VLOOKUP(K930,[1]LibPAS_data!$A$1:$C$600,2,FALSE)</f>
        <v>Prescott Public Library</v>
      </c>
      <c r="K930" s="10" t="s">
        <v>51</v>
      </c>
      <c r="L930" t="s">
        <v>1</v>
      </c>
      <c r="M930">
        <v>394</v>
      </c>
      <c r="N930">
        <v>394</v>
      </c>
      <c r="O930">
        <v>17</v>
      </c>
      <c r="P930">
        <v>147</v>
      </c>
      <c r="Q930">
        <v>209</v>
      </c>
      <c r="R930">
        <f>ancestry_jul_2014[[#This Row],[Citation Image]]+ancestry_jul_2014[[#This Row],[Text]]</f>
        <v>356</v>
      </c>
    </row>
    <row r="931" spans="1:18" x14ac:dyDescent="0.3">
      <c r="A931" s="21">
        <f>VLOOKUP(ancestry_jul_2014[[#This Row],[Locationid]], [1]LibPAS_data!$A$2:$E$600, 5, FALSE)</f>
        <v>59</v>
      </c>
      <c r="B931" s="24">
        <f>VLOOKUP(ancestry_jul_2014[[#This Row],[Locationid]],[1]LibPAS_data!$A$2:$D$270,4,FALSE)</f>
        <v>22616</v>
      </c>
      <c r="C931" s="14" t="str">
        <f>TEXT(E931,"yyyy")&amp;"-"&amp;"Q"&amp;LOOKUP(MONTH(E931),{1,4,7,10},{1,2,3,4})</f>
        <v>2015-Q4</v>
      </c>
      <c r="D931" s="37">
        <f t="shared" si="44"/>
        <v>2016</v>
      </c>
      <c r="E931" s="1">
        <v>42339</v>
      </c>
      <c r="F931" s="16" t="str">
        <f t="shared" si="45"/>
        <v>2015</v>
      </c>
      <c r="G931" s="16" t="str">
        <f>TEXT(ancestry_jul_2014[[#This Row],[Date]]," MMM")</f>
        <v xml:space="preserve"> Dec</v>
      </c>
      <c r="I931" t="str">
        <f>VLOOKUP(K931, [1]LibPAS_data!$A$1:$C$600,3,FALSE)</f>
        <v>Yavapai</v>
      </c>
      <c r="J931" t="str">
        <f>VLOOKUP(K931,[1]LibPAS_data!$A$1:$C$600,2,FALSE)</f>
        <v>Prescott Valley Public Library</v>
      </c>
      <c r="K931" s="6" t="s">
        <v>52</v>
      </c>
      <c r="L931" t="s">
        <v>1</v>
      </c>
      <c r="M931">
        <v>309</v>
      </c>
      <c r="N931">
        <v>309</v>
      </c>
      <c r="O931">
        <v>8</v>
      </c>
      <c r="P931">
        <v>47</v>
      </c>
      <c r="Q931">
        <v>150</v>
      </c>
      <c r="R931">
        <f>ancestry_jul_2014[[#This Row],[Citation Image]]+ancestry_jul_2014[[#This Row],[Text]]</f>
        <v>197</v>
      </c>
    </row>
    <row r="932" spans="1:18" x14ac:dyDescent="0.3">
      <c r="A932" s="21">
        <f>VLOOKUP(ancestry_jul_2014[[#This Row],[Locationid]], [1]LibPAS_data!$A$2:$E$600, 5, FALSE)</f>
        <v>40</v>
      </c>
      <c r="B932" s="24" t="e">
        <f>VLOOKUP(ancestry_jul_2014[[#This Row],[Locationid]],[1]LibPAS_data!$A$2:$D$270,4,FALSE)</f>
        <v>#N/A</v>
      </c>
      <c r="C932" s="14" t="str">
        <f>TEXT(E932,"yyyy")&amp;"-"&amp;"Q"&amp;LOOKUP(MONTH(E932),{1,4,7,10},{1,2,3,4})</f>
        <v>2015-Q4</v>
      </c>
      <c r="D932" s="37">
        <f t="shared" si="44"/>
        <v>2016</v>
      </c>
      <c r="E932" s="1">
        <v>42339</v>
      </c>
      <c r="F932" s="16" t="str">
        <f t="shared" si="45"/>
        <v>2015</v>
      </c>
      <c r="G932" s="16" t="str">
        <f>TEXT(ancestry_jul_2014[[#This Row],[Date]]," MMM")</f>
        <v xml:space="preserve"> Dec</v>
      </c>
      <c r="I932" t="str">
        <f>VLOOKUP(K932, [1]LibPAS_data!$A$1:$C$600,3,FALSE)</f>
        <v>Apache</v>
      </c>
      <c r="J932" t="str">
        <f>VLOOKUP(K932,[1]LibPAS_data!$A$1:$C$600,2,FALSE)</f>
        <v>Round Valley Public Library</v>
      </c>
      <c r="K932" s="6" t="s">
        <v>53</v>
      </c>
      <c r="L932" t="s">
        <v>1</v>
      </c>
      <c r="M932">
        <v>242</v>
      </c>
      <c r="N932">
        <v>242</v>
      </c>
      <c r="O932">
        <v>9</v>
      </c>
      <c r="P932">
        <v>5</v>
      </c>
      <c r="Q932">
        <v>129</v>
      </c>
      <c r="R932">
        <f>ancestry_jul_2014[[#This Row],[Citation Image]]+ancestry_jul_2014[[#This Row],[Text]]</f>
        <v>134</v>
      </c>
    </row>
    <row r="933" spans="1:18" x14ac:dyDescent="0.3">
      <c r="A933" s="21">
        <f>VLOOKUP(ancestry_jul_2014[[#This Row],[Locationid]], [1]LibPAS_data!$A$2:$E$600, 5, FALSE)</f>
        <v>17</v>
      </c>
      <c r="B933" s="24" t="e">
        <f>VLOOKUP(ancestry_jul_2014[[#This Row],[Locationid]],[1]LibPAS_data!$A$2:$D$270,4,FALSE)</f>
        <v>#N/A</v>
      </c>
      <c r="C933" s="14" t="str">
        <f>TEXT(E933,"yyyy")&amp;"-"&amp;"Q"&amp;LOOKUP(MONTH(E933),{1,4,7,10},{1,2,3,4})</f>
        <v>2015-Q4</v>
      </c>
      <c r="D933" s="37">
        <f t="shared" si="44"/>
        <v>2016</v>
      </c>
      <c r="E933" s="1">
        <v>42339</v>
      </c>
      <c r="F933" s="16" t="str">
        <f t="shared" si="45"/>
        <v>2015</v>
      </c>
      <c r="G933" s="16" t="str">
        <f>TEXT(ancestry_jul_2014[[#This Row],[Date]]," MMM")</f>
        <v xml:space="preserve"> Dec</v>
      </c>
      <c r="I933" t="str">
        <f>VLOOKUP(K933, [1]LibPAS_data!$A$1:$C$600,3,FALSE)</f>
        <v>Apache</v>
      </c>
      <c r="J933" t="str">
        <f>VLOOKUP(K933,[1]LibPAS_data!$A$1:$C$600,2,FALSE)</f>
        <v>Sanders Public Library</v>
      </c>
      <c r="K933" t="s">
        <v>56</v>
      </c>
      <c r="L933" t="s">
        <v>1</v>
      </c>
      <c r="M933">
        <v>5</v>
      </c>
      <c r="N933">
        <v>5</v>
      </c>
      <c r="O933">
        <v>1</v>
      </c>
      <c r="P933">
        <v>2</v>
      </c>
      <c r="Q933">
        <v>2</v>
      </c>
      <c r="R933">
        <f>ancestry_jul_2014[[#This Row],[Citation Image]]+ancestry_jul_2014[[#This Row],[Text]]</f>
        <v>4</v>
      </c>
    </row>
    <row r="934" spans="1:18" x14ac:dyDescent="0.3">
      <c r="A934" s="21">
        <f>VLOOKUP(ancestry_jul_2014[[#This Row],[Locationid]], [1]LibPAS_data!$A$2:$E$600, 5, FALSE)</f>
        <v>38</v>
      </c>
      <c r="B934" s="24">
        <f>VLOOKUP(ancestry_jul_2014[[#This Row],[Locationid]],[1]LibPAS_data!$A$2:$D$270,4,FALSE)</f>
        <v>23601</v>
      </c>
      <c r="C934" s="14" t="str">
        <f>TEXT(E934,"yyyy")&amp;"-"&amp;"Q"&amp;LOOKUP(MONTH(E934),{1,4,7,10},{1,2,3,4})</f>
        <v>2015-Q4</v>
      </c>
      <c r="D934" s="37">
        <f t="shared" si="44"/>
        <v>2016</v>
      </c>
      <c r="E934" s="1">
        <v>42339</v>
      </c>
      <c r="F934" s="16" t="str">
        <f t="shared" si="45"/>
        <v>2015</v>
      </c>
      <c r="G934" s="16" t="str">
        <f>TEXT(ancestry_jul_2014[[#This Row],[Date]]," MMM")</f>
        <v xml:space="preserve"> Dec</v>
      </c>
      <c r="I934" t="str">
        <f>VLOOKUP(K934, [1]LibPAS_data!$A$1:$C$600,3,FALSE)</f>
        <v>Santa Cruz</v>
      </c>
      <c r="J934" t="str">
        <f>VLOOKUP(K934,[1]LibPAS_data!$A$1:$C$600,2,FALSE)</f>
        <v>Nogales/Santa Cruz County Public Library</v>
      </c>
      <c r="K934" t="s">
        <v>43</v>
      </c>
      <c r="L934" t="s">
        <v>1</v>
      </c>
      <c r="M934">
        <v>7</v>
      </c>
      <c r="N934">
        <v>7</v>
      </c>
      <c r="O934">
        <v>1</v>
      </c>
      <c r="P934">
        <v>0</v>
      </c>
      <c r="Q934">
        <v>0</v>
      </c>
      <c r="R934">
        <f>ancestry_jul_2014[[#This Row],[Citation Image]]+ancestry_jul_2014[[#This Row],[Text]]</f>
        <v>0</v>
      </c>
    </row>
    <row r="935" spans="1:18" x14ac:dyDescent="0.3">
      <c r="A935" s="21">
        <f>VLOOKUP(ancestry_jul_2014[[#This Row],[Locationid]], [1]LibPAS_data!$A$2:$E$600, 5, FALSE)</f>
        <v>87</v>
      </c>
      <c r="B935" s="24">
        <f>VLOOKUP(ancestry_jul_2014[[#This Row],[Locationid]],[1]LibPAS_data!$A$2:$D$270,4,FALSE)</f>
        <v>174482</v>
      </c>
      <c r="C935" s="14" t="str">
        <f>TEXT(E935,"yyyy")&amp;"-"&amp;"Q"&amp;LOOKUP(MONTH(E935),{1,4,7,10},{1,2,3,4})</f>
        <v>2015-Q4</v>
      </c>
      <c r="D935" s="37">
        <f t="shared" si="44"/>
        <v>2016</v>
      </c>
      <c r="E935" s="1">
        <v>42339</v>
      </c>
      <c r="F935" s="16" t="str">
        <f t="shared" si="45"/>
        <v>2015</v>
      </c>
      <c r="G935" s="16" t="str">
        <f>TEXT(ancestry_jul_2014[[#This Row],[Date]]," MMM")</f>
        <v xml:space="preserve"> Dec</v>
      </c>
      <c r="I935" t="str">
        <f>VLOOKUP(K935, [1]LibPAS_data!$A$1:$C$600,3,FALSE)</f>
        <v>Maricopa</v>
      </c>
      <c r="J935" t="str">
        <f>VLOOKUP(K935,[1]LibPAS_data!$A$1:$C$600,2,FALSE)</f>
        <v>Scottsdale Public Library</v>
      </c>
      <c r="K935" s="6" t="s">
        <v>57</v>
      </c>
      <c r="L935" t="s">
        <v>1</v>
      </c>
      <c r="M935">
        <v>1708</v>
      </c>
      <c r="N935">
        <v>1708</v>
      </c>
      <c r="O935">
        <v>39</v>
      </c>
      <c r="P935">
        <v>136</v>
      </c>
      <c r="Q935">
        <v>1019</v>
      </c>
      <c r="R935">
        <f>ancestry_jul_2014[[#This Row],[Citation Image]]+ancestry_jul_2014[[#This Row],[Text]]</f>
        <v>1155</v>
      </c>
    </row>
    <row r="936" spans="1:18" x14ac:dyDescent="0.3">
      <c r="A936" s="21">
        <f>VLOOKUP(ancestry_jul_2014[[#This Row],[Locationid]], [1]LibPAS_data!$A$2:$E$600, 5, FALSE)</f>
        <v>28</v>
      </c>
      <c r="B936" s="24">
        <f>VLOOKUP(ancestry_jul_2014[[#This Row],[Locationid]],[1]LibPAS_data!$A$2:$D$270,4,FALSE)</f>
        <v>32811</v>
      </c>
      <c r="C936" s="14" t="str">
        <f>TEXT(E936,"yyyy")&amp;"-"&amp;"Q"&amp;LOOKUP(MONTH(E936),{1,4,7,10},{1,2,3,4})</f>
        <v>2015-Q4</v>
      </c>
      <c r="D936" s="37">
        <f t="shared" si="44"/>
        <v>2016</v>
      </c>
      <c r="E936" s="1">
        <v>42339</v>
      </c>
      <c r="F936" s="16" t="str">
        <f t="shared" si="45"/>
        <v>2015</v>
      </c>
      <c r="G936" s="16" t="str">
        <f>TEXT(ancestry_jul_2014[[#This Row],[Date]]," MMM")</f>
        <v xml:space="preserve"> Dec</v>
      </c>
      <c r="I936" t="str">
        <f>VLOOKUP(K936, [1]LibPAS_data!$A$1:$C$600,3,FALSE)</f>
        <v>Cochise</v>
      </c>
      <c r="J936" t="str">
        <f>VLOOKUP(K936,[1]LibPAS_data!$A$1:$C$600,2,FALSE)</f>
        <v>Sierra Vista Public Library</v>
      </c>
      <c r="K936" s="6" t="s">
        <v>60</v>
      </c>
      <c r="L936" t="s">
        <v>1</v>
      </c>
      <c r="M936">
        <v>1138</v>
      </c>
      <c r="N936">
        <v>1138</v>
      </c>
      <c r="O936">
        <v>17</v>
      </c>
      <c r="P936">
        <v>140</v>
      </c>
      <c r="Q936">
        <v>706</v>
      </c>
      <c r="R936">
        <f>ancestry_jul_2014[[#This Row],[Citation Image]]+ancestry_jul_2014[[#This Row],[Text]]</f>
        <v>846</v>
      </c>
    </row>
    <row r="937" spans="1:18" x14ac:dyDescent="0.3">
      <c r="A937" s="21">
        <f>VLOOKUP(ancestry_jul_2014[[#This Row],[Locationid]], [1]LibPAS_data!$A$2:$E$600, 5, FALSE)</f>
        <v>32</v>
      </c>
      <c r="B937" s="24">
        <f>VLOOKUP(ancestry_jul_2014[[#This Row],[Locationid]],[1]LibPAS_data!$A$2:$D$270,4,FALSE)</f>
        <v>11000</v>
      </c>
      <c r="C937" s="14" t="str">
        <f>TEXT(E937,"yyyy")&amp;"-"&amp;"Q"&amp;LOOKUP(MONTH(E937),{1,4,7,10},{1,2,3,4})</f>
        <v>2015-Q4</v>
      </c>
      <c r="D937" s="37">
        <f t="shared" si="44"/>
        <v>2016</v>
      </c>
      <c r="E937" s="1">
        <v>42339</v>
      </c>
      <c r="F937" s="16" t="str">
        <f t="shared" si="45"/>
        <v>2015</v>
      </c>
      <c r="G937" s="16" t="str">
        <f>TEXT(ancestry_jul_2014[[#This Row],[Date]]," MMM")</f>
        <v xml:space="preserve"> Dec</v>
      </c>
      <c r="I937" t="str">
        <f>VLOOKUP(K937, [1]LibPAS_data!$A$1:$C$600,3,FALSE)</f>
        <v>Yavapai</v>
      </c>
      <c r="J937" t="str">
        <f>VLOOKUP(K937,[1]LibPAS_data!$A$1:$C$600,2,FALSE)</f>
        <v>Sedona Public Library</v>
      </c>
      <c r="K937" s="6" t="s">
        <v>58</v>
      </c>
      <c r="L937" t="s">
        <v>1</v>
      </c>
      <c r="M937">
        <v>81</v>
      </c>
      <c r="N937">
        <v>81</v>
      </c>
      <c r="O937">
        <v>1</v>
      </c>
      <c r="P937">
        <v>4</v>
      </c>
      <c r="Q937">
        <v>22</v>
      </c>
      <c r="R937">
        <f>ancestry_jul_2014[[#This Row],[Citation Image]]+ancestry_jul_2014[[#This Row],[Text]]</f>
        <v>26</v>
      </c>
    </row>
    <row r="938" spans="1:18" x14ac:dyDescent="0.3">
      <c r="A938" s="21">
        <f>VLOOKUP(ancestry_jul_2014[[#This Row],[Locationid]], [1]LibPAS_data!$A$2:$E$600, 5, FALSE)</f>
        <v>142</v>
      </c>
      <c r="B938" s="24">
        <f>VLOOKUP(ancestry_jul_2014[[#This Row],[Locationid]],[1]LibPAS_data!$A$2:$D$270,4,FALSE)</f>
        <v>140708</v>
      </c>
      <c r="C938" s="14" t="str">
        <f>TEXT(E938,"yyyy")&amp;"-"&amp;"Q"&amp;LOOKUP(MONTH(E938),{1,4,7,10},{1,2,3,4})</f>
        <v>2015-Q4</v>
      </c>
      <c r="D938" s="37">
        <f t="shared" si="44"/>
        <v>2016</v>
      </c>
      <c r="E938" s="1">
        <v>42339</v>
      </c>
      <c r="F938" s="16" t="str">
        <f t="shared" si="45"/>
        <v>2015</v>
      </c>
      <c r="G938" s="16" t="str">
        <f>TEXT(ancestry_jul_2014[[#This Row],[Date]]," MMM")</f>
        <v xml:space="preserve"> Dec</v>
      </c>
      <c r="I938" t="str">
        <f>VLOOKUP(K938, [1]LibPAS_data!$A$1:$C$600,3,FALSE)</f>
        <v>Maricopa</v>
      </c>
      <c r="J938" t="str">
        <f>VLOOKUP(K938,[1]LibPAS_data!$A$1:$C$600,2,FALSE)</f>
        <v>Tempe Public Library</v>
      </c>
      <c r="K938" s="10" t="s">
        <v>79</v>
      </c>
      <c r="L938" t="s">
        <v>1</v>
      </c>
      <c r="M938">
        <v>530</v>
      </c>
      <c r="N938">
        <v>530</v>
      </c>
      <c r="O938">
        <v>12</v>
      </c>
      <c r="P938">
        <v>71</v>
      </c>
      <c r="Q938">
        <v>141</v>
      </c>
      <c r="R938">
        <f>ancestry_jul_2014[[#This Row],[Citation Image]]+ancestry_jul_2014[[#This Row],[Text]]</f>
        <v>212</v>
      </c>
    </row>
    <row r="939" spans="1:18" x14ac:dyDescent="0.3">
      <c r="A939" s="21">
        <f>VLOOKUP(ancestry_jul_2014[[#This Row],[Locationid]], [1]LibPAS_data!$A$2:$E$600, 5, FALSE)</f>
        <v>434</v>
      </c>
      <c r="B939" s="24">
        <f>VLOOKUP(ancestry_jul_2014[[#This Row],[Locationid]],[1]LibPAS_data!$A$2:$D$270,4,FALSE)</f>
        <v>111752</v>
      </c>
      <c r="C939" s="14" t="str">
        <f>TEXT(E939,"yyyy")&amp;"-"&amp;"Q"&amp;LOOKUP(MONTH(E939),{1,4,7,10},{1,2,3,4})</f>
        <v>2015-Q4</v>
      </c>
      <c r="D939" s="37">
        <f t="shared" si="44"/>
        <v>2016</v>
      </c>
      <c r="E939" s="1">
        <v>42339</v>
      </c>
      <c r="F939" s="16" t="str">
        <f t="shared" si="45"/>
        <v>2015</v>
      </c>
      <c r="G939" s="16" t="str">
        <f>TEXT(ancestry_jul_2014[[#This Row],[Date]]," MMM")</f>
        <v xml:space="preserve"> Dec</v>
      </c>
      <c r="I939" t="str">
        <f>VLOOKUP(K939, [1]LibPAS_data!$A$1:$C$600,3,FALSE)</f>
        <v>Yuma</v>
      </c>
      <c r="J939" t="str">
        <f>VLOOKUP(K939,[1]LibPAS_data!$A$1:$C$600,2,FALSE)</f>
        <v>Yuma County Library District</v>
      </c>
      <c r="K939" s="6" t="s">
        <v>66</v>
      </c>
      <c r="L939" t="s">
        <v>1</v>
      </c>
      <c r="M939">
        <v>2299</v>
      </c>
      <c r="N939">
        <v>2299</v>
      </c>
      <c r="O939">
        <v>55</v>
      </c>
      <c r="P939">
        <v>489</v>
      </c>
      <c r="Q939">
        <v>1104</v>
      </c>
      <c r="R939">
        <f>ancestry_jul_2014[[#This Row],[Citation Image]]+ancestry_jul_2014[[#This Row],[Text]]</f>
        <v>1593</v>
      </c>
    </row>
    <row r="940" spans="1:18" x14ac:dyDescent="0.3">
      <c r="A940" s="21">
        <f>VLOOKUP(ancestry_jul_2014[[#This Row],[Locationid]], [1]LibPAS_data!$A$2:$E$600, 5, FALSE)</f>
        <v>7</v>
      </c>
      <c r="B940" s="24" t="e">
        <f>VLOOKUP(ancestry_jul_2014[[#This Row],[Locationid]],[1]LibPAS_data!$A$2:$D$270,4,FALSE)</f>
        <v>#N/A</v>
      </c>
      <c r="C940" s="14" t="str">
        <f>TEXT(E940,"yyyy")&amp;"-"&amp;"Q"&amp;LOOKUP(MONTH(E940),{1,4,7,10},{1,2,3,4})</f>
        <v>2015-Q4</v>
      </c>
      <c r="D940" s="37">
        <f t="shared" si="44"/>
        <v>2016</v>
      </c>
      <c r="E940" s="1">
        <v>42339</v>
      </c>
      <c r="F940" s="16" t="str">
        <f t="shared" si="45"/>
        <v>2015</v>
      </c>
      <c r="G940" s="16" t="str">
        <f>TEXT(ancestry_jul_2014[[#This Row],[Date]]," MMM")</f>
        <v xml:space="preserve"> Dec</v>
      </c>
      <c r="I940" t="str">
        <f>VLOOKUP(K940, [1]LibPAS_data!$A$1:$C$600,3,FALSE)</f>
        <v>Yavapai</v>
      </c>
      <c r="J940" t="str">
        <f>VLOOKUP(K940,[1]LibPAS_data!$A$1:$C$600,2,FALSE)</f>
        <v>Yarnell Public Library</v>
      </c>
      <c r="K940" s="6" t="s">
        <v>64</v>
      </c>
      <c r="L940" t="s">
        <v>1</v>
      </c>
      <c r="M940">
        <v>69</v>
      </c>
      <c r="N940">
        <v>69</v>
      </c>
      <c r="O940">
        <v>3</v>
      </c>
      <c r="P940">
        <v>6</v>
      </c>
      <c r="Q940">
        <v>41</v>
      </c>
      <c r="R940">
        <f>ancestry_jul_2014[[#This Row],[Citation Image]]+ancestry_jul_2014[[#This Row],[Text]]</f>
        <v>47</v>
      </c>
    </row>
    <row r="941" spans="1:18" x14ac:dyDescent="0.3">
      <c r="A941" s="21">
        <f>VLOOKUP(ancestry_jul_2014[[#This Row],[Locationid]], [1]LibPAS_data!$A$2:$E$600, 5, FALSE)</f>
        <v>0</v>
      </c>
      <c r="B941" s="24" t="e">
        <f>VLOOKUP(ancestry_jul_2014[[#This Row],[Locationid]],[1]LibPAS_data!$A$2:$D$270,4,FALSE)</f>
        <v>#N/A</v>
      </c>
      <c r="C941" s="14" t="str">
        <f>TEXT(E941,"yyyy")&amp;"-"&amp;"Q"&amp;LOOKUP(MONTH(E941),{1,4,7,10},{1,2,3,4})</f>
        <v>2016-Q1</v>
      </c>
      <c r="D941" s="37">
        <f t="shared" si="44"/>
        <v>2016</v>
      </c>
      <c r="E941" s="1">
        <v>42370</v>
      </c>
      <c r="F941" s="16" t="str">
        <f t="shared" si="45"/>
        <v>2016</v>
      </c>
      <c r="G941" s="16" t="str">
        <f>TEXT(ancestry_jul_2014[[#This Row],[Date]]," MMM")</f>
        <v xml:space="preserve"> Jan</v>
      </c>
      <c r="I941" t="str">
        <f>VLOOKUP(K941, [1]LibPAS_data!$A$1:$C$600,3,FALSE)</f>
        <v>State</v>
      </c>
      <c r="J941" t="str">
        <f>VLOOKUP(K941,[1]LibPAS_data!$A$1:$C$600,2,FALSE)</f>
        <v>Arizona State Library-Law Library</v>
      </c>
      <c r="K941" s="6" t="s">
        <v>10</v>
      </c>
      <c r="L941" t="s">
        <v>1</v>
      </c>
      <c r="M941">
        <v>60071</v>
      </c>
      <c r="N941">
        <v>60071</v>
      </c>
      <c r="O941">
        <v>1305</v>
      </c>
      <c r="P941">
        <v>8318</v>
      </c>
      <c r="Q941">
        <v>26666</v>
      </c>
      <c r="R941">
        <f>ancestry_jul_2014[[#This Row],[Citation Image]]+ancestry_jul_2014[[#This Row],[Text]]</f>
        <v>34984</v>
      </c>
    </row>
    <row r="942" spans="1:18" x14ac:dyDescent="0.3">
      <c r="A942" s="21">
        <f>VLOOKUP(ancestry_jul_2014[[#This Row],[Locationid]], [1]LibPAS_data!$A$2:$E$600, 5, FALSE)</f>
        <v>111</v>
      </c>
      <c r="B942" s="24">
        <f>VLOOKUP(ancestry_jul_2014[[#This Row],[Locationid]],[1]LibPAS_data!$A$2:$D$270,4,FALSE)</f>
        <v>63208</v>
      </c>
      <c r="C942" s="14" t="str">
        <f>TEXT(E942,"yyyy")&amp;"-"&amp;"Q"&amp;LOOKUP(MONTH(E942),{1,4,7,10},{1,2,3,4})</f>
        <v>2016-Q1</v>
      </c>
      <c r="D942" s="37">
        <f t="shared" si="44"/>
        <v>2016</v>
      </c>
      <c r="E942" s="1">
        <v>42370</v>
      </c>
      <c r="F942" s="16" t="str">
        <f t="shared" si="45"/>
        <v>2016</v>
      </c>
      <c r="G942" s="16" t="str">
        <f>TEXT(ancestry_jul_2014[[#This Row],[Date]]," MMM")</f>
        <v xml:space="preserve"> Jan</v>
      </c>
      <c r="I942" t="str">
        <f>VLOOKUP(K942, [1]LibPAS_data!$A$1:$C$600,3,FALSE)</f>
        <v>Pinal</v>
      </c>
      <c r="J942" t="str">
        <f>VLOOKUP(K942,[1]LibPAS_data!$A$1:$C$600,2,FALSE)</f>
        <v>Apache Junction Public Library</v>
      </c>
      <c r="K942" s="6" t="s">
        <v>8</v>
      </c>
      <c r="L942" t="s">
        <v>1</v>
      </c>
      <c r="M942">
        <v>1656</v>
      </c>
      <c r="N942">
        <v>1656</v>
      </c>
      <c r="O942">
        <v>32</v>
      </c>
      <c r="P942">
        <v>386</v>
      </c>
      <c r="Q942">
        <v>1058</v>
      </c>
      <c r="R942">
        <f>ancestry_jul_2014[[#This Row],[Citation Image]]+ancestry_jul_2014[[#This Row],[Text]]</f>
        <v>1444</v>
      </c>
    </row>
    <row r="943" spans="1:18" x14ac:dyDescent="0.3">
      <c r="A943" s="21">
        <f>VLOOKUP(ancestry_jul_2014[[#This Row],[Locationid]], [1]LibPAS_data!$A$2:$E$600, 5, FALSE)</f>
        <v>80</v>
      </c>
      <c r="B943" s="24">
        <f>VLOOKUP(ancestry_jul_2014[[#This Row],[Locationid]],[1]LibPAS_data!$A$2:$D$270,4,FALSE)</f>
        <v>22669</v>
      </c>
      <c r="C943" s="14" t="str">
        <f>TEXT(E943,"yyyy")&amp;"-"&amp;"Q"&amp;LOOKUP(MONTH(E943),{1,4,7,10},{1,2,3,4})</f>
        <v>2016-Q1</v>
      </c>
      <c r="D943" s="37">
        <f t="shared" si="44"/>
        <v>2016</v>
      </c>
      <c r="E943" s="1">
        <v>42370</v>
      </c>
      <c r="F943" s="16" t="str">
        <f t="shared" si="45"/>
        <v>2016</v>
      </c>
      <c r="G943" s="16" t="str">
        <f>TEXT(ancestry_jul_2014[[#This Row],[Date]]," MMM")</f>
        <v xml:space="preserve"> Jan</v>
      </c>
      <c r="I943" t="str">
        <f>VLOOKUP(K943, [1]LibPAS_data!$A$1:$C$600,3,FALSE)</f>
        <v>Maricopa</v>
      </c>
      <c r="J943" t="str">
        <f>VLOOKUP(K943,[1]LibPAS_data!$A$1:$C$600,2,FALSE)</f>
        <v>Avondale Public Library</v>
      </c>
      <c r="K943" s="6" t="s">
        <v>12</v>
      </c>
      <c r="L943" t="s">
        <v>1</v>
      </c>
      <c r="M943">
        <v>396</v>
      </c>
      <c r="N943">
        <v>396</v>
      </c>
      <c r="O943">
        <v>6</v>
      </c>
      <c r="P943">
        <v>32</v>
      </c>
      <c r="Q943">
        <v>155</v>
      </c>
      <c r="R943">
        <f>ancestry_jul_2014[[#This Row],[Citation Image]]+ancestry_jul_2014[[#This Row],[Text]]</f>
        <v>187</v>
      </c>
    </row>
    <row r="944" spans="1:18" x14ac:dyDescent="0.3">
      <c r="A944" s="21">
        <f>VLOOKUP(ancestry_jul_2014[[#This Row],[Locationid]], [1]LibPAS_data!$A$2:$E$600, 5, FALSE)</f>
        <v>5</v>
      </c>
      <c r="B944" s="24" t="e">
        <f>VLOOKUP(ancestry_jul_2014[[#This Row],[Locationid]],[1]LibPAS_data!$A$2:$D$270,4,FALSE)</f>
        <v>#N/A</v>
      </c>
      <c r="C944" s="14" t="str">
        <f>TEXT(E944,"yyyy")&amp;"-"&amp;"Q"&amp;LOOKUP(MONTH(E944),{1,4,7,10},{1,2,3,4})</f>
        <v>2016-Q1</v>
      </c>
      <c r="D944" s="37">
        <f t="shared" si="44"/>
        <v>2016</v>
      </c>
      <c r="E944" s="1">
        <v>42370</v>
      </c>
      <c r="F944" s="16" t="str">
        <f t="shared" si="45"/>
        <v>2016</v>
      </c>
      <c r="G944" s="16" t="str">
        <f>TEXT(ancestry_jul_2014[[#This Row],[Date]]," MMM")</f>
        <v xml:space="preserve"> Jan</v>
      </c>
      <c r="I944" t="str">
        <f>VLOOKUP(K944, [1]LibPAS_data!$A$1:$C$600,3,FALSE)</f>
        <v>Yavapai</v>
      </c>
      <c r="J944" t="str">
        <f>VLOOKUP(K944,[1]LibPAS_data!$A$1:$C$600,2,FALSE)</f>
        <v>Beaver Creek Public School Library</v>
      </c>
      <c r="K944" s="6" t="s">
        <v>108</v>
      </c>
      <c r="L944" t="s">
        <v>1</v>
      </c>
      <c r="M944">
        <v>14</v>
      </c>
      <c r="N944">
        <v>14</v>
      </c>
      <c r="O944">
        <v>2</v>
      </c>
      <c r="P944">
        <v>1</v>
      </c>
      <c r="Q944">
        <v>11</v>
      </c>
      <c r="R944">
        <f>ancestry_jul_2014[[#This Row],[Citation Image]]+ancestry_jul_2014[[#This Row],[Text]]</f>
        <v>12</v>
      </c>
    </row>
    <row r="945" spans="1:18" x14ac:dyDescent="0.3">
      <c r="A945" s="21">
        <f>VLOOKUP(ancestry_jul_2014[[#This Row],[Locationid]], [1]LibPAS_data!$A$2:$E$600, 5, FALSE)</f>
        <v>34</v>
      </c>
      <c r="B945" s="24">
        <f>VLOOKUP(ancestry_jul_2014[[#This Row],[Locationid]],[1]LibPAS_data!$A$2:$D$270,4,FALSE)</f>
        <v>48762</v>
      </c>
      <c r="C945" s="14" t="str">
        <f>TEXT(E945,"yyyy")&amp;"-"&amp;"Q"&amp;LOOKUP(MONTH(E945),{1,4,7,10},{1,2,3,4})</f>
        <v>2016-Q1</v>
      </c>
      <c r="D945" s="37">
        <f t="shared" si="44"/>
        <v>2016</v>
      </c>
      <c r="E945" s="1">
        <v>42370</v>
      </c>
      <c r="F945" s="16" t="str">
        <f t="shared" si="45"/>
        <v>2016</v>
      </c>
      <c r="G945" s="16" t="str">
        <f>TEXT(ancestry_jul_2014[[#This Row],[Date]]," MMM")</f>
        <v xml:space="preserve"> Jan</v>
      </c>
      <c r="I945" t="str">
        <f>VLOOKUP(K945, [1]LibPAS_data!$A$1:$C$600,3,FALSE)</f>
        <v>Pinal</v>
      </c>
      <c r="J945" t="str">
        <f>VLOOKUP(K945,[1]LibPAS_data!$A$1:$C$600,2,FALSE)</f>
        <v>Casa Grande Public Library</v>
      </c>
      <c r="K945" s="12" t="s">
        <v>17</v>
      </c>
      <c r="L945" t="s">
        <v>1</v>
      </c>
      <c r="M945">
        <v>548</v>
      </c>
      <c r="N945">
        <v>548</v>
      </c>
      <c r="O945">
        <v>19</v>
      </c>
      <c r="P945">
        <v>95</v>
      </c>
      <c r="Q945">
        <v>437</v>
      </c>
      <c r="R945">
        <f>ancestry_jul_2014[[#This Row],[Citation Image]]+ancestry_jul_2014[[#This Row],[Text]]</f>
        <v>532</v>
      </c>
    </row>
    <row r="946" spans="1:18" x14ac:dyDescent="0.3">
      <c r="A946" s="21">
        <f>VLOOKUP(ancestry_jul_2014[[#This Row],[Locationid]], [1]LibPAS_data!$A$2:$E$600, 5, FALSE)</f>
        <v>109</v>
      </c>
      <c r="B946" s="24">
        <f>VLOOKUP(ancestry_jul_2014[[#This Row],[Locationid]],[1]LibPAS_data!$A$2:$D$270,4,FALSE)</f>
        <v>309229</v>
      </c>
      <c r="C946" s="14" t="str">
        <f>TEXT(E946,"yyyy")&amp;"-"&amp;"Q"&amp;LOOKUP(MONTH(E946),{1,4,7,10},{1,2,3,4})</f>
        <v>2016-Q1</v>
      </c>
      <c r="D946" s="37">
        <f t="shared" si="44"/>
        <v>2016</v>
      </c>
      <c r="E946" s="1">
        <v>42370</v>
      </c>
      <c r="F946" s="16" t="str">
        <f t="shared" si="45"/>
        <v>2016</v>
      </c>
      <c r="G946" s="16" t="str">
        <f>TEXT(ancestry_jul_2014[[#This Row],[Date]]," MMM")</f>
        <v xml:space="preserve"> Jan</v>
      </c>
      <c r="I946" t="str">
        <f>VLOOKUP(K946, [1]LibPAS_data!$A$1:$C$600,3,FALSE)</f>
        <v>Maricopa</v>
      </c>
      <c r="J946" t="str">
        <f>VLOOKUP(K946,[1]LibPAS_data!$A$1:$C$600,2,FALSE)</f>
        <v xml:space="preserve">Chandler Public Library </v>
      </c>
      <c r="K946" s="12" t="s">
        <v>18</v>
      </c>
      <c r="L946" t="s">
        <v>1</v>
      </c>
      <c r="M946">
        <v>1597</v>
      </c>
      <c r="N946">
        <v>1597</v>
      </c>
      <c r="O946">
        <v>36</v>
      </c>
      <c r="P946">
        <v>157</v>
      </c>
      <c r="Q946">
        <v>541</v>
      </c>
      <c r="R946">
        <f>ancestry_jul_2014[[#This Row],[Citation Image]]+ancestry_jul_2014[[#This Row],[Text]]</f>
        <v>698</v>
      </c>
    </row>
    <row r="947" spans="1:18" x14ac:dyDescent="0.3">
      <c r="A947" s="21">
        <f>VLOOKUP(ancestry_jul_2014[[#This Row],[Locationid]], [1]LibPAS_data!$A$2:$E$600, 5, FALSE)</f>
        <v>25</v>
      </c>
      <c r="B947" s="24">
        <f>VLOOKUP(ancestry_jul_2014[[#This Row],[Locationid]],[1]LibPAS_data!$A$2:$D$270,4,FALSE)</f>
        <v>1469</v>
      </c>
      <c r="C947" s="14" t="str">
        <f>TEXT(E947,"yyyy")&amp;"-"&amp;"Q"&amp;LOOKUP(MONTH(E947),{1,4,7,10},{1,2,3,4})</f>
        <v>2016-Q1</v>
      </c>
      <c r="D947" s="37">
        <f t="shared" si="44"/>
        <v>2016</v>
      </c>
      <c r="E947" s="1">
        <v>42370</v>
      </c>
      <c r="F947" s="16" t="str">
        <f t="shared" ref="F947:F978" si="46">TEXT(E947, "yyyy")</f>
        <v>2016</v>
      </c>
      <c r="G947" s="16" t="str">
        <f>TEXT(ancestry_jul_2014[[#This Row],[Date]]," MMM")</f>
        <v xml:space="preserve"> Jan</v>
      </c>
      <c r="I947" t="str">
        <f>VLOOKUP(K947, [1]LibPAS_data!$A$1:$C$600,3,FALSE)</f>
        <v>Cochise</v>
      </c>
      <c r="J947" t="str">
        <f>VLOOKUP(K947,[1]LibPAS_data!$A$1:$C$600,2,FALSE)</f>
        <v>Cochise County Library District</v>
      </c>
      <c r="K947" s="12" t="s">
        <v>20</v>
      </c>
      <c r="L947" t="s">
        <v>1</v>
      </c>
      <c r="M947">
        <v>718</v>
      </c>
      <c r="N947">
        <v>718</v>
      </c>
      <c r="O947">
        <v>18</v>
      </c>
      <c r="P947">
        <v>24</v>
      </c>
      <c r="Q947">
        <v>256</v>
      </c>
      <c r="R947">
        <f>ancestry_jul_2014[[#This Row],[Citation Image]]+ancestry_jul_2014[[#This Row],[Text]]</f>
        <v>280</v>
      </c>
    </row>
    <row r="948" spans="1:18" x14ac:dyDescent="0.3">
      <c r="A948" s="21">
        <f>VLOOKUP(ancestry_jul_2014[[#This Row],[Locationid]], [1]LibPAS_data!$A$2:$E$600, 5, FALSE)</f>
        <v>27</v>
      </c>
      <c r="B948" s="24">
        <f>VLOOKUP(ancestry_jul_2014[[#This Row],[Locationid]],[1]LibPAS_data!$A$2:$D$270,4,FALSE)</f>
        <v>9676</v>
      </c>
      <c r="C948" s="14" t="str">
        <f>TEXT(E948,"yyyy")&amp;"-"&amp;"Q"&amp;LOOKUP(MONTH(E948),{1,4,7,10},{1,2,3,4})</f>
        <v>2016-Q1</v>
      </c>
      <c r="D948" s="37">
        <f t="shared" si="44"/>
        <v>2016</v>
      </c>
      <c r="E948" s="1">
        <v>42370</v>
      </c>
      <c r="F948" s="16" t="str">
        <f t="shared" si="46"/>
        <v>2016</v>
      </c>
      <c r="G948" s="16" t="str">
        <f>TEXT(ancestry_jul_2014[[#This Row],[Date]]," MMM")</f>
        <v xml:space="preserve"> Jan</v>
      </c>
      <c r="I948" t="str">
        <f>VLOOKUP(K948, [1]LibPAS_data!$A$1:$C$600,3,FALSE)</f>
        <v>Pinal</v>
      </c>
      <c r="J948" t="str">
        <f>VLOOKUP(K948,[1]LibPAS_data!$A$1:$C$600,2,FALSE)</f>
        <v>Coolidge Public Library</v>
      </c>
      <c r="K948" s="6" t="s">
        <v>23</v>
      </c>
      <c r="L948" t="s">
        <v>1</v>
      </c>
      <c r="M948">
        <v>213</v>
      </c>
      <c r="N948">
        <v>213</v>
      </c>
      <c r="O948">
        <v>7</v>
      </c>
      <c r="P948">
        <v>26</v>
      </c>
      <c r="Q948">
        <v>174</v>
      </c>
      <c r="R948">
        <f>ancestry_jul_2014[[#This Row],[Citation Image]]+ancestry_jul_2014[[#This Row],[Text]]</f>
        <v>200</v>
      </c>
    </row>
    <row r="949" spans="1:18" x14ac:dyDescent="0.3">
      <c r="A949" s="21">
        <f>VLOOKUP(ancestry_jul_2014[[#This Row],[Locationid]], [1]LibPAS_data!$A$2:$E$600, 5, FALSE)</f>
        <v>14</v>
      </c>
      <c r="B949" s="24">
        <f>VLOOKUP(ancestry_jul_2014[[#This Row],[Locationid]],[1]LibPAS_data!$A$2:$D$270,4,FALSE)</f>
        <v>3311</v>
      </c>
      <c r="C949" s="14" t="str">
        <f>TEXT(E949,"yyyy")&amp;"-"&amp;"Q"&amp;LOOKUP(MONTH(E949),{1,4,7,10},{1,2,3,4})</f>
        <v>2016-Q1</v>
      </c>
      <c r="D949" s="37">
        <f t="shared" si="44"/>
        <v>2016</v>
      </c>
      <c r="E949" s="1">
        <v>42370</v>
      </c>
      <c r="F949" s="16" t="str">
        <f t="shared" si="46"/>
        <v>2016</v>
      </c>
      <c r="G949" s="16" t="str">
        <f>TEXT(ancestry_jul_2014[[#This Row],[Date]]," MMM")</f>
        <v xml:space="preserve"> Jan</v>
      </c>
      <c r="I949" t="str">
        <f>VLOOKUP(K949, [1]LibPAS_data!$A$1:$C$600,3,FALSE)</f>
        <v>Yavapai</v>
      </c>
      <c r="J949" t="str">
        <f>VLOOKUP(K949,[1]LibPAS_data!$A$1:$C$600,2,FALSE)</f>
        <v>Camp Verde Community Library</v>
      </c>
      <c r="K949" s="6" t="s">
        <v>16</v>
      </c>
      <c r="L949" t="s">
        <v>1</v>
      </c>
      <c r="M949">
        <v>257</v>
      </c>
      <c r="N949">
        <v>257</v>
      </c>
      <c r="O949">
        <v>4</v>
      </c>
      <c r="P949">
        <v>1</v>
      </c>
      <c r="Q949">
        <v>137</v>
      </c>
      <c r="R949">
        <f>ancestry_jul_2014[[#This Row],[Citation Image]]+ancestry_jul_2014[[#This Row],[Text]]</f>
        <v>138</v>
      </c>
    </row>
    <row r="950" spans="1:18" x14ac:dyDescent="0.3">
      <c r="A950" s="21">
        <f>VLOOKUP(ancestry_jul_2014[[#This Row],[Locationid]], [1]LibPAS_data!$A$2:$E$600, 5, FALSE)</f>
        <v>8</v>
      </c>
      <c r="B950" s="24" t="e">
        <f>VLOOKUP(ancestry_jul_2014[[#This Row],[Locationid]],[1]LibPAS_data!$A$2:$D$270,4,FALSE)</f>
        <v>#N/A</v>
      </c>
      <c r="C950" s="14" t="str">
        <f>TEXT(E950,"yyyy")&amp;"-"&amp;"Q"&amp;LOOKUP(MONTH(E950),{1,4,7,10},{1,2,3,4})</f>
        <v>2016-Q1</v>
      </c>
      <c r="D950" s="37">
        <f t="shared" si="44"/>
        <v>2016</v>
      </c>
      <c r="E950" s="1">
        <v>42370</v>
      </c>
      <c r="F950" s="16" t="str">
        <f t="shared" si="46"/>
        <v>2016</v>
      </c>
      <c r="G950" s="16" t="str">
        <f>TEXT(ancestry_jul_2014[[#This Row],[Date]]," MMM")</f>
        <v xml:space="preserve"> Jan</v>
      </c>
      <c r="I950" t="str">
        <f>VLOOKUP(K950, [1]LibPAS_data!$A$1:$C$600,3,FALSE)</f>
        <v>Yavapai</v>
      </c>
      <c r="J950" t="str">
        <f>VLOOKUP(K950,[1]LibPAS_data!$A$1:$C$600,2,FALSE)</f>
        <v>Cordes Lakes Public Library</v>
      </c>
      <c r="K950" s="6" t="s">
        <v>72</v>
      </c>
      <c r="L950" t="s">
        <v>1</v>
      </c>
      <c r="M950">
        <v>8</v>
      </c>
      <c r="N950">
        <v>8</v>
      </c>
      <c r="O950">
        <v>1</v>
      </c>
      <c r="P950">
        <v>0</v>
      </c>
      <c r="Q950">
        <v>9</v>
      </c>
      <c r="R950">
        <f>ancestry_jul_2014[[#This Row],[Citation Image]]+ancestry_jul_2014[[#This Row],[Text]]</f>
        <v>9</v>
      </c>
    </row>
    <row r="951" spans="1:18" x14ac:dyDescent="0.3">
      <c r="A951" s="21">
        <f>VLOOKUP(ancestry_jul_2014[[#This Row],[Locationid]], [1]LibPAS_data!$A$2:$E$600, 5, FALSE)</f>
        <v>23</v>
      </c>
      <c r="B951" s="24">
        <f>VLOOKUP(ancestry_jul_2014[[#This Row],[Locationid]],[1]LibPAS_data!$A$2:$D$270,4,FALSE)</f>
        <v>12610</v>
      </c>
      <c r="C951" s="14" t="str">
        <f>TEXT(E951,"yyyy")&amp;"-"&amp;"Q"&amp;LOOKUP(MONTH(E951),{1,4,7,10},{1,2,3,4})</f>
        <v>2016-Q1</v>
      </c>
      <c r="D951" s="37">
        <f t="shared" si="44"/>
        <v>2016</v>
      </c>
      <c r="E951" s="1">
        <v>42370</v>
      </c>
      <c r="F951" s="16" t="str">
        <f t="shared" si="46"/>
        <v>2016</v>
      </c>
      <c r="G951" s="16" t="str">
        <f>TEXT(ancestry_jul_2014[[#This Row],[Date]]," MMM")</f>
        <v xml:space="preserve"> Jan</v>
      </c>
      <c r="I951" t="str">
        <f>VLOOKUP(K951, [1]LibPAS_data!$A$1:$C$600,3,FALSE)</f>
        <v>Yavapai</v>
      </c>
      <c r="J951" t="str">
        <f>VLOOKUP(K951,[1]LibPAS_data!$A$1:$C$600,2,FALSE)</f>
        <v>Cottonwood Public Library</v>
      </c>
      <c r="K951" s="6" t="s">
        <v>24</v>
      </c>
      <c r="L951" t="s">
        <v>1</v>
      </c>
      <c r="M951">
        <v>233</v>
      </c>
      <c r="N951">
        <v>233</v>
      </c>
      <c r="O951">
        <v>10</v>
      </c>
      <c r="P951">
        <v>43</v>
      </c>
      <c r="Q951">
        <v>123</v>
      </c>
      <c r="R951">
        <f>ancestry_jul_2014[[#This Row],[Citation Image]]+ancestry_jul_2014[[#This Row],[Text]]</f>
        <v>166</v>
      </c>
    </row>
    <row r="952" spans="1:18" x14ac:dyDescent="0.3">
      <c r="A952" s="21">
        <f>VLOOKUP(ancestry_jul_2014[[#This Row],[Locationid]], [1]LibPAS_data!$A$2:$E$600, 5, FALSE)</f>
        <v>11</v>
      </c>
      <c r="B952" s="24" t="e">
        <f>VLOOKUP(ancestry_jul_2014[[#This Row],[Locationid]],[1]LibPAS_data!$A$2:$D$270,4,FALSE)</f>
        <v>#N/A</v>
      </c>
      <c r="C952" s="14" t="str">
        <f>TEXT(E952,"yyyy")&amp;"-"&amp;"Q"&amp;LOOKUP(MONTH(E952),{1,4,7,10},{1,2,3,4})</f>
        <v>2016-Q1</v>
      </c>
      <c r="D952" s="37">
        <f t="shared" si="44"/>
        <v>2016</v>
      </c>
      <c r="E952" s="1">
        <v>42370</v>
      </c>
      <c r="F952" s="16" t="str">
        <f t="shared" si="46"/>
        <v>2016</v>
      </c>
      <c r="G952" s="16" t="str">
        <f>TEXT(ancestry_jul_2014[[#This Row],[Date]]," MMM")</f>
        <v xml:space="preserve"> Jan</v>
      </c>
      <c r="I952" t="str">
        <f>VLOOKUP(K952, [1]LibPAS_data!$A$1:$C$600,3,FALSE)</f>
        <v>Yavapai</v>
      </c>
      <c r="J952" t="str">
        <f>VLOOKUP(K952,[1]LibPAS_data!$A$1:$C$600,2,FALSE)</f>
        <v>Dewey-Humboldt Town Library</v>
      </c>
      <c r="K952" t="s">
        <v>73</v>
      </c>
      <c r="L952" t="s">
        <v>1</v>
      </c>
      <c r="M952">
        <v>5</v>
      </c>
      <c r="N952">
        <v>5</v>
      </c>
      <c r="O952">
        <v>1</v>
      </c>
      <c r="P952">
        <v>0</v>
      </c>
      <c r="Q952">
        <v>1</v>
      </c>
      <c r="R952">
        <f>ancestry_jul_2014[[#This Row],[Citation Image]]+ancestry_jul_2014[[#This Row],[Text]]</f>
        <v>1</v>
      </c>
    </row>
    <row r="953" spans="1:18" x14ac:dyDescent="0.3">
      <c r="A953" s="21">
        <f>VLOOKUP(ancestry_jul_2014[[#This Row],[Locationid]], [1]LibPAS_data!$A$2:$E$600, 5, FALSE)</f>
        <v>78</v>
      </c>
      <c r="B953" s="24">
        <f>VLOOKUP(ancestry_jul_2014[[#This Row],[Locationid]],[1]LibPAS_data!$A$2:$D$270,4,FALSE)</f>
        <v>72247</v>
      </c>
      <c r="C953" s="14" t="str">
        <f>TEXT(E953,"yyyy")&amp;"-"&amp;"Q"&amp;LOOKUP(MONTH(E953),{1,4,7,10},{1,2,3,4})</f>
        <v>2016-Q1</v>
      </c>
      <c r="D953" s="37">
        <f t="shared" si="44"/>
        <v>2016</v>
      </c>
      <c r="E953" s="1">
        <v>42370</v>
      </c>
      <c r="F953" s="16" t="str">
        <f t="shared" si="46"/>
        <v>2016</v>
      </c>
      <c r="G953" s="16" t="str">
        <f>TEXT(ancestry_jul_2014[[#This Row],[Date]]," MMM")</f>
        <v xml:space="preserve"> Jan</v>
      </c>
      <c r="I953" t="str">
        <f>VLOOKUP(K953, [1]LibPAS_data!$A$1:$C$600,3,FALSE)</f>
        <v>Coconino</v>
      </c>
      <c r="J953" t="str">
        <f>VLOOKUP(K953,[1]LibPAS_data!$A$1:$C$600,2,FALSE)</f>
        <v>Flagstaff City-Coconino County Public Library</v>
      </c>
      <c r="K953" s="6" t="s">
        <v>28</v>
      </c>
      <c r="L953" t="s">
        <v>1</v>
      </c>
      <c r="M953">
        <v>402</v>
      </c>
      <c r="N953">
        <v>402</v>
      </c>
      <c r="O953">
        <v>12</v>
      </c>
      <c r="P953">
        <v>36</v>
      </c>
      <c r="Q953">
        <v>142</v>
      </c>
      <c r="R953">
        <f>ancestry_jul_2014[[#This Row],[Citation Image]]+ancestry_jul_2014[[#This Row],[Text]]</f>
        <v>178</v>
      </c>
    </row>
    <row r="954" spans="1:18" x14ac:dyDescent="0.3">
      <c r="A954" s="21">
        <f>VLOOKUP(ancestry_jul_2014[[#This Row],[Locationid]], [1]LibPAS_data!$A$2:$E$600, 5, FALSE)</f>
        <v>83</v>
      </c>
      <c r="B954" s="24">
        <f>VLOOKUP(ancestry_jul_2014[[#This Row],[Locationid]],[1]LibPAS_data!$A$2:$D$270,4,FALSE)</f>
        <v>102303</v>
      </c>
      <c r="C954" s="14" t="str">
        <f>TEXT(E954,"yyyy")&amp;"-"&amp;"Q"&amp;LOOKUP(MONTH(E954),{1,4,7,10},{1,2,3,4})</f>
        <v>2016-Q1</v>
      </c>
      <c r="D954" s="37">
        <f t="shared" si="44"/>
        <v>2016</v>
      </c>
      <c r="E954" s="1">
        <v>42370</v>
      </c>
      <c r="F954" s="16" t="str">
        <f t="shared" si="46"/>
        <v>2016</v>
      </c>
      <c r="G954" s="16" t="str">
        <f>TEXT(ancestry_jul_2014[[#This Row],[Date]]," MMM")</f>
        <v xml:space="preserve"> Jan</v>
      </c>
      <c r="I954" t="str">
        <f>VLOOKUP(K954, [1]LibPAS_data!$A$1:$C$600,3,FALSE)</f>
        <v>Maricopa</v>
      </c>
      <c r="J954" t="str">
        <f>VLOOKUP(K954,[1]LibPAS_data!$A$1:$C$600,2,FALSE)</f>
        <v xml:space="preserve">Glendale Public Library </v>
      </c>
      <c r="K954" s="6" t="s">
        <v>31</v>
      </c>
      <c r="L954" t="s">
        <v>1</v>
      </c>
      <c r="M954">
        <v>332</v>
      </c>
      <c r="N954">
        <v>332</v>
      </c>
      <c r="O954">
        <v>7</v>
      </c>
      <c r="P954">
        <v>30</v>
      </c>
      <c r="Q954">
        <v>139</v>
      </c>
      <c r="R954">
        <f>ancestry_jul_2014[[#This Row],[Citation Image]]+ancestry_jul_2014[[#This Row],[Text]]</f>
        <v>169</v>
      </c>
    </row>
    <row r="955" spans="1:18" x14ac:dyDescent="0.3">
      <c r="A955" s="21">
        <f>VLOOKUP(ancestry_jul_2014[[#This Row],[Locationid]], [1]LibPAS_data!$A$2:$E$600, 5, FALSE)</f>
        <v>10</v>
      </c>
      <c r="B955" s="24">
        <f>VLOOKUP(ancestry_jul_2014[[#This Row],[Locationid]],[1]LibPAS_data!$A$2:$D$270,4,FALSE)</f>
        <v>8295</v>
      </c>
      <c r="C955" s="14" t="str">
        <f>TEXT(E955,"yyyy")&amp;"-"&amp;"Q"&amp;LOOKUP(MONTH(E955),{1,4,7,10},{1,2,3,4})</f>
        <v>2016-Q1</v>
      </c>
      <c r="D955" s="37">
        <f t="shared" si="44"/>
        <v>2016</v>
      </c>
      <c r="E955" s="1">
        <v>42370</v>
      </c>
      <c r="F955" s="16" t="str">
        <f t="shared" si="46"/>
        <v>2016</v>
      </c>
      <c r="G955" s="16" t="str">
        <f>TEXT(ancestry_jul_2014[[#This Row],[Date]]," MMM")</f>
        <v xml:space="preserve"> Jan</v>
      </c>
      <c r="I955" t="str">
        <f>VLOOKUP(K955, [1]LibPAS_data!$A$1:$C$600,3,FALSE)</f>
        <v>Gila</v>
      </c>
      <c r="J955" t="str">
        <f>VLOOKUP(K955,[1]LibPAS_data!$A$1:$C$600,2,FALSE)</f>
        <v>Globe Public Library</v>
      </c>
      <c r="K955" s="3" t="s">
        <v>32</v>
      </c>
      <c r="L955" t="s">
        <v>1</v>
      </c>
      <c r="M955">
        <v>141</v>
      </c>
      <c r="N955">
        <v>141</v>
      </c>
      <c r="O955">
        <v>3</v>
      </c>
      <c r="P955">
        <v>15</v>
      </c>
      <c r="Q955">
        <v>32</v>
      </c>
      <c r="R955">
        <f>ancestry_jul_2014[[#This Row],[Citation Image]]+ancestry_jul_2014[[#This Row],[Text]]</f>
        <v>47</v>
      </c>
    </row>
    <row r="956" spans="1:18" x14ac:dyDescent="0.3">
      <c r="A956" s="21">
        <f>VLOOKUP(ancestry_jul_2014[[#This Row],[Locationid]], [1]LibPAS_data!$A$2:$E$600, 5, FALSE)</f>
        <v>6</v>
      </c>
      <c r="B956" s="24">
        <f>VLOOKUP(ancestry_jul_2014[[#This Row],[Locationid]],[1]LibPAS_data!$A$2:$D$270,4,FALSE)</f>
        <v>2991</v>
      </c>
      <c r="C956" s="14" t="str">
        <f>TEXT(E956,"yyyy")&amp;"-"&amp;"Q"&amp;LOOKUP(MONTH(E956),{1,4,7,10},{1,2,3,4})</f>
        <v>2016-Q1</v>
      </c>
      <c r="D956" s="37">
        <f t="shared" si="44"/>
        <v>2016</v>
      </c>
      <c r="E956" s="1">
        <v>42370</v>
      </c>
      <c r="F956" s="16" t="str">
        <f t="shared" si="46"/>
        <v>2016</v>
      </c>
      <c r="G956" s="16" t="str">
        <f>TEXT(ancestry_jul_2014[[#This Row],[Date]]," MMM")</f>
        <v xml:space="preserve"> Jan</v>
      </c>
      <c r="I956" t="str">
        <f>VLOOKUP(K956, [1]LibPAS_data!$A$1:$C$600,3,FALSE)</f>
        <v>Gila</v>
      </c>
      <c r="J956" t="str">
        <f>VLOOKUP(K956,[1]LibPAS_data!$A$1:$C$600,2,FALSE)</f>
        <v>Isabelle Hunt Memorial Public Library</v>
      </c>
      <c r="K956" s="3" t="s">
        <v>35</v>
      </c>
      <c r="L956" t="s">
        <v>1</v>
      </c>
      <c r="M956">
        <v>6</v>
      </c>
      <c r="N956">
        <v>6</v>
      </c>
      <c r="O956">
        <v>2</v>
      </c>
      <c r="P956">
        <v>0</v>
      </c>
      <c r="Q956">
        <v>2</v>
      </c>
      <c r="R956">
        <f>ancestry_jul_2014[[#This Row],[Citation Image]]+ancestry_jul_2014[[#This Row],[Text]]</f>
        <v>2</v>
      </c>
    </row>
    <row r="957" spans="1:18" x14ac:dyDescent="0.3">
      <c r="A957" s="21" t="str">
        <f>VLOOKUP(ancestry_jul_2014[[#This Row],[Locationid]], [1]LibPAS_data!$A$2:$E$600, 5, FALSE)</f>
        <v>N/A</v>
      </c>
      <c r="B957" s="24" t="str">
        <f>VLOOKUP(ancestry_jul_2014[[#This Row],[Locationid]],[1]LibPAS_data!$A$2:$D$270,4,FALSE)</f>
        <v>N/A</v>
      </c>
      <c r="C957" s="14" t="str">
        <f>TEXT(E957,"yyyy")&amp;"-"&amp;"Q"&amp;LOOKUP(MONTH(E957),{1,4,7,10},{1,2,3,4})</f>
        <v>2016-Q1</v>
      </c>
      <c r="D957" s="37">
        <f t="shared" si="44"/>
        <v>2016</v>
      </c>
      <c r="E957" s="1">
        <v>42370</v>
      </c>
      <c r="F957" s="16" t="str">
        <f t="shared" si="46"/>
        <v>2016</v>
      </c>
      <c r="G957" s="16" t="str">
        <f>TEXT(ancestry_jul_2014[[#This Row],[Date]]," MMM")</f>
        <v xml:space="preserve"> Jan</v>
      </c>
      <c r="I957" t="str">
        <f>VLOOKUP(K957, [1]LibPAS_data!$A$1:$C$600,3,FALSE)</f>
        <v>Pinal</v>
      </c>
      <c r="J957" t="str">
        <f>VLOOKUP(K957,[1]LibPAS_data!$A$1:$C$600,2,FALSE)</f>
        <v>Ira H. Hayes Memorial Library</v>
      </c>
      <c r="K957" s="6" t="s">
        <v>74</v>
      </c>
      <c r="L957" t="s">
        <v>1</v>
      </c>
      <c r="M957">
        <v>1136</v>
      </c>
      <c r="N957">
        <v>1136</v>
      </c>
      <c r="O957">
        <v>33</v>
      </c>
      <c r="P957">
        <v>234</v>
      </c>
      <c r="Q957">
        <v>343</v>
      </c>
      <c r="R957">
        <f>ancestry_jul_2014[[#This Row],[Citation Image]]+ancestry_jul_2014[[#This Row],[Text]]</f>
        <v>577</v>
      </c>
    </row>
    <row r="958" spans="1:18" x14ac:dyDescent="0.3">
      <c r="A958" s="21">
        <f>VLOOKUP(ancestry_jul_2014[[#This Row],[Locationid]], [1]LibPAS_data!$A$2:$E$600, 5, FALSE)</f>
        <v>20</v>
      </c>
      <c r="B958" s="24">
        <f>VLOOKUP(ancestry_jul_2014[[#This Row],[Locationid]],[1]LibPAS_data!$A$2:$D$270,4,FALSE)</f>
        <v>33183</v>
      </c>
      <c r="C958" s="14" t="str">
        <f>TEXT(E958,"yyyy")&amp;"-"&amp;"Q"&amp;LOOKUP(MONTH(E958),{1,4,7,10},{1,2,3,4})</f>
        <v>2016-Q1</v>
      </c>
      <c r="D958" s="37">
        <f t="shared" si="44"/>
        <v>2016</v>
      </c>
      <c r="E958" s="1">
        <v>42370</v>
      </c>
      <c r="F958" s="16" t="str">
        <f t="shared" si="46"/>
        <v>2016</v>
      </c>
      <c r="G958" s="16" t="str">
        <f>TEXT(ancestry_jul_2014[[#This Row],[Date]]," MMM")</f>
        <v xml:space="preserve"> Jan</v>
      </c>
      <c r="I958" t="str">
        <f>VLOOKUP(K958, [1]LibPAS_data!$A$1:$C$600,3,FALSE)</f>
        <v>Pinal</v>
      </c>
      <c r="J958" t="str">
        <f>VLOOKUP(K958,[1]LibPAS_data!$A$1:$C$600,2,FALSE)</f>
        <v>Maricopa Community Library</v>
      </c>
      <c r="K958" s="6" t="s">
        <v>37</v>
      </c>
      <c r="L958" t="s">
        <v>1</v>
      </c>
      <c r="M958">
        <v>59</v>
      </c>
      <c r="N958">
        <v>59</v>
      </c>
      <c r="O958">
        <v>2</v>
      </c>
      <c r="P958">
        <v>12</v>
      </c>
      <c r="Q958">
        <v>19</v>
      </c>
      <c r="R958">
        <f>ancestry_jul_2014[[#This Row],[Citation Image]]+ancestry_jul_2014[[#This Row],[Text]]</f>
        <v>31</v>
      </c>
    </row>
    <row r="959" spans="1:18" x14ac:dyDescent="0.3">
      <c r="A959" s="21">
        <f>VLOOKUP(ancestry_jul_2014[[#This Row],[Locationid]], [1]LibPAS_data!$A$2:$E$600, 5, FALSE)</f>
        <v>396</v>
      </c>
      <c r="B959" s="24">
        <f>VLOOKUP(ancestry_jul_2014[[#This Row],[Locationid]],[1]LibPAS_data!$A$2:$D$270,4,FALSE)</f>
        <v>145358</v>
      </c>
      <c r="C959" s="14" t="str">
        <f>TEXT(E959,"yyyy")&amp;"-"&amp;"Q"&amp;LOOKUP(MONTH(E959),{1,4,7,10},{1,2,3,4})</f>
        <v>2016-Q1</v>
      </c>
      <c r="D959" s="37">
        <f t="shared" si="44"/>
        <v>2016</v>
      </c>
      <c r="E959" s="1">
        <v>42370</v>
      </c>
      <c r="F959" s="16" t="str">
        <f t="shared" si="46"/>
        <v>2016</v>
      </c>
      <c r="G959" s="16" t="str">
        <f>TEXT(ancestry_jul_2014[[#This Row],[Date]]," MMM")</f>
        <v xml:space="preserve"> Jan</v>
      </c>
      <c r="I959" t="str">
        <f>VLOOKUP(K959, [1]LibPAS_data!$A$1:$C$600,3,FALSE)</f>
        <v>Maricopa</v>
      </c>
      <c r="J959" t="str">
        <f>VLOOKUP(K959,[1]LibPAS_data!$A$1:$C$600,2,FALSE)</f>
        <v>Maricopa County Library District</v>
      </c>
      <c r="K959" s="6" t="s">
        <v>39</v>
      </c>
      <c r="L959" t="s">
        <v>1</v>
      </c>
      <c r="M959">
        <v>17925</v>
      </c>
      <c r="N959">
        <v>17925</v>
      </c>
      <c r="O959">
        <v>305</v>
      </c>
      <c r="P959">
        <v>2308</v>
      </c>
      <c r="Q959">
        <v>7228</v>
      </c>
      <c r="R959">
        <f>ancestry_jul_2014[[#This Row],[Citation Image]]+ancestry_jul_2014[[#This Row],[Text]]</f>
        <v>9536</v>
      </c>
    </row>
    <row r="960" spans="1:18" x14ac:dyDescent="0.3">
      <c r="A960" s="21">
        <f>VLOOKUP(ancestry_jul_2014[[#This Row],[Locationid]], [1]LibPAS_data!$A$2:$E$600, 5, FALSE)</f>
        <v>147</v>
      </c>
      <c r="B960" s="24">
        <f>VLOOKUP(ancestry_jul_2014[[#This Row],[Locationid]],[1]LibPAS_data!$A$2:$D$270,4,FALSE)</f>
        <v>147983</v>
      </c>
      <c r="C960" s="14" t="str">
        <f>TEXT(E960,"yyyy")&amp;"-"&amp;"Q"&amp;LOOKUP(MONTH(E960),{1,4,7,10},{1,2,3,4})</f>
        <v>2016-Q1</v>
      </c>
      <c r="D960" s="37">
        <f t="shared" si="44"/>
        <v>2016</v>
      </c>
      <c r="E960" s="1">
        <v>42370</v>
      </c>
      <c r="F960" s="16" t="str">
        <f t="shared" si="46"/>
        <v>2016</v>
      </c>
      <c r="G960" s="16" t="str">
        <f>TEXT(ancestry_jul_2014[[#This Row],[Date]]," MMM")</f>
        <v xml:space="preserve"> Jan</v>
      </c>
      <c r="I960" t="str">
        <f>VLOOKUP(K960, [1]LibPAS_data!$A$1:$C$600,3,FALSE)</f>
        <v>Maricopa</v>
      </c>
      <c r="J960" t="str">
        <f>VLOOKUP(K960,[1]LibPAS_data!$A$1:$C$600,2,FALSE)</f>
        <v>Mesa Public Library</v>
      </c>
      <c r="K960" s="6" t="s">
        <v>40</v>
      </c>
      <c r="L960" t="s">
        <v>1</v>
      </c>
      <c r="M960">
        <v>2761</v>
      </c>
      <c r="N960">
        <v>2761</v>
      </c>
      <c r="O960">
        <v>62</v>
      </c>
      <c r="P960">
        <v>425</v>
      </c>
      <c r="Q960">
        <v>1441</v>
      </c>
      <c r="R960">
        <f>ancestry_jul_2014[[#This Row],[Citation Image]]+ancestry_jul_2014[[#This Row],[Text]]</f>
        <v>1866</v>
      </c>
    </row>
    <row r="961" spans="1:18" x14ac:dyDescent="0.3">
      <c r="A961" s="21">
        <f>VLOOKUP(ancestry_jul_2014[[#This Row],[Locationid]], [1]LibPAS_data!$A$2:$E$600, 5, FALSE)</f>
        <v>239</v>
      </c>
      <c r="B961" s="24">
        <f>VLOOKUP(ancestry_jul_2014[[#This Row],[Locationid]],[1]LibPAS_data!$A$2:$D$270,4,FALSE)</f>
        <v>87143</v>
      </c>
      <c r="C961" s="14" t="str">
        <f>TEXT(E961,"yyyy")&amp;"-"&amp;"Q"&amp;LOOKUP(MONTH(E961),{1,4,7,10},{1,2,3,4})</f>
        <v>2016-Q1</v>
      </c>
      <c r="D961" s="37">
        <f t="shared" si="44"/>
        <v>2016</v>
      </c>
      <c r="E961" s="1">
        <v>42370</v>
      </c>
      <c r="F961" s="16" t="str">
        <f t="shared" si="46"/>
        <v>2016</v>
      </c>
      <c r="G961" s="16" t="str">
        <f>TEXT(ancestry_jul_2014[[#This Row],[Date]]," MMM")</f>
        <v xml:space="preserve"> Jan</v>
      </c>
      <c r="I961" t="str">
        <f>VLOOKUP(K961, [1]LibPAS_data!$A$1:$C$600,3,FALSE)</f>
        <v>Mohave</v>
      </c>
      <c r="J961" t="str">
        <f>VLOOKUP(K961,[1]LibPAS_data!$A$1:$C$600,2,FALSE)</f>
        <v>Mohave County Library District</v>
      </c>
      <c r="K961" s="6" t="s">
        <v>41</v>
      </c>
      <c r="L961" t="s">
        <v>1</v>
      </c>
      <c r="M961">
        <v>3240</v>
      </c>
      <c r="N961">
        <v>3240</v>
      </c>
      <c r="O961">
        <v>88</v>
      </c>
      <c r="P961">
        <v>324</v>
      </c>
      <c r="Q961">
        <v>1081</v>
      </c>
      <c r="R961">
        <f>ancestry_jul_2014[[#This Row],[Citation Image]]+ancestry_jul_2014[[#This Row],[Text]]</f>
        <v>1405</v>
      </c>
    </row>
    <row r="962" spans="1:18" x14ac:dyDescent="0.3">
      <c r="A962" s="21">
        <f>VLOOKUP(ancestry_jul_2014[[#This Row],[Locationid]], [1]LibPAS_data!$A$2:$E$600, 5, FALSE)</f>
        <v>0</v>
      </c>
      <c r="B962" s="24" t="e">
        <f>VLOOKUP(ancestry_jul_2014[[#This Row],[Locationid]],[1]LibPAS_data!$A$2:$D$270,4,FALSE)</f>
        <v>#N/A</v>
      </c>
      <c r="C962" s="14" t="str">
        <f>TEXT(E962,"yyyy")&amp;"-"&amp;"Q"&amp;LOOKUP(MONTH(E962),{1,4,7,10},{1,2,3,4})</f>
        <v>2016-Q1</v>
      </c>
      <c r="D962" s="37">
        <f t="shared" si="44"/>
        <v>2016</v>
      </c>
      <c r="E962" s="1">
        <v>42370</v>
      </c>
      <c r="F962" s="16" t="str">
        <f t="shared" si="46"/>
        <v>2016</v>
      </c>
      <c r="G962" s="16" t="str">
        <f>TEXT(ancestry_jul_2014[[#This Row],[Date]]," MMM")</f>
        <v xml:space="preserve"> Jan</v>
      </c>
      <c r="I962" t="str">
        <f>VLOOKUP(K962, [1]LibPAS_data!$A$1:$C$600,3,FALSE)</f>
        <v>Greenlee</v>
      </c>
      <c r="J962" t="str">
        <f>VLOOKUP(K962,[1]LibPAS_data!$A$1:$C$600,2,FALSE)</f>
        <v>Morenci Public Library</v>
      </c>
      <c r="K962" s="2" t="s">
        <v>75</v>
      </c>
      <c r="L962" t="s">
        <v>1</v>
      </c>
      <c r="M962">
        <v>84</v>
      </c>
      <c r="N962">
        <v>84</v>
      </c>
      <c r="O962">
        <v>2</v>
      </c>
      <c r="P962">
        <v>12</v>
      </c>
      <c r="Q962">
        <v>41</v>
      </c>
      <c r="R962">
        <f>ancestry_jul_2014[[#This Row],[Citation Image]]+ancestry_jul_2014[[#This Row],[Text]]</f>
        <v>53</v>
      </c>
    </row>
    <row r="963" spans="1:18" x14ac:dyDescent="0.3">
      <c r="A963" s="21">
        <f>VLOOKUP(ancestry_jul_2014[[#This Row],[Locationid]], [1]LibPAS_data!$A$2:$E$600, 5, FALSE)</f>
        <v>8</v>
      </c>
      <c r="B963" s="24" t="e">
        <f>VLOOKUP(ancestry_jul_2014[[#This Row],[Locationid]],[1]LibPAS_data!$A$2:$D$270,4,FALSE)</f>
        <v>#N/A</v>
      </c>
      <c r="C963" s="14" t="str">
        <f>TEXT(E963,"yyyy")&amp;"-"&amp;"Q"&amp;LOOKUP(MONTH(E963),{1,4,7,10},{1,2,3,4})</f>
        <v>2016-Q1</v>
      </c>
      <c r="D963" s="37">
        <f t="shared" ref="D963:D1026" si="47">YEAR(DATE(YEAR(E963),MONTH(E963)+6,1))</f>
        <v>2016</v>
      </c>
      <c r="E963" s="1">
        <v>42370</v>
      </c>
      <c r="F963" s="16" t="str">
        <f t="shared" si="46"/>
        <v>2016</v>
      </c>
      <c r="G963" s="16" t="str">
        <f>TEXT(ancestry_jul_2014[[#This Row],[Date]]," MMM")</f>
        <v xml:space="preserve"> Jan</v>
      </c>
      <c r="I963" t="str">
        <f>VLOOKUP(K963, [1]LibPAS_data!$A$1:$C$600,3,FALSE)</f>
        <v>Yavapai</v>
      </c>
      <c r="J963" t="str">
        <f>VLOOKUP(K963,[1]LibPAS_data!$A$1:$C$600,2,FALSE)</f>
        <v>Mayer Public Library</v>
      </c>
      <c r="K963" s="6" t="s">
        <v>38</v>
      </c>
      <c r="L963" t="s">
        <v>1</v>
      </c>
      <c r="M963">
        <v>34</v>
      </c>
      <c r="N963">
        <v>34</v>
      </c>
      <c r="O963">
        <v>1</v>
      </c>
      <c r="P963">
        <v>0</v>
      </c>
      <c r="Q963">
        <v>8</v>
      </c>
      <c r="R963">
        <f>ancestry_jul_2014[[#This Row],[Citation Image]]+ancestry_jul_2014[[#This Row],[Text]]</f>
        <v>8</v>
      </c>
    </row>
    <row r="964" spans="1:18" x14ac:dyDescent="0.3">
      <c r="A964" s="21">
        <f>VLOOKUP(ancestry_jul_2014[[#This Row],[Locationid]], [1]LibPAS_data!$A$2:$E$600, 5, FALSE)</f>
        <v>45</v>
      </c>
      <c r="B964" s="24">
        <f>VLOOKUP(ancestry_jul_2014[[#This Row],[Locationid]],[1]LibPAS_data!$A$2:$D$270,4,FALSE)</f>
        <v>2461</v>
      </c>
      <c r="C964" s="14" t="str">
        <f>TEXT(E964,"yyyy")&amp;"-"&amp;"Q"&amp;LOOKUP(MONTH(E964),{1,4,7,10},{1,2,3,4})</f>
        <v>2016-Q1</v>
      </c>
      <c r="D964" s="37">
        <f t="shared" si="47"/>
        <v>2016</v>
      </c>
      <c r="E964" s="1">
        <v>42370</v>
      </c>
      <c r="F964" s="16" t="str">
        <f t="shared" si="46"/>
        <v>2016</v>
      </c>
      <c r="G964" s="16" t="str">
        <f>TEXT(ancestry_jul_2014[[#This Row],[Date]]," MMM")</f>
        <v xml:space="preserve"> Jan</v>
      </c>
      <c r="I964" t="str">
        <f>VLOOKUP(K964, [1]LibPAS_data!$A$1:$C$600,3,FALSE)</f>
        <v>Navajo</v>
      </c>
      <c r="J964" t="str">
        <f>VLOOKUP(K964,[1]LibPAS_data!$A$1:$C$600,2,FALSE)</f>
        <v>Navajo County Library District</v>
      </c>
      <c r="K964" s="6" t="s">
        <v>42</v>
      </c>
      <c r="L964" t="s">
        <v>1</v>
      </c>
      <c r="M964">
        <v>1060</v>
      </c>
      <c r="N964">
        <v>1060</v>
      </c>
      <c r="O964">
        <v>29</v>
      </c>
      <c r="P964">
        <v>62</v>
      </c>
      <c r="Q964">
        <v>303</v>
      </c>
      <c r="R964">
        <f>ancestry_jul_2014[[#This Row],[Citation Image]]+ancestry_jul_2014[[#This Row],[Text]]</f>
        <v>365</v>
      </c>
    </row>
    <row r="965" spans="1:18" x14ac:dyDescent="0.3">
      <c r="A965" s="21">
        <f>VLOOKUP(ancestry_jul_2014[[#This Row],[Locationid]], [1]LibPAS_data!$A$2:$E$600, 5, FALSE)</f>
        <v>9</v>
      </c>
      <c r="B965" s="24" t="e">
        <f>VLOOKUP(ancestry_jul_2014[[#This Row],[Locationid]],[1]LibPAS_data!$A$2:$D$270,4,FALSE)</f>
        <v>#N/A</v>
      </c>
      <c r="C965" s="14" t="str">
        <f>TEXT(E965,"yyyy")&amp;"-"&amp;"Q"&amp;LOOKUP(MONTH(E965),{1,4,7,10},{1,2,3,4})</f>
        <v>2016-Q1</v>
      </c>
      <c r="D965" s="37">
        <f t="shared" si="47"/>
        <v>2016</v>
      </c>
      <c r="E965" s="1">
        <v>42370</v>
      </c>
      <c r="F965" s="16" t="str">
        <f t="shared" si="46"/>
        <v>2016</v>
      </c>
      <c r="G965" s="16" t="str">
        <f>TEXT(ancestry_jul_2014[[#This Row],[Date]]," MMM")</f>
        <v xml:space="preserve"> Jan</v>
      </c>
      <c r="I965" t="str">
        <f>VLOOKUP(K965, [1]LibPAS_data!$A$1:$C$600,3,FALSE)</f>
        <v>Pinal</v>
      </c>
      <c r="J965" t="str">
        <f>VLOOKUP(K965,[1]LibPAS_data!$A$1:$C$600,2,FALSE)</f>
        <v>Oracle Public Library</v>
      </c>
      <c r="K965" s="6" t="s">
        <v>44</v>
      </c>
      <c r="L965" t="s">
        <v>1</v>
      </c>
      <c r="M965">
        <v>148</v>
      </c>
      <c r="N965">
        <v>148</v>
      </c>
      <c r="O965">
        <v>1</v>
      </c>
      <c r="P965">
        <v>20</v>
      </c>
      <c r="Q965">
        <v>77</v>
      </c>
      <c r="R965">
        <f>ancestry_jul_2014[[#This Row],[Citation Image]]+ancestry_jul_2014[[#This Row],[Text]]</f>
        <v>97</v>
      </c>
    </row>
    <row r="966" spans="1:18" x14ac:dyDescent="0.3">
      <c r="A966" s="21">
        <f>VLOOKUP(ancestry_jul_2014[[#This Row],[Locationid]], [1]LibPAS_data!$A$2:$E$600, 5, FALSE)</f>
        <v>20</v>
      </c>
      <c r="B966" s="24">
        <f>VLOOKUP(ancestry_jul_2014[[#This Row],[Locationid]],[1]LibPAS_data!$A$2:$D$270,4,FALSE)</f>
        <v>10834</v>
      </c>
      <c r="C966" s="14" t="str">
        <f>TEXT(E966,"yyyy")&amp;"-"&amp;"Q"&amp;LOOKUP(MONTH(E966),{1,4,7,10},{1,2,3,4})</f>
        <v>2016-Q1</v>
      </c>
      <c r="D966" s="37">
        <f t="shared" si="47"/>
        <v>2016</v>
      </c>
      <c r="E966" s="1">
        <v>42370</v>
      </c>
      <c r="F966" s="16" t="str">
        <f t="shared" si="46"/>
        <v>2016</v>
      </c>
      <c r="G966" s="16" t="str">
        <f>TEXT(ancestry_jul_2014[[#This Row],[Date]]," MMM")</f>
        <v xml:space="preserve"> Jan</v>
      </c>
      <c r="I966" t="str">
        <f>VLOOKUP(K966, [1]LibPAS_data!$A$1:$C$600,3,FALSE)</f>
        <v>La Paz</v>
      </c>
      <c r="J966" t="str">
        <f>VLOOKUP(K966,[1]LibPAS_data!$A$1:$C$600,2,FALSE)</f>
        <v>Parker Public Library</v>
      </c>
      <c r="K966" t="s">
        <v>45</v>
      </c>
      <c r="L966" t="s">
        <v>1</v>
      </c>
      <c r="M966">
        <v>5</v>
      </c>
      <c r="N966">
        <v>5</v>
      </c>
      <c r="O966">
        <v>1</v>
      </c>
      <c r="P966">
        <v>0</v>
      </c>
      <c r="Q966">
        <v>2</v>
      </c>
      <c r="R966">
        <f>ancestry_jul_2014[[#This Row],[Citation Image]]+ancestry_jul_2014[[#This Row],[Text]]</f>
        <v>2</v>
      </c>
    </row>
    <row r="967" spans="1:18" x14ac:dyDescent="0.3">
      <c r="A967" s="21">
        <f>VLOOKUP(ancestry_jul_2014[[#This Row],[Locationid]], [1]LibPAS_data!$A$2:$E$600, 5, FALSE)</f>
        <v>38</v>
      </c>
      <c r="B967" s="24">
        <f>VLOOKUP(ancestry_jul_2014[[#This Row],[Locationid]],[1]LibPAS_data!$A$2:$D$270,4,FALSE)</f>
        <v>109952</v>
      </c>
      <c r="C967" s="14" t="str">
        <f>TEXT(E967,"yyyy")&amp;"-"&amp;"Q"&amp;LOOKUP(MONTH(E967),{1,4,7,10},{1,2,3,4})</f>
        <v>2016-Q1</v>
      </c>
      <c r="D967" s="37">
        <f t="shared" si="47"/>
        <v>2016</v>
      </c>
      <c r="E967" s="1">
        <v>42370</v>
      </c>
      <c r="F967" s="16" t="str">
        <f t="shared" si="46"/>
        <v>2016</v>
      </c>
      <c r="G967" s="16" t="str">
        <f>TEXT(ancestry_jul_2014[[#This Row],[Date]]," MMM")</f>
        <v xml:space="preserve"> Jan</v>
      </c>
      <c r="I967" t="str">
        <f>VLOOKUP(K967, [1]LibPAS_data!$A$1:$C$600,3,FALSE)</f>
        <v>Maricopa</v>
      </c>
      <c r="J967" t="str">
        <f>VLOOKUP(K967,[1]LibPAS_data!$A$1:$C$600,2,FALSE)</f>
        <v>Peoria Public Library</v>
      </c>
      <c r="K967" s="6" t="s">
        <v>48</v>
      </c>
      <c r="L967" t="s">
        <v>1</v>
      </c>
      <c r="M967">
        <v>1254</v>
      </c>
      <c r="N967">
        <v>1254</v>
      </c>
      <c r="O967">
        <v>40</v>
      </c>
      <c r="P967">
        <v>145</v>
      </c>
      <c r="Q967">
        <v>827</v>
      </c>
      <c r="R967">
        <f>ancestry_jul_2014[[#This Row],[Citation Image]]+ancestry_jul_2014[[#This Row],[Text]]</f>
        <v>972</v>
      </c>
    </row>
    <row r="968" spans="1:18" x14ac:dyDescent="0.3">
      <c r="A968" s="21" t="e">
        <f>VLOOKUP(ancestry_jul_2014[[#This Row],[Locationid]], [1]LibPAS_data!$A$2:$E$600, 5, FALSE)</f>
        <v>#VALUE!</v>
      </c>
      <c r="B968" s="24">
        <f>VLOOKUP(ancestry_jul_2014[[#This Row],[Locationid]],[1]LibPAS_data!$A$2:$D$270,4,FALSE)</f>
        <v>943450</v>
      </c>
      <c r="C968" s="14" t="str">
        <f>TEXT(E968,"yyyy")&amp;"-"&amp;"Q"&amp;LOOKUP(MONTH(E968),{1,4,7,10},{1,2,3,4})</f>
        <v>2016-Q1</v>
      </c>
      <c r="D968" s="37">
        <f t="shared" si="47"/>
        <v>2016</v>
      </c>
      <c r="E968" s="1">
        <v>42370</v>
      </c>
      <c r="F968" s="16" t="str">
        <f t="shared" si="46"/>
        <v>2016</v>
      </c>
      <c r="G968" s="16" t="str">
        <f>TEXT(ancestry_jul_2014[[#This Row],[Date]]," MMM")</f>
        <v xml:space="preserve"> Jan</v>
      </c>
      <c r="I968" t="str">
        <f>VLOOKUP(K968, [1]LibPAS_data!$A$1:$C$600,3,FALSE)</f>
        <v>Maricopa</v>
      </c>
      <c r="J968" t="str">
        <f>VLOOKUP(K968,[1]LibPAS_data!$A$1:$C$600,2,FALSE)</f>
        <v>Phoenix Public Library</v>
      </c>
      <c r="K968" s="10" t="s">
        <v>78</v>
      </c>
      <c r="L968" t="s">
        <v>1</v>
      </c>
      <c r="M968">
        <v>10999</v>
      </c>
      <c r="N968">
        <v>10999</v>
      </c>
      <c r="O968">
        <v>213</v>
      </c>
      <c r="P968">
        <v>1943</v>
      </c>
      <c r="Q968">
        <v>0</v>
      </c>
      <c r="R968">
        <f>ancestry_jul_2014[[#This Row],[Citation Image]]+ancestry_jul_2014[[#This Row],[Text]]</f>
        <v>1943</v>
      </c>
    </row>
    <row r="969" spans="1:18" x14ac:dyDescent="0.3">
      <c r="A969" s="21">
        <f>VLOOKUP(ancestry_jul_2014[[#This Row],[Locationid]], [1]LibPAS_data!$A$2:$E$600, 5, FALSE)</f>
        <v>622</v>
      </c>
      <c r="B969" s="24">
        <f>VLOOKUP(ancestry_jul_2014[[#This Row],[Locationid]],[1]LibPAS_data!$A$2:$D$270,4,FALSE)</f>
        <v>405419</v>
      </c>
      <c r="C969" s="14" t="str">
        <f>TEXT(E969,"yyyy")&amp;"-"&amp;"Q"&amp;LOOKUP(MONTH(E969),{1,4,7,10},{1,2,3,4})</f>
        <v>2016-Q1</v>
      </c>
      <c r="D969" s="37">
        <f t="shared" si="47"/>
        <v>2016</v>
      </c>
      <c r="E969" s="1">
        <v>42370</v>
      </c>
      <c r="F969" s="16" t="str">
        <f t="shared" si="46"/>
        <v>2016</v>
      </c>
      <c r="G969" s="16" t="str">
        <f>TEXT(ancestry_jul_2014[[#This Row],[Date]]," MMM")</f>
        <v xml:space="preserve"> Jan</v>
      </c>
      <c r="I969" t="str">
        <f>VLOOKUP(K969, [1]LibPAS_data!$A$1:$C$600,3,FALSE)</f>
        <v>Pima</v>
      </c>
      <c r="J969" t="str">
        <f>VLOOKUP(K969,[1]LibPAS_data!$A$1:$C$600,2,FALSE)</f>
        <v>Pima County Public Library</v>
      </c>
      <c r="K969" s="6" t="s">
        <v>49</v>
      </c>
      <c r="L969" t="s">
        <v>1</v>
      </c>
      <c r="M969">
        <v>6932</v>
      </c>
      <c r="N969">
        <v>6932</v>
      </c>
      <c r="O969">
        <v>100</v>
      </c>
      <c r="P969">
        <v>983</v>
      </c>
      <c r="Q969">
        <v>3184</v>
      </c>
      <c r="R969">
        <f>ancestry_jul_2014[[#This Row],[Citation Image]]+ancestry_jul_2014[[#This Row],[Text]]</f>
        <v>4167</v>
      </c>
    </row>
    <row r="970" spans="1:18" x14ac:dyDescent="0.3">
      <c r="A970" s="21">
        <f>VLOOKUP(ancestry_jul_2014[[#This Row],[Locationid]], [1]LibPAS_data!$A$2:$E$600, 5, FALSE)</f>
        <v>4</v>
      </c>
      <c r="B970" s="24">
        <f>VLOOKUP(ancestry_jul_2014[[#This Row],[Locationid]],[1]LibPAS_data!$A$2:$D$270,4,FALSE)</f>
        <v>8901</v>
      </c>
      <c r="C970" s="14" t="str">
        <f>TEXT(E970,"yyyy")&amp;"-"&amp;"Q"&amp;LOOKUP(MONTH(E970),{1,4,7,10},{1,2,3,4})</f>
        <v>2016-Q1</v>
      </c>
      <c r="D970" s="37">
        <f t="shared" si="47"/>
        <v>2016</v>
      </c>
      <c r="E970" s="1">
        <v>42370</v>
      </c>
      <c r="F970" s="16" t="str">
        <f t="shared" si="46"/>
        <v>2016</v>
      </c>
      <c r="G970" s="16" t="str">
        <f>TEXT(ancestry_jul_2014[[#This Row],[Date]]," MMM")</f>
        <v xml:space="preserve"> Jan</v>
      </c>
      <c r="I970" t="str">
        <f>VLOOKUP(K970, [1]LibPAS_data!$A$1:$C$600,3,FALSE)</f>
        <v>Pinal</v>
      </c>
      <c r="J970" t="str">
        <f>VLOOKUP(K970,[1]LibPAS_data!$A$1:$C$600,2,FALSE)</f>
        <v>Pinal County Library District</v>
      </c>
      <c r="K970" s="6" t="s">
        <v>50</v>
      </c>
      <c r="L970" t="s">
        <v>1</v>
      </c>
      <c r="M970">
        <v>712</v>
      </c>
      <c r="N970">
        <v>712</v>
      </c>
      <c r="O970">
        <v>14</v>
      </c>
      <c r="P970">
        <v>84</v>
      </c>
      <c r="Q970">
        <v>356</v>
      </c>
      <c r="R970">
        <f>ancestry_jul_2014[[#This Row],[Citation Image]]+ancestry_jul_2014[[#This Row],[Text]]</f>
        <v>440</v>
      </c>
    </row>
    <row r="971" spans="1:18" x14ac:dyDescent="0.3">
      <c r="A971" s="21">
        <f>VLOOKUP(ancestry_jul_2014[[#This Row],[Locationid]], [1]LibPAS_data!$A$2:$E$600, 5, FALSE)</f>
        <v>54</v>
      </c>
      <c r="B971" s="24">
        <f>VLOOKUP(ancestry_jul_2014[[#This Row],[Locationid]],[1]LibPAS_data!$A$2:$D$270,4,FALSE)</f>
        <v>29416</v>
      </c>
      <c r="C971" s="14" t="str">
        <f>TEXT(E971,"yyyy")&amp;"-"&amp;"Q"&amp;LOOKUP(MONTH(E971),{1,4,7,10},{1,2,3,4})</f>
        <v>2016-Q1</v>
      </c>
      <c r="D971" s="37">
        <f t="shared" si="47"/>
        <v>2016</v>
      </c>
      <c r="E971" s="1">
        <v>42370</v>
      </c>
      <c r="F971" s="16" t="str">
        <f t="shared" si="46"/>
        <v>2016</v>
      </c>
      <c r="G971" s="16" t="str">
        <f>TEXT(ancestry_jul_2014[[#This Row],[Date]]," MMM")</f>
        <v xml:space="preserve"> Jan</v>
      </c>
      <c r="I971" t="str">
        <f>VLOOKUP(K971, [1]LibPAS_data!$A$1:$C$600,3,FALSE)</f>
        <v>Yavapai</v>
      </c>
      <c r="J971" t="str">
        <f>VLOOKUP(K971,[1]LibPAS_data!$A$1:$C$600,2,FALSE)</f>
        <v>Prescott Public Library</v>
      </c>
      <c r="K971" s="10" t="s">
        <v>51</v>
      </c>
      <c r="L971" t="s">
        <v>1</v>
      </c>
      <c r="M971">
        <v>674</v>
      </c>
      <c r="N971">
        <v>674</v>
      </c>
      <c r="O971">
        <v>20</v>
      </c>
      <c r="P971">
        <v>191</v>
      </c>
      <c r="Q971">
        <v>304</v>
      </c>
      <c r="R971">
        <f>ancestry_jul_2014[[#This Row],[Citation Image]]+ancestry_jul_2014[[#This Row],[Text]]</f>
        <v>495</v>
      </c>
    </row>
    <row r="972" spans="1:18" x14ac:dyDescent="0.3">
      <c r="A972" s="21">
        <f>VLOOKUP(ancestry_jul_2014[[#This Row],[Locationid]], [1]LibPAS_data!$A$2:$E$600, 5, FALSE)</f>
        <v>59</v>
      </c>
      <c r="B972" s="24">
        <f>VLOOKUP(ancestry_jul_2014[[#This Row],[Locationid]],[1]LibPAS_data!$A$2:$D$270,4,FALSE)</f>
        <v>22616</v>
      </c>
      <c r="C972" s="14" t="str">
        <f>TEXT(E972,"yyyy")&amp;"-"&amp;"Q"&amp;LOOKUP(MONTH(E972),{1,4,7,10},{1,2,3,4})</f>
        <v>2016-Q1</v>
      </c>
      <c r="D972" s="37">
        <f t="shared" si="47"/>
        <v>2016</v>
      </c>
      <c r="E972" s="1">
        <v>42370</v>
      </c>
      <c r="F972" s="16" t="str">
        <f t="shared" si="46"/>
        <v>2016</v>
      </c>
      <c r="G972" s="16" t="str">
        <f>TEXT(ancestry_jul_2014[[#This Row],[Date]]," MMM")</f>
        <v xml:space="preserve"> Jan</v>
      </c>
      <c r="I972" t="str">
        <f>VLOOKUP(K972, [1]LibPAS_data!$A$1:$C$600,3,FALSE)</f>
        <v>Yavapai</v>
      </c>
      <c r="J972" t="str">
        <f>VLOOKUP(K972,[1]LibPAS_data!$A$1:$C$600,2,FALSE)</f>
        <v>Prescott Valley Public Library</v>
      </c>
      <c r="K972" s="6" t="s">
        <v>52</v>
      </c>
      <c r="L972" t="s">
        <v>1</v>
      </c>
      <c r="M972">
        <v>231</v>
      </c>
      <c r="N972">
        <v>231</v>
      </c>
      <c r="O972">
        <v>4</v>
      </c>
      <c r="P972">
        <v>29</v>
      </c>
      <c r="Q972">
        <v>78</v>
      </c>
      <c r="R972">
        <f>ancestry_jul_2014[[#This Row],[Citation Image]]+ancestry_jul_2014[[#This Row],[Text]]</f>
        <v>107</v>
      </c>
    </row>
    <row r="973" spans="1:18" x14ac:dyDescent="0.3">
      <c r="A973" s="21">
        <f>VLOOKUP(ancestry_jul_2014[[#This Row],[Locationid]], [1]LibPAS_data!$A$2:$E$600, 5, FALSE)</f>
        <v>40</v>
      </c>
      <c r="B973" s="24" t="e">
        <f>VLOOKUP(ancestry_jul_2014[[#This Row],[Locationid]],[1]LibPAS_data!$A$2:$D$270,4,FALSE)</f>
        <v>#N/A</v>
      </c>
      <c r="C973" s="14" t="str">
        <f>TEXT(E973,"yyyy")&amp;"-"&amp;"Q"&amp;LOOKUP(MONTH(E973),{1,4,7,10},{1,2,3,4})</f>
        <v>2016-Q1</v>
      </c>
      <c r="D973" s="37">
        <f t="shared" si="47"/>
        <v>2016</v>
      </c>
      <c r="E973" s="1">
        <v>42370</v>
      </c>
      <c r="F973" s="16" t="str">
        <f t="shared" si="46"/>
        <v>2016</v>
      </c>
      <c r="G973" s="16" t="str">
        <f>TEXT(ancestry_jul_2014[[#This Row],[Date]]," MMM")</f>
        <v xml:space="preserve"> Jan</v>
      </c>
      <c r="I973" t="str">
        <f>VLOOKUP(K973, [1]LibPAS_data!$A$1:$C$600,3,FALSE)</f>
        <v>Apache</v>
      </c>
      <c r="J973" t="str">
        <f>VLOOKUP(K973,[1]LibPAS_data!$A$1:$C$600,2,FALSE)</f>
        <v>Round Valley Public Library</v>
      </c>
      <c r="K973" s="6" t="s">
        <v>53</v>
      </c>
      <c r="L973" t="s">
        <v>1</v>
      </c>
      <c r="M973">
        <v>242</v>
      </c>
      <c r="N973">
        <v>242</v>
      </c>
      <c r="O973">
        <v>9</v>
      </c>
      <c r="P973">
        <v>16</v>
      </c>
      <c r="Q973">
        <v>74</v>
      </c>
      <c r="R973">
        <f>ancestry_jul_2014[[#This Row],[Citation Image]]+ancestry_jul_2014[[#This Row],[Text]]</f>
        <v>90</v>
      </c>
    </row>
    <row r="974" spans="1:18" x14ac:dyDescent="0.3">
      <c r="A974" s="21">
        <f>VLOOKUP(ancestry_jul_2014[[#This Row],[Locationid]], [1]LibPAS_data!$A$2:$E$600, 5, FALSE)</f>
        <v>17</v>
      </c>
      <c r="B974" s="24">
        <f>VLOOKUP(ancestry_jul_2014[[#This Row],[Locationid]],[1]LibPAS_data!$A$2:$D$270,4,FALSE)</f>
        <v>11980</v>
      </c>
      <c r="C974" s="14" t="str">
        <f>TEXT(E974,"yyyy")&amp;"-"&amp;"Q"&amp;LOOKUP(MONTH(E974),{1,4,7,10},{1,2,3,4})</f>
        <v>2016-Q1</v>
      </c>
      <c r="D974" s="37">
        <f t="shared" si="47"/>
        <v>2016</v>
      </c>
      <c r="E974" s="1">
        <v>42370</v>
      </c>
      <c r="F974" s="16" t="str">
        <f t="shared" si="46"/>
        <v>2016</v>
      </c>
      <c r="G974" s="16" t="str">
        <f>TEXT(ancestry_jul_2014[[#This Row],[Date]]," MMM")</f>
        <v xml:space="preserve"> Jan</v>
      </c>
      <c r="I974" t="str">
        <f>VLOOKUP(K974, [1]LibPAS_data!$A$1:$C$600,3,FALSE)</f>
        <v>Graham</v>
      </c>
      <c r="J974" t="str">
        <f>VLOOKUP(K974,[1]LibPAS_data!$A$1:$C$600,2,FALSE)</f>
        <v>Safford City - Graham County Library</v>
      </c>
      <c r="K974" s="3" t="s">
        <v>54</v>
      </c>
      <c r="L974" t="s">
        <v>1</v>
      </c>
      <c r="M974">
        <v>11</v>
      </c>
      <c r="N974">
        <v>11</v>
      </c>
      <c r="O974">
        <v>1</v>
      </c>
      <c r="P974">
        <v>9</v>
      </c>
      <c r="Q974">
        <v>9</v>
      </c>
      <c r="R974">
        <f>ancestry_jul_2014[[#This Row],[Citation Image]]+ancestry_jul_2014[[#This Row],[Text]]</f>
        <v>18</v>
      </c>
    </row>
    <row r="975" spans="1:18" x14ac:dyDescent="0.3">
      <c r="A975" s="21">
        <f>VLOOKUP(ancestry_jul_2014[[#This Row],[Locationid]], [1]LibPAS_data!$A$2:$E$600, 5, FALSE)</f>
        <v>23</v>
      </c>
      <c r="B975" s="24" t="e">
        <f>VLOOKUP(ancestry_jul_2014[[#This Row],[Locationid]],[1]LibPAS_data!$A$2:$D$270,4,FALSE)</f>
        <v>#N/A</v>
      </c>
      <c r="C975" s="14" t="str">
        <f>TEXT(E975,"yyyy")&amp;"-"&amp;"Q"&amp;LOOKUP(MONTH(E975),{1,4,7,10},{1,2,3,4})</f>
        <v>2016-Q1</v>
      </c>
      <c r="D975" s="37">
        <f t="shared" si="47"/>
        <v>2016</v>
      </c>
      <c r="E975" s="1">
        <v>42370</v>
      </c>
      <c r="F975" s="16" t="str">
        <f t="shared" si="46"/>
        <v>2016</v>
      </c>
      <c r="G975" s="16" t="str">
        <f>TEXT(ancestry_jul_2014[[#This Row],[Date]]," MMM")</f>
        <v xml:space="preserve"> Jan</v>
      </c>
      <c r="I975" t="str">
        <f>VLOOKUP(K975, [1]LibPAS_data!$A$1:$C$600,3,FALSE)</f>
        <v>Pinal</v>
      </c>
      <c r="J975" t="str">
        <f>VLOOKUP(K975,[1]LibPAS_data!$A$1:$C$600,2,FALSE)</f>
        <v>San Manuel Public Library</v>
      </c>
      <c r="K975" s="2" t="s">
        <v>55</v>
      </c>
      <c r="L975" t="s">
        <v>1</v>
      </c>
      <c r="M975">
        <v>33</v>
      </c>
      <c r="N975">
        <v>33</v>
      </c>
      <c r="O975">
        <v>1</v>
      </c>
      <c r="P975">
        <v>1</v>
      </c>
      <c r="Q975">
        <v>12</v>
      </c>
      <c r="R975">
        <f>ancestry_jul_2014[[#This Row],[Citation Image]]+ancestry_jul_2014[[#This Row],[Text]]</f>
        <v>13</v>
      </c>
    </row>
    <row r="976" spans="1:18" x14ac:dyDescent="0.3">
      <c r="A976" s="21">
        <f>VLOOKUP(ancestry_jul_2014[[#This Row],[Locationid]], [1]LibPAS_data!$A$2:$E$600, 5, FALSE)</f>
        <v>87</v>
      </c>
      <c r="B976" s="24">
        <f>VLOOKUP(ancestry_jul_2014[[#This Row],[Locationid]],[1]LibPAS_data!$A$2:$D$270,4,FALSE)</f>
        <v>174482</v>
      </c>
      <c r="C976" s="14" t="str">
        <f>TEXT(E976,"yyyy")&amp;"-"&amp;"Q"&amp;LOOKUP(MONTH(E976),{1,4,7,10},{1,2,3,4})</f>
        <v>2016-Q1</v>
      </c>
      <c r="D976" s="37">
        <f t="shared" si="47"/>
        <v>2016</v>
      </c>
      <c r="E976" s="1">
        <v>42370</v>
      </c>
      <c r="F976" s="16" t="str">
        <f t="shared" si="46"/>
        <v>2016</v>
      </c>
      <c r="G976" s="16" t="str">
        <f>TEXT(ancestry_jul_2014[[#This Row],[Date]]," MMM")</f>
        <v xml:space="preserve"> Jan</v>
      </c>
      <c r="I976" t="str">
        <f>VLOOKUP(K976, [1]LibPAS_data!$A$1:$C$600,3,FALSE)</f>
        <v>Maricopa</v>
      </c>
      <c r="J976" t="str">
        <f>VLOOKUP(K976,[1]LibPAS_data!$A$1:$C$600,2,FALSE)</f>
        <v>Scottsdale Public Library</v>
      </c>
      <c r="K976" s="6" t="s">
        <v>57</v>
      </c>
      <c r="L976" t="s">
        <v>1</v>
      </c>
      <c r="M976">
        <v>2444</v>
      </c>
      <c r="N976">
        <v>2444</v>
      </c>
      <c r="O976">
        <v>43</v>
      </c>
      <c r="P976">
        <v>215</v>
      </c>
      <c r="Q976">
        <v>1583</v>
      </c>
      <c r="R976">
        <f>ancestry_jul_2014[[#This Row],[Citation Image]]+ancestry_jul_2014[[#This Row],[Text]]</f>
        <v>1798</v>
      </c>
    </row>
    <row r="977" spans="1:18" x14ac:dyDescent="0.3">
      <c r="A977" s="21">
        <f>VLOOKUP(ancestry_jul_2014[[#This Row],[Locationid]], [1]LibPAS_data!$A$2:$E$600, 5, FALSE)</f>
        <v>28</v>
      </c>
      <c r="B977" s="24">
        <f>VLOOKUP(ancestry_jul_2014[[#This Row],[Locationid]],[1]LibPAS_data!$A$2:$D$270,4,FALSE)</f>
        <v>32811</v>
      </c>
      <c r="C977" s="14" t="str">
        <f>TEXT(E977,"yyyy")&amp;"-"&amp;"Q"&amp;LOOKUP(MONTH(E977),{1,4,7,10},{1,2,3,4})</f>
        <v>2016-Q1</v>
      </c>
      <c r="D977" s="37">
        <f t="shared" si="47"/>
        <v>2016</v>
      </c>
      <c r="E977" s="1">
        <v>42370</v>
      </c>
      <c r="F977" s="16" t="str">
        <f t="shared" si="46"/>
        <v>2016</v>
      </c>
      <c r="G977" s="16" t="str">
        <f>TEXT(ancestry_jul_2014[[#This Row],[Date]]," MMM")</f>
        <v xml:space="preserve"> Jan</v>
      </c>
      <c r="I977" t="str">
        <f>VLOOKUP(K977, [1]LibPAS_data!$A$1:$C$600,3,FALSE)</f>
        <v>Cochise</v>
      </c>
      <c r="J977" t="str">
        <f>VLOOKUP(K977,[1]LibPAS_data!$A$1:$C$600,2,FALSE)</f>
        <v>Sierra Vista Public Library</v>
      </c>
      <c r="K977" s="6" t="s">
        <v>60</v>
      </c>
      <c r="L977" t="s">
        <v>1</v>
      </c>
      <c r="M977">
        <v>588</v>
      </c>
      <c r="N977">
        <v>588</v>
      </c>
      <c r="O977">
        <v>10</v>
      </c>
      <c r="P977">
        <v>89</v>
      </c>
      <c r="Q977">
        <v>307</v>
      </c>
      <c r="R977">
        <f>ancestry_jul_2014[[#This Row],[Citation Image]]+ancestry_jul_2014[[#This Row],[Text]]</f>
        <v>396</v>
      </c>
    </row>
    <row r="978" spans="1:18" x14ac:dyDescent="0.3">
      <c r="A978" s="21">
        <f>VLOOKUP(ancestry_jul_2014[[#This Row],[Locationid]], [1]LibPAS_data!$A$2:$E$600, 5, FALSE)</f>
        <v>32</v>
      </c>
      <c r="B978" s="24">
        <f>VLOOKUP(ancestry_jul_2014[[#This Row],[Locationid]],[1]LibPAS_data!$A$2:$D$270,4,FALSE)</f>
        <v>11000</v>
      </c>
      <c r="C978" s="14" t="str">
        <f>TEXT(E978,"yyyy")&amp;"-"&amp;"Q"&amp;LOOKUP(MONTH(E978),{1,4,7,10},{1,2,3,4})</f>
        <v>2016-Q1</v>
      </c>
      <c r="D978" s="37">
        <f t="shared" si="47"/>
        <v>2016</v>
      </c>
      <c r="E978" s="1">
        <v>42370</v>
      </c>
      <c r="F978" s="16" t="str">
        <f t="shared" si="46"/>
        <v>2016</v>
      </c>
      <c r="G978" s="16" t="str">
        <f>TEXT(ancestry_jul_2014[[#This Row],[Date]]," MMM")</f>
        <v xml:space="preserve"> Jan</v>
      </c>
      <c r="I978" t="str">
        <f>VLOOKUP(K978, [1]LibPAS_data!$A$1:$C$600,3,FALSE)</f>
        <v>Yavapai</v>
      </c>
      <c r="J978" t="str">
        <f>VLOOKUP(K978,[1]LibPAS_data!$A$1:$C$600,2,FALSE)</f>
        <v>Sedona Public Library</v>
      </c>
      <c r="K978" s="6" t="s">
        <v>58</v>
      </c>
      <c r="L978" t="s">
        <v>1</v>
      </c>
      <c r="M978">
        <v>156</v>
      </c>
      <c r="N978">
        <v>156</v>
      </c>
      <c r="O978">
        <v>7</v>
      </c>
      <c r="P978">
        <v>19</v>
      </c>
      <c r="Q978">
        <v>37</v>
      </c>
      <c r="R978">
        <f>ancestry_jul_2014[[#This Row],[Citation Image]]+ancestry_jul_2014[[#This Row],[Text]]</f>
        <v>56</v>
      </c>
    </row>
    <row r="979" spans="1:18" x14ac:dyDescent="0.3">
      <c r="A979" s="21">
        <f>VLOOKUP(ancestry_jul_2014[[#This Row],[Locationid]], [1]LibPAS_data!$A$2:$E$600, 5, FALSE)</f>
        <v>142</v>
      </c>
      <c r="B979" s="24">
        <f>VLOOKUP(ancestry_jul_2014[[#This Row],[Locationid]],[1]LibPAS_data!$A$2:$D$270,4,FALSE)</f>
        <v>140708</v>
      </c>
      <c r="C979" s="14" t="str">
        <f>TEXT(E979,"yyyy")&amp;"-"&amp;"Q"&amp;LOOKUP(MONTH(E979),{1,4,7,10},{1,2,3,4})</f>
        <v>2016-Q1</v>
      </c>
      <c r="D979" s="37">
        <f t="shared" si="47"/>
        <v>2016</v>
      </c>
      <c r="E979" s="1">
        <v>42370</v>
      </c>
      <c r="F979" s="16" t="str">
        <f t="shared" ref="F979:F1010" si="48">TEXT(E979, "yyyy")</f>
        <v>2016</v>
      </c>
      <c r="G979" s="16" t="str">
        <f>TEXT(ancestry_jul_2014[[#This Row],[Date]]," MMM")</f>
        <v xml:space="preserve"> Jan</v>
      </c>
      <c r="I979" t="str">
        <f>VLOOKUP(K979, [1]LibPAS_data!$A$1:$C$600,3,FALSE)</f>
        <v>Maricopa</v>
      </c>
      <c r="J979" t="str">
        <f>VLOOKUP(K979,[1]LibPAS_data!$A$1:$C$600,2,FALSE)</f>
        <v>Tempe Public Library</v>
      </c>
      <c r="K979" s="10" t="s">
        <v>79</v>
      </c>
      <c r="L979" t="s">
        <v>1</v>
      </c>
      <c r="M979">
        <v>393</v>
      </c>
      <c r="N979">
        <v>393</v>
      </c>
      <c r="O979">
        <v>11</v>
      </c>
      <c r="P979">
        <v>51</v>
      </c>
      <c r="Q979">
        <v>124</v>
      </c>
      <c r="R979">
        <f>ancestry_jul_2014[[#This Row],[Citation Image]]+ancestry_jul_2014[[#This Row],[Text]]</f>
        <v>175</v>
      </c>
    </row>
    <row r="980" spans="1:18" x14ac:dyDescent="0.3">
      <c r="A980" s="21">
        <f>VLOOKUP(ancestry_jul_2014[[#This Row],[Locationid]], [1]LibPAS_data!$A$2:$E$600, 5, FALSE)</f>
        <v>8</v>
      </c>
      <c r="B980" s="24" t="e">
        <f>VLOOKUP(ancestry_jul_2014[[#This Row],[Locationid]],[1]LibPAS_data!$A$2:$D$270,4,FALSE)</f>
        <v>#N/A</v>
      </c>
      <c r="C980" s="14" t="str">
        <f>TEXT(E980,"yyyy")&amp;"-"&amp;"Q"&amp;LOOKUP(MONTH(E980),{1,4,7,10},{1,2,3,4})</f>
        <v>2016-Q1</v>
      </c>
      <c r="D980" s="37">
        <f t="shared" si="47"/>
        <v>2016</v>
      </c>
      <c r="E980" s="1">
        <v>42370</v>
      </c>
      <c r="F980" s="16" t="str">
        <f t="shared" si="48"/>
        <v>2016</v>
      </c>
      <c r="G980" s="16" t="str">
        <f>TEXT(ancestry_jul_2014[[#This Row],[Date]]," MMM")</f>
        <v xml:space="preserve"> Jan</v>
      </c>
      <c r="I980" t="str">
        <f>VLOOKUP(K980, [1]LibPAS_data!$A$1:$C$600,3,FALSE)</f>
        <v>Apache</v>
      </c>
      <c r="J980" t="str">
        <f>VLOOKUP(K980,[1]LibPAS_data!$A$1:$C$600,2,FALSE)</f>
        <v>Vernon Public Library</v>
      </c>
      <c r="K980" t="s">
        <v>63</v>
      </c>
      <c r="L980" t="s">
        <v>1</v>
      </c>
      <c r="M980">
        <v>7</v>
      </c>
      <c r="N980">
        <v>7</v>
      </c>
      <c r="O980">
        <v>2</v>
      </c>
      <c r="P980">
        <v>5</v>
      </c>
      <c r="Q980">
        <v>4</v>
      </c>
      <c r="R980">
        <f>ancestry_jul_2014[[#This Row],[Citation Image]]+ancestry_jul_2014[[#This Row],[Text]]</f>
        <v>9</v>
      </c>
    </row>
    <row r="981" spans="1:18" x14ac:dyDescent="0.3">
      <c r="A981" s="21">
        <f>VLOOKUP(ancestry_jul_2014[[#This Row],[Locationid]], [1]LibPAS_data!$A$2:$E$600, 5, FALSE)</f>
        <v>434</v>
      </c>
      <c r="B981" s="24">
        <f>VLOOKUP(ancestry_jul_2014[[#This Row],[Locationid]],[1]LibPAS_data!$A$2:$D$270,4,FALSE)</f>
        <v>111752</v>
      </c>
      <c r="C981" s="14" t="str">
        <f>TEXT(E981,"yyyy")&amp;"-"&amp;"Q"&amp;LOOKUP(MONTH(E981),{1,4,7,10},{1,2,3,4})</f>
        <v>2016-Q1</v>
      </c>
      <c r="D981" s="37">
        <f t="shared" si="47"/>
        <v>2016</v>
      </c>
      <c r="E981" s="1">
        <v>42370</v>
      </c>
      <c r="F981" s="16" t="str">
        <f t="shared" si="48"/>
        <v>2016</v>
      </c>
      <c r="G981" s="16" t="str">
        <f>TEXT(ancestry_jul_2014[[#This Row],[Date]]," MMM")</f>
        <v xml:space="preserve"> Jan</v>
      </c>
      <c r="I981" t="str">
        <f>VLOOKUP(K981, [1]LibPAS_data!$A$1:$C$600,3,FALSE)</f>
        <v>Yuma</v>
      </c>
      <c r="J981" t="str">
        <f>VLOOKUP(K981,[1]LibPAS_data!$A$1:$C$600,2,FALSE)</f>
        <v>Yuma County Library District</v>
      </c>
      <c r="K981" s="6" t="s">
        <v>66</v>
      </c>
      <c r="L981" t="s">
        <v>1</v>
      </c>
      <c r="M981">
        <v>1648</v>
      </c>
      <c r="N981">
        <v>1648</v>
      </c>
      <c r="O981">
        <v>42</v>
      </c>
      <c r="P981">
        <v>278</v>
      </c>
      <c r="Q981">
        <v>877</v>
      </c>
      <c r="R981">
        <f>ancestry_jul_2014[[#This Row],[Citation Image]]+ancestry_jul_2014[[#This Row],[Text]]</f>
        <v>1155</v>
      </c>
    </row>
    <row r="982" spans="1:18" x14ac:dyDescent="0.3">
      <c r="A982" s="21">
        <f>VLOOKUP(ancestry_jul_2014[[#This Row],[Locationid]], [1]LibPAS_data!$A$2:$E$600, 5, FALSE)</f>
        <v>0</v>
      </c>
      <c r="B982" s="24" t="e">
        <f>VLOOKUP(ancestry_jul_2014[[#This Row],[Locationid]],[1]LibPAS_data!$A$2:$D$270,4,FALSE)</f>
        <v>#N/A</v>
      </c>
      <c r="C982" s="14" t="str">
        <f>TEXT(E982,"yyyy")&amp;"-"&amp;"Q"&amp;LOOKUP(MONTH(E982),{1,4,7,10},{1,2,3,4})</f>
        <v>2016-Q1</v>
      </c>
      <c r="D982" s="37">
        <f t="shared" si="47"/>
        <v>2016</v>
      </c>
      <c r="E982" s="1">
        <v>42401</v>
      </c>
      <c r="F982" s="16" t="str">
        <f t="shared" si="48"/>
        <v>2016</v>
      </c>
      <c r="G982" s="16" t="str">
        <f>TEXT(ancestry_jul_2014[[#This Row],[Date]]," MMM")</f>
        <v xml:space="preserve"> Feb</v>
      </c>
      <c r="I982" t="str">
        <f>VLOOKUP(K982, [1]LibPAS_data!$A$1:$C$600,3,FALSE)</f>
        <v>State</v>
      </c>
      <c r="J982" t="str">
        <f>VLOOKUP(K982,[1]LibPAS_data!$A$1:$C$600,2,FALSE)</f>
        <v>Arizona State Library-Law Library</v>
      </c>
      <c r="K982" s="6" t="s">
        <v>10</v>
      </c>
      <c r="L982" t="s">
        <v>1</v>
      </c>
      <c r="M982">
        <v>59047</v>
      </c>
      <c r="N982">
        <v>59047</v>
      </c>
      <c r="O982">
        <v>1287</v>
      </c>
      <c r="P982">
        <v>11493</v>
      </c>
      <c r="Q982">
        <v>25493</v>
      </c>
      <c r="R982">
        <f>ancestry_jul_2014[[#This Row],[Citation Image]]+ancestry_jul_2014[[#This Row],[Text]]</f>
        <v>36986</v>
      </c>
    </row>
    <row r="983" spans="1:18" x14ac:dyDescent="0.3">
      <c r="A983" s="21">
        <f>VLOOKUP(ancestry_jul_2014[[#This Row],[Locationid]], [1]LibPAS_data!$A$2:$E$600, 5, FALSE)</f>
        <v>19</v>
      </c>
      <c r="B983" s="24" t="e">
        <f>VLOOKUP(ancestry_jul_2014[[#This Row],[Locationid]],[1]LibPAS_data!$A$2:$D$270,4,FALSE)</f>
        <v>#N/A</v>
      </c>
      <c r="C983" s="14" t="str">
        <f>TEXT(E983,"yyyy")&amp;"-"&amp;"Q"&amp;LOOKUP(MONTH(E983),{1,4,7,10},{1,2,3,4})</f>
        <v>2016-Q1</v>
      </c>
      <c r="D983" s="37">
        <f t="shared" si="47"/>
        <v>2016</v>
      </c>
      <c r="E983" s="1">
        <v>42401</v>
      </c>
      <c r="F983" s="16" t="str">
        <f t="shared" si="48"/>
        <v>2016</v>
      </c>
      <c r="G983" s="16" t="str">
        <f>TEXT(ancestry_jul_2014[[#This Row],[Date]]," MMM")</f>
        <v xml:space="preserve"> Feb</v>
      </c>
      <c r="I983" t="str">
        <f>VLOOKUP(K983, [1]LibPAS_data!$A$1:$C$600,3,FALSE)</f>
        <v>Apache</v>
      </c>
      <c r="J983" t="str">
        <f>VLOOKUP(K983,[1]LibPAS_data!$A$1:$C$600,2,FALSE)</f>
        <v>Alpine Public Library</v>
      </c>
      <c r="K983" s="2" t="s">
        <v>7</v>
      </c>
      <c r="L983" t="s">
        <v>1</v>
      </c>
      <c r="M983">
        <v>4</v>
      </c>
      <c r="N983">
        <v>4</v>
      </c>
      <c r="O983">
        <v>1</v>
      </c>
      <c r="P983">
        <v>0</v>
      </c>
      <c r="Q983">
        <v>1</v>
      </c>
      <c r="R983">
        <f>ancestry_jul_2014[[#This Row],[Citation Image]]+ancestry_jul_2014[[#This Row],[Text]]</f>
        <v>1</v>
      </c>
    </row>
    <row r="984" spans="1:18" x14ac:dyDescent="0.3">
      <c r="A984" s="21">
        <f>VLOOKUP(ancestry_jul_2014[[#This Row],[Locationid]], [1]LibPAS_data!$A$2:$E$600, 5, FALSE)</f>
        <v>111</v>
      </c>
      <c r="B984" s="24">
        <f>VLOOKUP(ancestry_jul_2014[[#This Row],[Locationid]],[1]LibPAS_data!$A$2:$D$270,4,FALSE)</f>
        <v>63208</v>
      </c>
      <c r="C984" s="14" t="str">
        <f>TEXT(E984,"yyyy")&amp;"-"&amp;"Q"&amp;LOOKUP(MONTH(E984),{1,4,7,10},{1,2,3,4})</f>
        <v>2016-Q1</v>
      </c>
      <c r="D984" s="37">
        <f t="shared" si="47"/>
        <v>2016</v>
      </c>
      <c r="E984" s="1">
        <v>42401</v>
      </c>
      <c r="F984" s="16" t="str">
        <f t="shared" si="48"/>
        <v>2016</v>
      </c>
      <c r="G984" s="16" t="str">
        <f>TEXT(ancestry_jul_2014[[#This Row],[Date]]," MMM")</f>
        <v xml:space="preserve"> Feb</v>
      </c>
      <c r="I984" t="str">
        <f>VLOOKUP(K984, [1]LibPAS_data!$A$1:$C$600,3,FALSE)</f>
        <v>Pinal</v>
      </c>
      <c r="J984" t="str">
        <f>VLOOKUP(K984,[1]LibPAS_data!$A$1:$C$600,2,FALSE)</f>
        <v>Apache Junction Public Library</v>
      </c>
      <c r="K984" s="6" t="s">
        <v>8</v>
      </c>
      <c r="L984" t="s">
        <v>1</v>
      </c>
      <c r="M984">
        <v>1155</v>
      </c>
      <c r="N984">
        <v>1155</v>
      </c>
      <c r="O984">
        <v>27</v>
      </c>
      <c r="P984">
        <v>328</v>
      </c>
      <c r="Q984">
        <v>535</v>
      </c>
      <c r="R984">
        <f>ancestry_jul_2014[[#This Row],[Citation Image]]+ancestry_jul_2014[[#This Row],[Text]]</f>
        <v>863</v>
      </c>
    </row>
    <row r="985" spans="1:18" x14ac:dyDescent="0.3">
      <c r="A985" s="21">
        <f>VLOOKUP(ancestry_jul_2014[[#This Row],[Locationid]], [1]LibPAS_data!$A$2:$E$600, 5, FALSE)</f>
        <v>10</v>
      </c>
      <c r="B985" s="24" t="e">
        <f>VLOOKUP(ancestry_jul_2014[[#This Row],[Locationid]],[1]LibPAS_data!$A$2:$D$270,4,FALSE)</f>
        <v>#N/A</v>
      </c>
      <c r="C985" s="14" t="str">
        <f>TEXT(E985,"yyyy")&amp;"-"&amp;"Q"&amp;LOOKUP(MONTH(E985),{1,4,7,10},{1,2,3,4})</f>
        <v>2016-Q1</v>
      </c>
      <c r="D985" s="37">
        <f t="shared" si="47"/>
        <v>2016</v>
      </c>
      <c r="E985" s="1">
        <v>42401</v>
      </c>
      <c r="F985" s="16" t="str">
        <f t="shared" si="48"/>
        <v>2016</v>
      </c>
      <c r="G985" s="16" t="str">
        <f>TEXT(ancestry_jul_2014[[#This Row],[Date]]," MMM")</f>
        <v xml:space="preserve"> Feb</v>
      </c>
      <c r="I985" t="str">
        <f>VLOOKUP(K985, [1]LibPAS_data!$A$1:$C$600,3,FALSE)</f>
        <v>Pinal</v>
      </c>
      <c r="J985" t="str">
        <f>VLOOKUP(K985,[1]LibPAS_data!$A$1:$C$600,2,FALSE)</f>
        <v>Arizona City Community Library</v>
      </c>
      <c r="K985" t="s">
        <v>9</v>
      </c>
      <c r="L985" t="s">
        <v>1</v>
      </c>
      <c r="M985">
        <v>189</v>
      </c>
      <c r="N985">
        <v>189</v>
      </c>
      <c r="O985">
        <v>1</v>
      </c>
      <c r="P985">
        <v>8</v>
      </c>
      <c r="Q985">
        <v>95</v>
      </c>
      <c r="R985">
        <f>ancestry_jul_2014[[#This Row],[Citation Image]]+ancestry_jul_2014[[#This Row],[Text]]</f>
        <v>103</v>
      </c>
    </row>
    <row r="986" spans="1:18" x14ac:dyDescent="0.3">
      <c r="A986" s="21">
        <f>VLOOKUP(ancestry_jul_2014[[#This Row],[Locationid]], [1]LibPAS_data!$A$2:$E$600, 5, FALSE)</f>
        <v>80</v>
      </c>
      <c r="B986" s="24">
        <f>VLOOKUP(ancestry_jul_2014[[#This Row],[Locationid]],[1]LibPAS_data!$A$2:$D$270,4,FALSE)</f>
        <v>22669</v>
      </c>
      <c r="C986" s="14" t="str">
        <f>TEXT(E986,"yyyy")&amp;"-"&amp;"Q"&amp;LOOKUP(MONTH(E986),{1,4,7,10},{1,2,3,4})</f>
        <v>2016-Q1</v>
      </c>
      <c r="D986" s="37">
        <f t="shared" si="47"/>
        <v>2016</v>
      </c>
      <c r="E986" s="1">
        <v>42401</v>
      </c>
      <c r="F986" s="16" t="str">
        <f t="shared" si="48"/>
        <v>2016</v>
      </c>
      <c r="G986" s="16" t="str">
        <f>TEXT(ancestry_jul_2014[[#This Row],[Date]]," MMM")</f>
        <v xml:space="preserve"> Feb</v>
      </c>
      <c r="I986" t="str">
        <f>VLOOKUP(K986, [1]LibPAS_data!$A$1:$C$600,3,FALSE)</f>
        <v>Maricopa</v>
      </c>
      <c r="J986" t="str">
        <f>VLOOKUP(K986,[1]LibPAS_data!$A$1:$C$600,2,FALSE)</f>
        <v>Avondale Public Library</v>
      </c>
      <c r="K986" s="6" t="s">
        <v>12</v>
      </c>
      <c r="L986" t="s">
        <v>1</v>
      </c>
      <c r="M986">
        <v>36</v>
      </c>
      <c r="N986">
        <v>36</v>
      </c>
      <c r="O986">
        <v>2</v>
      </c>
      <c r="P986">
        <v>1</v>
      </c>
      <c r="Q986">
        <v>55</v>
      </c>
      <c r="R986">
        <f>ancestry_jul_2014[[#This Row],[Citation Image]]+ancestry_jul_2014[[#This Row],[Text]]</f>
        <v>56</v>
      </c>
    </row>
    <row r="987" spans="1:18" x14ac:dyDescent="0.3">
      <c r="A987" s="21">
        <f>VLOOKUP(ancestry_jul_2014[[#This Row],[Locationid]], [1]LibPAS_data!$A$2:$E$600, 5, FALSE)</f>
        <v>16</v>
      </c>
      <c r="B987" s="24" t="e">
        <f>VLOOKUP(ancestry_jul_2014[[#This Row],[Locationid]],[1]LibPAS_data!$A$2:$D$270,4,FALSE)</f>
        <v>#N/A</v>
      </c>
      <c r="C987" s="14" t="str">
        <f>TEXT(E987,"yyyy")&amp;"-"&amp;"Q"&amp;LOOKUP(MONTH(E987),{1,4,7,10},{1,2,3,4})</f>
        <v>2016-Q1</v>
      </c>
      <c r="D987" s="37">
        <f t="shared" si="47"/>
        <v>2016</v>
      </c>
      <c r="E987" s="1">
        <v>42401</v>
      </c>
      <c r="F987" s="16" t="str">
        <f t="shared" si="48"/>
        <v>2016</v>
      </c>
      <c r="G987" s="16" t="str">
        <f>TEXT(ancestry_jul_2014[[#This Row],[Date]]," MMM")</f>
        <v xml:space="preserve"> Feb</v>
      </c>
      <c r="I987" t="str">
        <f>VLOOKUP(K987, [1]LibPAS_data!$A$1:$C$600,3,FALSE)</f>
        <v>La Paz</v>
      </c>
      <c r="J987" t="str">
        <f>VLOOKUP(K987,[1]LibPAS_data!$A$1:$C$600,2,FALSE)</f>
        <v>Bouse Public Library</v>
      </c>
      <c r="K987" t="s">
        <v>14</v>
      </c>
      <c r="L987" t="s">
        <v>1</v>
      </c>
      <c r="M987">
        <v>113</v>
      </c>
      <c r="N987">
        <v>113</v>
      </c>
      <c r="O987">
        <v>2</v>
      </c>
      <c r="P987">
        <v>0</v>
      </c>
      <c r="Q987">
        <v>54</v>
      </c>
      <c r="R987">
        <f>ancestry_jul_2014[[#This Row],[Citation Image]]+ancestry_jul_2014[[#This Row],[Text]]</f>
        <v>54</v>
      </c>
    </row>
    <row r="988" spans="1:18" x14ac:dyDescent="0.3">
      <c r="A988" s="21">
        <f>VLOOKUP(ancestry_jul_2014[[#This Row],[Locationid]], [1]LibPAS_data!$A$2:$E$600, 5, FALSE)</f>
        <v>21</v>
      </c>
      <c r="B988" s="24" t="str">
        <f>VLOOKUP(ancestry_jul_2014[[#This Row],[Locationid]],[1]LibPAS_data!$A$2:$D$270,4,FALSE)</f>
        <v>N/A</v>
      </c>
      <c r="C988" s="14" t="str">
        <f>TEXT(E988,"yyyy")&amp;"-"&amp;"Q"&amp;LOOKUP(MONTH(E988),{1,4,7,10},{1,2,3,4})</f>
        <v>2016-Q1</v>
      </c>
      <c r="D988" s="37">
        <f t="shared" si="47"/>
        <v>2016</v>
      </c>
      <c r="E988" s="1">
        <v>42401</v>
      </c>
      <c r="F988" s="16" t="str">
        <f t="shared" si="48"/>
        <v>2016</v>
      </c>
      <c r="G988" s="16" t="str">
        <f>TEXT(ancestry_jul_2014[[#This Row],[Date]]," MMM")</f>
        <v xml:space="preserve"> Feb</v>
      </c>
      <c r="I988" t="str">
        <f>VLOOKUP(K988, [1]LibPAS_data!$A$1:$C$600,3,FALSE)</f>
        <v>Maricopa</v>
      </c>
      <c r="J988" t="str">
        <f>VLOOKUP(K988,[1]LibPAS_data!$A$1:$C$600,2,FALSE)</f>
        <v>Buckeye Public Library</v>
      </c>
      <c r="K988" s="3" t="s">
        <v>15</v>
      </c>
      <c r="L988" t="s">
        <v>1</v>
      </c>
      <c r="M988">
        <v>113</v>
      </c>
      <c r="N988">
        <v>113</v>
      </c>
      <c r="O988">
        <v>4</v>
      </c>
      <c r="P988">
        <v>7</v>
      </c>
      <c r="Q988">
        <v>25</v>
      </c>
      <c r="R988">
        <f>ancestry_jul_2014[[#This Row],[Citation Image]]+ancestry_jul_2014[[#This Row],[Text]]</f>
        <v>32</v>
      </c>
    </row>
    <row r="989" spans="1:18" x14ac:dyDescent="0.3">
      <c r="A989" s="21">
        <f>VLOOKUP(ancestry_jul_2014[[#This Row],[Locationid]], [1]LibPAS_data!$A$2:$E$600, 5, FALSE)</f>
        <v>5</v>
      </c>
      <c r="B989" s="24" t="e">
        <f>VLOOKUP(ancestry_jul_2014[[#This Row],[Locationid]],[1]LibPAS_data!$A$2:$D$270,4,FALSE)</f>
        <v>#N/A</v>
      </c>
      <c r="C989" s="14" t="str">
        <f>TEXT(E989,"yyyy")&amp;"-"&amp;"Q"&amp;LOOKUP(MONTH(E989),{1,4,7,10},{1,2,3,4})</f>
        <v>2016-Q1</v>
      </c>
      <c r="D989" s="37">
        <f t="shared" si="47"/>
        <v>2016</v>
      </c>
      <c r="E989" s="1">
        <v>42401</v>
      </c>
      <c r="F989" s="16" t="str">
        <f t="shared" si="48"/>
        <v>2016</v>
      </c>
      <c r="G989" s="16" t="str">
        <f>TEXT(ancestry_jul_2014[[#This Row],[Date]]," MMM")</f>
        <v xml:space="preserve"> Feb</v>
      </c>
      <c r="I989" t="str">
        <f>VLOOKUP(K989, [1]LibPAS_data!$A$1:$C$600,3,FALSE)</f>
        <v>Yavapai</v>
      </c>
      <c r="J989" t="str">
        <f>VLOOKUP(K989,[1]LibPAS_data!$A$1:$C$600,2,FALSE)</f>
        <v>Beaver Creek Public School Library</v>
      </c>
      <c r="K989" s="6" t="s">
        <v>108</v>
      </c>
      <c r="L989" t="s">
        <v>1</v>
      </c>
      <c r="M989">
        <v>32</v>
      </c>
      <c r="N989">
        <v>32</v>
      </c>
      <c r="O989">
        <v>2</v>
      </c>
      <c r="P989">
        <v>0</v>
      </c>
      <c r="Q989">
        <v>3</v>
      </c>
      <c r="R989">
        <f>ancestry_jul_2014[[#This Row],[Citation Image]]+ancestry_jul_2014[[#This Row],[Text]]</f>
        <v>3</v>
      </c>
    </row>
    <row r="990" spans="1:18" x14ac:dyDescent="0.3">
      <c r="A990" s="21">
        <f>VLOOKUP(ancestry_jul_2014[[#This Row],[Locationid]], [1]LibPAS_data!$A$2:$E$600, 5, FALSE)</f>
        <v>34</v>
      </c>
      <c r="B990" s="24">
        <f>VLOOKUP(ancestry_jul_2014[[#This Row],[Locationid]],[1]LibPAS_data!$A$2:$D$270,4,FALSE)</f>
        <v>48762</v>
      </c>
      <c r="C990" s="14" t="str">
        <f>TEXT(E990,"yyyy")&amp;"-"&amp;"Q"&amp;LOOKUP(MONTH(E990),{1,4,7,10},{1,2,3,4})</f>
        <v>2016-Q1</v>
      </c>
      <c r="D990" s="37">
        <f t="shared" si="47"/>
        <v>2016</v>
      </c>
      <c r="E990" s="1">
        <v>42401</v>
      </c>
      <c r="F990" s="16" t="str">
        <f t="shared" si="48"/>
        <v>2016</v>
      </c>
      <c r="G990" s="16" t="str">
        <f>TEXT(ancestry_jul_2014[[#This Row],[Date]]," MMM")</f>
        <v xml:space="preserve"> Feb</v>
      </c>
      <c r="I990" t="str">
        <f>VLOOKUP(K990, [1]LibPAS_data!$A$1:$C$600,3,FALSE)</f>
        <v>Pinal</v>
      </c>
      <c r="J990" t="str">
        <f>VLOOKUP(K990,[1]LibPAS_data!$A$1:$C$600,2,FALSE)</f>
        <v>Casa Grande Public Library</v>
      </c>
      <c r="K990" s="12" t="s">
        <v>17</v>
      </c>
      <c r="L990" t="s">
        <v>1</v>
      </c>
      <c r="M990">
        <v>1416</v>
      </c>
      <c r="N990">
        <v>1416</v>
      </c>
      <c r="O990">
        <v>28</v>
      </c>
      <c r="P990">
        <v>304</v>
      </c>
      <c r="Q990">
        <v>585</v>
      </c>
      <c r="R990">
        <f>ancestry_jul_2014[[#This Row],[Citation Image]]+ancestry_jul_2014[[#This Row],[Text]]</f>
        <v>889</v>
      </c>
    </row>
    <row r="991" spans="1:18" x14ac:dyDescent="0.3">
      <c r="A991" s="21">
        <f>VLOOKUP(ancestry_jul_2014[[#This Row],[Locationid]], [1]LibPAS_data!$A$2:$E$600, 5, FALSE)</f>
        <v>109</v>
      </c>
      <c r="B991" s="24">
        <f>VLOOKUP(ancestry_jul_2014[[#This Row],[Locationid]],[1]LibPAS_data!$A$2:$D$270,4,FALSE)</f>
        <v>309229</v>
      </c>
      <c r="C991" s="14" t="str">
        <f>TEXT(E991,"yyyy")&amp;"-"&amp;"Q"&amp;LOOKUP(MONTH(E991),{1,4,7,10},{1,2,3,4})</f>
        <v>2016-Q1</v>
      </c>
      <c r="D991" s="37">
        <f t="shared" si="47"/>
        <v>2016</v>
      </c>
      <c r="E991" s="1">
        <v>42401</v>
      </c>
      <c r="F991" s="16" t="str">
        <f t="shared" si="48"/>
        <v>2016</v>
      </c>
      <c r="G991" s="16" t="str">
        <f>TEXT(ancestry_jul_2014[[#This Row],[Date]]," MMM")</f>
        <v xml:space="preserve"> Feb</v>
      </c>
      <c r="I991" t="str">
        <f>VLOOKUP(K991, [1]LibPAS_data!$A$1:$C$600,3,FALSE)</f>
        <v>Maricopa</v>
      </c>
      <c r="J991" t="str">
        <f>VLOOKUP(K991,[1]LibPAS_data!$A$1:$C$600,2,FALSE)</f>
        <v xml:space="preserve">Chandler Public Library </v>
      </c>
      <c r="K991" s="12" t="s">
        <v>18</v>
      </c>
      <c r="L991" t="s">
        <v>1</v>
      </c>
      <c r="M991">
        <v>1719</v>
      </c>
      <c r="N991">
        <v>1719</v>
      </c>
      <c r="O991">
        <v>42</v>
      </c>
      <c r="P991">
        <v>197</v>
      </c>
      <c r="Q991">
        <v>864</v>
      </c>
      <c r="R991">
        <f>ancestry_jul_2014[[#This Row],[Citation Image]]+ancestry_jul_2014[[#This Row],[Text]]</f>
        <v>1061</v>
      </c>
    </row>
    <row r="992" spans="1:18" x14ac:dyDescent="0.3">
      <c r="A992" s="21">
        <f>VLOOKUP(ancestry_jul_2014[[#This Row],[Locationid]], [1]LibPAS_data!$A$2:$E$600, 5, FALSE)</f>
        <v>25</v>
      </c>
      <c r="B992" s="24">
        <f>VLOOKUP(ancestry_jul_2014[[#This Row],[Locationid]],[1]LibPAS_data!$A$2:$D$270,4,FALSE)</f>
        <v>1469</v>
      </c>
      <c r="C992" s="14" t="str">
        <f>TEXT(E992,"yyyy")&amp;"-"&amp;"Q"&amp;LOOKUP(MONTH(E992),{1,4,7,10},{1,2,3,4})</f>
        <v>2016-Q1</v>
      </c>
      <c r="D992" s="37">
        <f t="shared" si="47"/>
        <v>2016</v>
      </c>
      <c r="E992" s="1">
        <v>42401</v>
      </c>
      <c r="F992" s="16" t="str">
        <f t="shared" si="48"/>
        <v>2016</v>
      </c>
      <c r="G992" s="16" t="str">
        <f>TEXT(ancestry_jul_2014[[#This Row],[Date]]," MMM")</f>
        <v xml:space="preserve"> Feb</v>
      </c>
      <c r="I992" t="str">
        <f>VLOOKUP(K992, [1]LibPAS_data!$A$1:$C$600,3,FALSE)</f>
        <v>Cochise</v>
      </c>
      <c r="J992" t="str">
        <f>VLOOKUP(K992,[1]LibPAS_data!$A$1:$C$600,2,FALSE)</f>
        <v>Cochise County Library District</v>
      </c>
      <c r="K992" s="12" t="s">
        <v>20</v>
      </c>
      <c r="L992" t="s">
        <v>1</v>
      </c>
      <c r="M992">
        <v>349</v>
      </c>
      <c r="N992">
        <v>349</v>
      </c>
      <c r="O992">
        <v>8</v>
      </c>
      <c r="P992">
        <v>6</v>
      </c>
      <c r="Q992">
        <v>122</v>
      </c>
      <c r="R992">
        <f>ancestry_jul_2014[[#This Row],[Citation Image]]+ancestry_jul_2014[[#This Row],[Text]]</f>
        <v>128</v>
      </c>
    </row>
    <row r="993" spans="1:18" x14ac:dyDescent="0.3">
      <c r="A993" s="21">
        <f>VLOOKUP(ancestry_jul_2014[[#This Row],[Locationid]], [1]LibPAS_data!$A$2:$E$600, 5, FALSE)</f>
        <v>27</v>
      </c>
      <c r="B993" s="24">
        <f>VLOOKUP(ancestry_jul_2014[[#This Row],[Locationid]],[1]LibPAS_data!$A$2:$D$270,4,FALSE)</f>
        <v>9676</v>
      </c>
      <c r="C993" s="14" t="str">
        <f>TEXT(E993,"yyyy")&amp;"-"&amp;"Q"&amp;LOOKUP(MONTH(E993),{1,4,7,10},{1,2,3,4})</f>
        <v>2016-Q1</v>
      </c>
      <c r="D993" s="37">
        <f t="shared" si="47"/>
        <v>2016</v>
      </c>
      <c r="E993" s="1">
        <v>42401</v>
      </c>
      <c r="F993" s="16" t="str">
        <f t="shared" si="48"/>
        <v>2016</v>
      </c>
      <c r="G993" s="16" t="str">
        <f>TEXT(ancestry_jul_2014[[#This Row],[Date]]," MMM")</f>
        <v xml:space="preserve"> Feb</v>
      </c>
      <c r="I993" t="str">
        <f>VLOOKUP(K993, [1]LibPAS_data!$A$1:$C$600,3,FALSE)</f>
        <v>Pinal</v>
      </c>
      <c r="J993" t="str">
        <f>VLOOKUP(K993,[1]LibPAS_data!$A$1:$C$600,2,FALSE)</f>
        <v>Coolidge Public Library</v>
      </c>
      <c r="K993" s="6" t="s">
        <v>23</v>
      </c>
      <c r="L993" t="s">
        <v>1</v>
      </c>
      <c r="M993">
        <v>333</v>
      </c>
      <c r="N993">
        <v>333</v>
      </c>
      <c r="O993">
        <v>8</v>
      </c>
      <c r="P993">
        <v>0</v>
      </c>
      <c r="Q993">
        <v>23</v>
      </c>
      <c r="R993">
        <v>199</v>
      </c>
    </row>
    <row r="994" spans="1:18" x14ac:dyDescent="0.3">
      <c r="A994" s="21">
        <f>VLOOKUP(ancestry_jul_2014[[#This Row],[Locationid]], [1]LibPAS_data!$A$2:$E$600, 5, FALSE)</f>
        <v>14</v>
      </c>
      <c r="B994" s="24">
        <f>VLOOKUP(ancestry_jul_2014[[#This Row],[Locationid]],[1]LibPAS_data!$A$2:$D$270,4,FALSE)</f>
        <v>3311</v>
      </c>
      <c r="C994" s="14" t="str">
        <f>TEXT(E994,"yyyy")&amp;"-"&amp;"Q"&amp;LOOKUP(MONTH(E994),{1,4,7,10},{1,2,3,4})</f>
        <v>2016-Q1</v>
      </c>
      <c r="D994" s="37">
        <f t="shared" si="47"/>
        <v>2016</v>
      </c>
      <c r="E994" s="1">
        <v>42401</v>
      </c>
      <c r="F994" s="16" t="str">
        <f t="shared" si="48"/>
        <v>2016</v>
      </c>
      <c r="G994" s="16" t="str">
        <f>TEXT(ancestry_jul_2014[[#This Row],[Date]]," MMM")</f>
        <v xml:space="preserve"> Feb</v>
      </c>
      <c r="I994" t="str">
        <f>VLOOKUP(K994, [1]LibPAS_data!$A$1:$C$600,3,FALSE)</f>
        <v>Yavapai</v>
      </c>
      <c r="J994" t="str">
        <f>VLOOKUP(K994,[1]LibPAS_data!$A$1:$C$600,2,FALSE)</f>
        <v>Camp Verde Community Library</v>
      </c>
      <c r="K994" s="6" t="s">
        <v>16</v>
      </c>
      <c r="L994" t="s">
        <v>1</v>
      </c>
      <c r="M994">
        <v>33</v>
      </c>
      <c r="N994">
        <v>33</v>
      </c>
      <c r="O994">
        <v>3</v>
      </c>
      <c r="P994">
        <v>7</v>
      </c>
      <c r="Q994">
        <v>18</v>
      </c>
      <c r="R994">
        <f>ancestry_jul_2014[[#This Row],[Citation Image]]+ancestry_jul_2014[[#This Row],[Text]]</f>
        <v>25</v>
      </c>
    </row>
    <row r="995" spans="1:18" x14ac:dyDescent="0.3">
      <c r="A995" s="21">
        <f>VLOOKUP(ancestry_jul_2014[[#This Row],[Locationid]], [1]LibPAS_data!$A$2:$E$600, 5, FALSE)</f>
        <v>10</v>
      </c>
      <c r="B995" s="24">
        <f>VLOOKUP(ancestry_jul_2014[[#This Row],[Locationid]],[1]LibPAS_data!$A$2:$D$270,4,FALSE)</f>
        <v>10528</v>
      </c>
      <c r="C995" s="14" t="str">
        <f>TEXT(E995,"yyyy")&amp;"-"&amp;"Q"&amp;LOOKUP(MONTH(E995),{1,4,7,10},{1,2,3,4})</f>
        <v>2016-Q1</v>
      </c>
      <c r="D995" s="37">
        <f t="shared" si="47"/>
        <v>2016</v>
      </c>
      <c r="E995" s="1">
        <v>42401</v>
      </c>
      <c r="F995" s="16" t="str">
        <f t="shared" si="48"/>
        <v>2016</v>
      </c>
      <c r="G995" s="16" t="str">
        <f>TEXT(ancestry_jul_2014[[#This Row],[Date]]," MMM")</f>
        <v xml:space="preserve"> Feb</v>
      </c>
      <c r="I995" t="str">
        <f>VLOOKUP(K995, [1]LibPAS_data!$A$1:$C$600,3,FALSE)</f>
        <v>Yavapai</v>
      </c>
      <c r="J995" t="str">
        <f>VLOOKUP(K995,[1]LibPAS_data!$A$1:$C$600,2,FALSE)</f>
        <v>Chino Valley Public Library</v>
      </c>
      <c r="K995" s="5" t="s">
        <v>101</v>
      </c>
      <c r="L995" t="s">
        <v>1</v>
      </c>
      <c r="M995">
        <v>11</v>
      </c>
      <c r="N995">
        <v>11</v>
      </c>
      <c r="O995">
        <v>1</v>
      </c>
      <c r="P995">
        <v>0</v>
      </c>
      <c r="Q995">
        <v>0</v>
      </c>
      <c r="R995">
        <f>ancestry_jul_2014[[#This Row],[Citation Image]]+ancestry_jul_2014[[#This Row],[Text]]</f>
        <v>0</v>
      </c>
    </row>
    <row r="996" spans="1:18" x14ac:dyDescent="0.3">
      <c r="A996" s="21">
        <f>VLOOKUP(ancestry_jul_2014[[#This Row],[Locationid]], [1]LibPAS_data!$A$2:$E$600, 5, FALSE)</f>
        <v>8</v>
      </c>
      <c r="B996" s="24" t="e">
        <f>VLOOKUP(ancestry_jul_2014[[#This Row],[Locationid]],[1]LibPAS_data!$A$2:$D$270,4,FALSE)</f>
        <v>#N/A</v>
      </c>
      <c r="C996" s="14" t="str">
        <f>TEXT(E996,"yyyy")&amp;"-"&amp;"Q"&amp;LOOKUP(MONTH(E996),{1,4,7,10},{1,2,3,4})</f>
        <v>2016-Q1</v>
      </c>
      <c r="D996" s="37">
        <f t="shared" si="47"/>
        <v>2016</v>
      </c>
      <c r="E996" s="1">
        <v>42401</v>
      </c>
      <c r="F996" s="16" t="str">
        <f t="shared" si="48"/>
        <v>2016</v>
      </c>
      <c r="G996" s="16" t="str">
        <f>TEXT(ancestry_jul_2014[[#This Row],[Date]]," MMM")</f>
        <v xml:space="preserve"> Feb</v>
      </c>
      <c r="I996" t="str">
        <f>VLOOKUP(K996, [1]LibPAS_data!$A$1:$C$600,3,FALSE)</f>
        <v>Yavapai</v>
      </c>
      <c r="J996" t="str">
        <f>VLOOKUP(K996,[1]LibPAS_data!$A$1:$C$600,2,FALSE)</f>
        <v>Congress Public Library</v>
      </c>
      <c r="K996" t="s">
        <v>22</v>
      </c>
      <c r="L996" t="s">
        <v>1</v>
      </c>
      <c r="M996">
        <v>15</v>
      </c>
      <c r="N996">
        <v>15</v>
      </c>
      <c r="O996">
        <v>1</v>
      </c>
      <c r="P996">
        <v>0</v>
      </c>
      <c r="Q996">
        <v>2</v>
      </c>
      <c r="R996">
        <f>ancestry_jul_2014[[#This Row],[Citation Image]]+ancestry_jul_2014[[#This Row],[Text]]</f>
        <v>2</v>
      </c>
    </row>
    <row r="997" spans="1:18" x14ac:dyDescent="0.3">
      <c r="A997" s="21">
        <f>VLOOKUP(ancestry_jul_2014[[#This Row],[Locationid]], [1]LibPAS_data!$A$2:$E$600, 5, FALSE)</f>
        <v>23</v>
      </c>
      <c r="B997" s="24">
        <f>VLOOKUP(ancestry_jul_2014[[#This Row],[Locationid]],[1]LibPAS_data!$A$2:$D$270,4,FALSE)</f>
        <v>12610</v>
      </c>
      <c r="C997" s="14" t="str">
        <f>TEXT(E997,"yyyy")&amp;"-"&amp;"Q"&amp;LOOKUP(MONTH(E997),{1,4,7,10},{1,2,3,4})</f>
        <v>2016-Q1</v>
      </c>
      <c r="D997" s="37">
        <f t="shared" si="47"/>
        <v>2016</v>
      </c>
      <c r="E997" s="1">
        <v>42401</v>
      </c>
      <c r="F997" s="16" t="str">
        <f t="shared" si="48"/>
        <v>2016</v>
      </c>
      <c r="G997" s="16" t="str">
        <f>TEXT(ancestry_jul_2014[[#This Row],[Date]]," MMM")</f>
        <v xml:space="preserve"> Feb</v>
      </c>
      <c r="I997" t="str">
        <f>VLOOKUP(K997, [1]LibPAS_data!$A$1:$C$600,3,FALSE)</f>
        <v>Yavapai</v>
      </c>
      <c r="J997" t="str">
        <f>VLOOKUP(K997,[1]LibPAS_data!$A$1:$C$600,2,FALSE)</f>
        <v>Cottonwood Public Library</v>
      </c>
      <c r="K997" s="6" t="s">
        <v>24</v>
      </c>
      <c r="L997" t="s">
        <v>1</v>
      </c>
      <c r="M997">
        <v>50</v>
      </c>
      <c r="N997">
        <v>50</v>
      </c>
      <c r="O997">
        <v>6</v>
      </c>
      <c r="P997">
        <v>0</v>
      </c>
      <c r="Q997">
        <v>22</v>
      </c>
      <c r="R997">
        <f>ancestry_jul_2014[[#This Row],[Citation Image]]+ancestry_jul_2014[[#This Row],[Text]]</f>
        <v>22</v>
      </c>
    </row>
    <row r="998" spans="1:18" x14ac:dyDescent="0.3">
      <c r="A998" s="21">
        <f>VLOOKUP(ancestry_jul_2014[[#This Row],[Locationid]], [1]LibPAS_data!$A$2:$E$600, 5, FALSE)</f>
        <v>23</v>
      </c>
      <c r="B998" s="24">
        <f>VLOOKUP(ancestry_jul_2014[[#This Row],[Locationid]],[1]LibPAS_data!$A$2:$D$270,4,FALSE)</f>
        <v>7004</v>
      </c>
      <c r="C998" s="14" t="str">
        <f>TEXT(E998,"yyyy")&amp;"-"&amp;"Q"&amp;LOOKUP(MONTH(E998),{1,4,7,10},{1,2,3,4})</f>
        <v>2016-Q1</v>
      </c>
      <c r="D998" s="37">
        <f t="shared" si="47"/>
        <v>2016</v>
      </c>
      <c r="E998" s="1">
        <v>42401</v>
      </c>
      <c r="F998" s="16" t="str">
        <f t="shared" si="48"/>
        <v>2016</v>
      </c>
      <c r="G998" s="16" t="str">
        <f>TEXT(ancestry_jul_2014[[#This Row],[Date]]," MMM")</f>
        <v xml:space="preserve"> Feb</v>
      </c>
      <c r="I998" t="str">
        <f>VLOOKUP(K998, [1]LibPAS_data!$A$1:$C$600,3,FALSE)</f>
        <v>Maricopa</v>
      </c>
      <c r="J998" t="str">
        <f>VLOOKUP(K998,[1]LibPAS_data!$A$1:$C$600,2,FALSE)</f>
        <v>Desert Foothills Branch Library</v>
      </c>
      <c r="K998" s="29" t="s">
        <v>77</v>
      </c>
      <c r="L998" t="s">
        <v>1</v>
      </c>
      <c r="M998">
        <v>64</v>
      </c>
      <c r="N998">
        <v>64</v>
      </c>
      <c r="O998">
        <v>2</v>
      </c>
      <c r="P998">
        <v>6</v>
      </c>
      <c r="Q998">
        <v>15</v>
      </c>
      <c r="R998">
        <f>ancestry_jul_2014[[#This Row],[Citation Image]]+ancestry_jul_2014[[#This Row],[Text]]</f>
        <v>21</v>
      </c>
    </row>
    <row r="999" spans="1:18" x14ac:dyDescent="0.3">
      <c r="A999" s="21">
        <f>VLOOKUP(ancestry_jul_2014[[#This Row],[Locationid]], [1]LibPAS_data!$A$2:$E$600, 5, FALSE)</f>
        <v>11</v>
      </c>
      <c r="B999" s="24" t="e">
        <f>VLOOKUP(ancestry_jul_2014[[#This Row],[Locationid]],[1]LibPAS_data!$A$2:$D$270,4,FALSE)</f>
        <v>#N/A</v>
      </c>
      <c r="C999" s="14" t="str">
        <f>TEXT(E999,"yyyy")&amp;"-"&amp;"Q"&amp;LOOKUP(MONTH(E999),{1,4,7,10},{1,2,3,4})</f>
        <v>2016-Q1</v>
      </c>
      <c r="D999" s="37">
        <f t="shared" si="47"/>
        <v>2016</v>
      </c>
      <c r="E999" s="1">
        <v>42401</v>
      </c>
      <c r="F999" s="16" t="str">
        <f t="shared" si="48"/>
        <v>2016</v>
      </c>
      <c r="G999" s="16" t="str">
        <f>TEXT(ancestry_jul_2014[[#This Row],[Date]]," MMM")</f>
        <v xml:space="preserve"> Feb</v>
      </c>
      <c r="I999" t="str">
        <f>VLOOKUP(K999, [1]LibPAS_data!$A$1:$C$600,3,FALSE)</f>
        <v>Yavapai</v>
      </c>
      <c r="J999" t="str">
        <f>VLOOKUP(K999,[1]LibPAS_data!$A$1:$C$600,2,FALSE)</f>
        <v>Dewey-Humboldt Town Library</v>
      </c>
      <c r="K999" t="s">
        <v>73</v>
      </c>
      <c r="L999" t="s">
        <v>1</v>
      </c>
      <c r="M999">
        <v>172</v>
      </c>
      <c r="N999">
        <v>172</v>
      </c>
      <c r="O999">
        <v>2</v>
      </c>
      <c r="P999">
        <v>27</v>
      </c>
      <c r="Q999">
        <v>70</v>
      </c>
      <c r="R999">
        <f>ancestry_jul_2014[[#This Row],[Citation Image]]+ancestry_jul_2014[[#This Row],[Text]]</f>
        <v>97</v>
      </c>
    </row>
    <row r="1000" spans="1:18" x14ac:dyDescent="0.3">
      <c r="A1000" s="21">
        <f>VLOOKUP(ancestry_jul_2014[[#This Row],[Locationid]], [1]LibPAS_data!$A$2:$E$600, 5, FALSE)</f>
        <v>78</v>
      </c>
      <c r="B1000" s="24">
        <f>VLOOKUP(ancestry_jul_2014[[#This Row],[Locationid]],[1]LibPAS_data!$A$2:$D$270,4,FALSE)</f>
        <v>72247</v>
      </c>
      <c r="C1000" s="14" t="str">
        <f>TEXT(E1000,"yyyy")&amp;"-"&amp;"Q"&amp;LOOKUP(MONTH(E1000),{1,4,7,10},{1,2,3,4})</f>
        <v>2016-Q1</v>
      </c>
      <c r="D1000" s="37">
        <f t="shared" si="47"/>
        <v>2016</v>
      </c>
      <c r="E1000" s="1">
        <v>42401</v>
      </c>
      <c r="F1000" s="16" t="str">
        <f t="shared" si="48"/>
        <v>2016</v>
      </c>
      <c r="G1000" s="16" t="str">
        <f>TEXT(ancestry_jul_2014[[#This Row],[Date]]," MMM")</f>
        <v xml:space="preserve"> Feb</v>
      </c>
      <c r="I1000" t="str">
        <f>VLOOKUP(K1000, [1]LibPAS_data!$A$1:$C$600,3,FALSE)</f>
        <v>Coconino</v>
      </c>
      <c r="J1000" t="str">
        <f>VLOOKUP(K1000,[1]LibPAS_data!$A$1:$C$600,2,FALSE)</f>
        <v>Flagstaff City-Coconino County Public Library</v>
      </c>
      <c r="K1000" s="6" t="s">
        <v>28</v>
      </c>
      <c r="L1000" t="s">
        <v>1</v>
      </c>
      <c r="M1000">
        <v>291</v>
      </c>
      <c r="N1000">
        <v>291</v>
      </c>
      <c r="O1000">
        <v>11</v>
      </c>
      <c r="P1000">
        <v>35</v>
      </c>
      <c r="Q1000">
        <v>69</v>
      </c>
      <c r="R1000">
        <f>ancestry_jul_2014[[#This Row],[Citation Image]]+ancestry_jul_2014[[#This Row],[Text]]</f>
        <v>104</v>
      </c>
    </row>
    <row r="1001" spans="1:18" x14ac:dyDescent="0.3">
      <c r="A1001" s="21">
        <f>VLOOKUP(ancestry_jul_2014[[#This Row],[Locationid]], [1]LibPAS_data!$A$2:$E$600, 5, FALSE)</f>
        <v>83</v>
      </c>
      <c r="B1001" s="24">
        <f>VLOOKUP(ancestry_jul_2014[[#This Row],[Locationid]],[1]LibPAS_data!$A$2:$D$270,4,FALSE)</f>
        <v>102303</v>
      </c>
      <c r="C1001" s="14" t="str">
        <f>TEXT(E1001,"yyyy")&amp;"-"&amp;"Q"&amp;LOOKUP(MONTH(E1001),{1,4,7,10},{1,2,3,4})</f>
        <v>2016-Q1</v>
      </c>
      <c r="D1001" s="37">
        <f t="shared" si="47"/>
        <v>2016</v>
      </c>
      <c r="E1001" s="1">
        <v>42401</v>
      </c>
      <c r="F1001" s="16" t="str">
        <f t="shared" si="48"/>
        <v>2016</v>
      </c>
      <c r="G1001" s="16" t="str">
        <f>TEXT(ancestry_jul_2014[[#This Row],[Date]]," MMM")</f>
        <v xml:space="preserve"> Feb</v>
      </c>
      <c r="I1001" t="str">
        <f>VLOOKUP(K1001, [1]LibPAS_data!$A$1:$C$600,3,FALSE)</f>
        <v>Maricopa</v>
      </c>
      <c r="J1001" t="str">
        <f>VLOOKUP(K1001,[1]LibPAS_data!$A$1:$C$600,2,FALSE)</f>
        <v xml:space="preserve">Glendale Public Library </v>
      </c>
      <c r="K1001" s="6" t="s">
        <v>31</v>
      </c>
      <c r="L1001" t="s">
        <v>1</v>
      </c>
      <c r="M1001">
        <v>3048</v>
      </c>
      <c r="N1001">
        <v>3048</v>
      </c>
      <c r="O1001">
        <v>32</v>
      </c>
      <c r="P1001">
        <v>1224</v>
      </c>
      <c r="Q1001">
        <v>1375</v>
      </c>
      <c r="R1001">
        <f>ancestry_jul_2014[[#This Row],[Citation Image]]+ancestry_jul_2014[[#This Row],[Text]]</f>
        <v>2599</v>
      </c>
    </row>
    <row r="1002" spans="1:18" x14ac:dyDescent="0.3">
      <c r="A1002" s="21" t="str">
        <f>VLOOKUP(ancestry_jul_2014[[#This Row],[Locationid]], [1]LibPAS_data!$A$2:$E$600, 5, FALSE)</f>
        <v>N/A</v>
      </c>
      <c r="B1002" s="24" t="str">
        <f>VLOOKUP(ancestry_jul_2014[[#This Row],[Locationid]],[1]LibPAS_data!$A$2:$D$270,4,FALSE)</f>
        <v>N/A</v>
      </c>
      <c r="C1002" s="14" t="str">
        <f>TEXT(E1002,"yyyy")&amp;"-"&amp;"Q"&amp;LOOKUP(MONTH(E1002),{1,4,7,10},{1,2,3,4})</f>
        <v>2016-Q1</v>
      </c>
      <c r="D1002" s="37">
        <f t="shared" si="47"/>
        <v>2016</v>
      </c>
      <c r="E1002" s="1">
        <v>42401</v>
      </c>
      <c r="F1002" s="16" t="str">
        <f t="shared" si="48"/>
        <v>2016</v>
      </c>
      <c r="G1002" s="16" t="str">
        <f>TEXT(ancestry_jul_2014[[#This Row],[Date]]," MMM")</f>
        <v xml:space="preserve"> Feb</v>
      </c>
      <c r="I1002" t="str">
        <f>VLOOKUP(K1002, [1]LibPAS_data!$A$1:$C$600,3,FALSE)</f>
        <v>Pinal</v>
      </c>
      <c r="J1002" t="str">
        <f>VLOOKUP(K1002,[1]LibPAS_data!$A$1:$C$600,2,FALSE)</f>
        <v>Ira H. Hayes Memorial Library</v>
      </c>
      <c r="K1002" s="6" t="s">
        <v>74</v>
      </c>
      <c r="L1002" t="s">
        <v>1</v>
      </c>
      <c r="M1002">
        <v>1887</v>
      </c>
      <c r="N1002">
        <v>1887</v>
      </c>
      <c r="O1002">
        <v>43</v>
      </c>
      <c r="P1002">
        <v>754</v>
      </c>
      <c r="Q1002">
        <v>637</v>
      </c>
      <c r="R1002">
        <f>ancestry_jul_2014[[#This Row],[Citation Image]]+ancestry_jul_2014[[#This Row],[Text]]</f>
        <v>1391</v>
      </c>
    </row>
    <row r="1003" spans="1:18" x14ac:dyDescent="0.3">
      <c r="A1003" s="21">
        <f>VLOOKUP(ancestry_jul_2014[[#This Row],[Locationid]], [1]LibPAS_data!$A$2:$E$600, 5, FALSE)</f>
        <v>20</v>
      </c>
      <c r="B1003" s="24">
        <f>VLOOKUP(ancestry_jul_2014[[#This Row],[Locationid]],[1]LibPAS_data!$A$2:$D$270,4,FALSE)</f>
        <v>33183</v>
      </c>
      <c r="C1003" s="14" t="str">
        <f>TEXT(E1003,"yyyy")&amp;"-"&amp;"Q"&amp;LOOKUP(MONTH(E1003),{1,4,7,10},{1,2,3,4})</f>
        <v>2016-Q1</v>
      </c>
      <c r="D1003" s="37">
        <f t="shared" si="47"/>
        <v>2016</v>
      </c>
      <c r="E1003" s="1">
        <v>42401</v>
      </c>
      <c r="F1003" s="16" t="str">
        <f t="shared" si="48"/>
        <v>2016</v>
      </c>
      <c r="G1003" s="16" t="str">
        <f>TEXT(ancestry_jul_2014[[#This Row],[Date]]," MMM")</f>
        <v xml:space="preserve"> Feb</v>
      </c>
      <c r="I1003" t="str">
        <f>VLOOKUP(K1003, [1]LibPAS_data!$A$1:$C$600,3,FALSE)</f>
        <v>Pinal</v>
      </c>
      <c r="J1003" t="str">
        <f>VLOOKUP(K1003,[1]LibPAS_data!$A$1:$C$600,2,FALSE)</f>
        <v>Maricopa Community Library</v>
      </c>
      <c r="K1003" s="6" t="s">
        <v>37</v>
      </c>
      <c r="L1003" t="s">
        <v>1</v>
      </c>
      <c r="M1003">
        <v>39</v>
      </c>
      <c r="N1003">
        <v>39</v>
      </c>
      <c r="O1003">
        <v>2</v>
      </c>
      <c r="P1003">
        <v>0</v>
      </c>
      <c r="Q1003">
        <v>10</v>
      </c>
      <c r="R1003">
        <f>ancestry_jul_2014[[#This Row],[Citation Image]]+ancestry_jul_2014[[#This Row],[Text]]</f>
        <v>10</v>
      </c>
    </row>
    <row r="1004" spans="1:18" x14ac:dyDescent="0.3">
      <c r="A1004" s="21">
        <f>VLOOKUP(ancestry_jul_2014[[#This Row],[Locationid]], [1]LibPAS_data!$A$2:$E$600, 5, FALSE)</f>
        <v>396</v>
      </c>
      <c r="B1004" s="24">
        <f>VLOOKUP(ancestry_jul_2014[[#This Row],[Locationid]],[1]LibPAS_data!$A$2:$D$270,4,FALSE)</f>
        <v>145358</v>
      </c>
      <c r="C1004" s="14" t="str">
        <f>TEXT(E1004,"yyyy")&amp;"-"&amp;"Q"&amp;LOOKUP(MONTH(E1004),{1,4,7,10},{1,2,3,4})</f>
        <v>2016-Q1</v>
      </c>
      <c r="D1004" s="37">
        <f t="shared" si="47"/>
        <v>2016</v>
      </c>
      <c r="E1004" s="1">
        <v>42401</v>
      </c>
      <c r="F1004" s="16" t="str">
        <f t="shared" si="48"/>
        <v>2016</v>
      </c>
      <c r="G1004" s="16" t="str">
        <f>TEXT(ancestry_jul_2014[[#This Row],[Date]]," MMM")</f>
        <v xml:space="preserve"> Feb</v>
      </c>
      <c r="I1004" t="str">
        <f>VLOOKUP(K1004, [1]LibPAS_data!$A$1:$C$600,3,FALSE)</f>
        <v>Maricopa</v>
      </c>
      <c r="J1004" t="str">
        <f>VLOOKUP(K1004,[1]LibPAS_data!$A$1:$C$600,2,FALSE)</f>
        <v>Maricopa County Library District</v>
      </c>
      <c r="K1004" s="6" t="s">
        <v>39</v>
      </c>
      <c r="L1004" t="s">
        <v>1</v>
      </c>
      <c r="M1004">
        <v>12703</v>
      </c>
      <c r="N1004">
        <v>12703</v>
      </c>
      <c r="O1004">
        <v>227</v>
      </c>
      <c r="P1004">
        <v>2226</v>
      </c>
      <c r="Q1004">
        <v>5641</v>
      </c>
      <c r="R1004">
        <f>ancestry_jul_2014[[#This Row],[Citation Image]]+ancestry_jul_2014[[#This Row],[Text]]</f>
        <v>7867</v>
      </c>
    </row>
    <row r="1005" spans="1:18" x14ac:dyDescent="0.3">
      <c r="A1005" s="21">
        <f>VLOOKUP(ancestry_jul_2014[[#This Row],[Locationid]], [1]LibPAS_data!$A$2:$E$600, 5, FALSE)</f>
        <v>147</v>
      </c>
      <c r="B1005" s="24">
        <f>VLOOKUP(ancestry_jul_2014[[#This Row],[Locationid]],[1]LibPAS_data!$A$2:$D$270,4,FALSE)</f>
        <v>147983</v>
      </c>
      <c r="C1005" s="14" t="str">
        <f>TEXT(E1005,"yyyy")&amp;"-"&amp;"Q"&amp;LOOKUP(MONTH(E1005),{1,4,7,10},{1,2,3,4})</f>
        <v>2016-Q1</v>
      </c>
      <c r="D1005" s="37">
        <f t="shared" si="47"/>
        <v>2016</v>
      </c>
      <c r="E1005" s="1">
        <v>42401</v>
      </c>
      <c r="F1005" s="16" t="str">
        <f t="shared" si="48"/>
        <v>2016</v>
      </c>
      <c r="G1005" s="16" t="str">
        <f>TEXT(ancestry_jul_2014[[#This Row],[Date]]," MMM")</f>
        <v xml:space="preserve"> Feb</v>
      </c>
      <c r="I1005" t="str">
        <f>VLOOKUP(K1005, [1]LibPAS_data!$A$1:$C$600,3,FALSE)</f>
        <v>Maricopa</v>
      </c>
      <c r="J1005" t="str">
        <f>VLOOKUP(K1005,[1]LibPAS_data!$A$1:$C$600,2,FALSE)</f>
        <v>Mesa Public Library</v>
      </c>
      <c r="K1005" s="6" t="s">
        <v>40</v>
      </c>
      <c r="L1005" t="s">
        <v>1</v>
      </c>
      <c r="M1005">
        <v>2080</v>
      </c>
      <c r="N1005">
        <v>2080</v>
      </c>
      <c r="O1005">
        <v>47</v>
      </c>
      <c r="P1005">
        <v>185</v>
      </c>
      <c r="Q1005">
        <v>690</v>
      </c>
      <c r="R1005">
        <f>ancestry_jul_2014[[#This Row],[Citation Image]]+ancestry_jul_2014[[#This Row],[Text]]</f>
        <v>875</v>
      </c>
    </row>
    <row r="1006" spans="1:18" x14ac:dyDescent="0.3">
      <c r="A1006" s="21">
        <f>VLOOKUP(ancestry_jul_2014[[#This Row],[Locationid]], [1]LibPAS_data!$A$2:$E$600, 5, FALSE)</f>
        <v>239</v>
      </c>
      <c r="B1006" s="24">
        <f>VLOOKUP(ancestry_jul_2014[[#This Row],[Locationid]],[1]LibPAS_data!$A$2:$D$270,4,FALSE)</f>
        <v>87143</v>
      </c>
      <c r="C1006" s="14" t="str">
        <f>TEXT(E1006,"yyyy")&amp;"-"&amp;"Q"&amp;LOOKUP(MONTH(E1006),{1,4,7,10},{1,2,3,4})</f>
        <v>2016-Q1</v>
      </c>
      <c r="D1006" s="37">
        <f t="shared" si="47"/>
        <v>2016</v>
      </c>
      <c r="E1006" s="1">
        <v>42401</v>
      </c>
      <c r="F1006" s="16" t="str">
        <f t="shared" si="48"/>
        <v>2016</v>
      </c>
      <c r="G1006" s="16" t="str">
        <f>TEXT(ancestry_jul_2014[[#This Row],[Date]]," MMM")</f>
        <v xml:space="preserve"> Feb</v>
      </c>
      <c r="I1006" t="str">
        <f>VLOOKUP(K1006, [1]LibPAS_data!$A$1:$C$600,3,FALSE)</f>
        <v>Mohave</v>
      </c>
      <c r="J1006" t="str">
        <f>VLOOKUP(K1006,[1]LibPAS_data!$A$1:$C$600,2,FALSE)</f>
        <v>Mohave County Library District</v>
      </c>
      <c r="K1006" s="6" t="s">
        <v>41</v>
      </c>
      <c r="L1006" t="s">
        <v>1</v>
      </c>
      <c r="M1006">
        <v>2874</v>
      </c>
      <c r="N1006">
        <v>2874</v>
      </c>
      <c r="O1006">
        <v>79</v>
      </c>
      <c r="P1006">
        <v>428</v>
      </c>
      <c r="Q1006">
        <v>945</v>
      </c>
      <c r="R1006">
        <f>ancestry_jul_2014[[#This Row],[Citation Image]]+ancestry_jul_2014[[#This Row],[Text]]</f>
        <v>1373</v>
      </c>
    </row>
    <row r="1007" spans="1:18" x14ac:dyDescent="0.3">
      <c r="A1007" s="21">
        <f>VLOOKUP(ancestry_jul_2014[[#This Row],[Locationid]], [1]LibPAS_data!$A$2:$E$600, 5, FALSE)</f>
        <v>0</v>
      </c>
      <c r="B1007" s="24" t="e">
        <f>VLOOKUP(ancestry_jul_2014[[#This Row],[Locationid]],[1]LibPAS_data!$A$2:$D$270,4,FALSE)</f>
        <v>#N/A</v>
      </c>
      <c r="C1007" s="14" t="str">
        <f>TEXT(E1007,"yyyy")&amp;"-"&amp;"Q"&amp;LOOKUP(MONTH(E1007),{1,4,7,10},{1,2,3,4})</f>
        <v>2016-Q1</v>
      </c>
      <c r="D1007" s="37">
        <f t="shared" si="47"/>
        <v>2016</v>
      </c>
      <c r="E1007" s="1">
        <v>42401</v>
      </c>
      <c r="F1007" s="16" t="str">
        <f t="shared" si="48"/>
        <v>2016</v>
      </c>
      <c r="G1007" s="16" t="str">
        <f>TEXT(ancestry_jul_2014[[#This Row],[Date]]," MMM")</f>
        <v xml:space="preserve"> Feb</v>
      </c>
      <c r="I1007" t="str">
        <f>VLOOKUP(K1007, [1]LibPAS_data!$A$1:$C$600,3,FALSE)</f>
        <v>Greenlee</v>
      </c>
      <c r="J1007" t="str">
        <f>VLOOKUP(K1007,[1]LibPAS_data!$A$1:$C$600,2,FALSE)</f>
        <v>Morenci Public Library</v>
      </c>
      <c r="K1007" s="2" t="s">
        <v>75</v>
      </c>
      <c r="L1007" t="s">
        <v>1</v>
      </c>
      <c r="M1007">
        <v>3</v>
      </c>
      <c r="N1007">
        <v>3</v>
      </c>
      <c r="O1007">
        <v>1</v>
      </c>
      <c r="P1007">
        <v>0</v>
      </c>
      <c r="Q1007">
        <v>7</v>
      </c>
      <c r="R1007">
        <f>ancestry_jul_2014[[#This Row],[Citation Image]]+ancestry_jul_2014[[#This Row],[Text]]</f>
        <v>7</v>
      </c>
    </row>
    <row r="1008" spans="1:18" x14ac:dyDescent="0.3">
      <c r="A1008" s="21">
        <f>VLOOKUP(ancestry_jul_2014[[#This Row],[Locationid]], [1]LibPAS_data!$A$2:$E$600, 5, FALSE)</f>
        <v>45</v>
      </c>
      <c r="B1008" s="24">
        <f>VLOOKUP(ancestry_jul_2014[[#This Row],[Locationid]],[1]LibPAS_data!$A$2:$D$270,4,FALSE)</f>
        <v>2461</v>
      </c>
      <c r="C1008" s="14" t="str">
        <f>TEXT(E1008,"yyyy")&amp;"-"&amp;"Q"&amp;LOOKUP(MONTH(E1008),{1,4,7,10},{1,2,3,4})</f>
        <v>2016-Q1</v>
      </c>
      <c r="D1008" s="37">
        <f t="shared" si="47"/>
        <v>2016</v>
      </c>
      <c r="E1008" s="1">
        <v>42401</v>
      </c>
      <c r="F1008" s="16" t="str">
        <f t="shared" si="48"/>
        <v>2016</v>
      </c>
      <c r="G1008" s="16" t="str">
        <f>TEXT(ancestry_jul_2014[[#This Row],[Date]]," MMM")</f>
        <v xml:space="preserve"> Feb</v>
      </c>
      <c r="I1008" t="str">
        <f>VLOOKUP(K1008, [1]LibPAS_data!$A$1:$C$600,3,FALSE)</f>
        <v>Navajo</v>
      </c>
      <c r="J1008" t="str">
        <f>VLOOKUP(K1008,[1]LibPAS_data!$A$1:$C$600,2,FALSE)</f>
        <v>Navajo County Library District</v>
      </c>
      <c r="K1008" s="6" t="s">
        <v>42</v>
      </c>
      <c r="L1008" t="s">
        <v>1</v>
      </c>
      <c r="M1008">
        <v>1199</v>
      </c>
      <c r="N1008">
        <v>1199</v>
      </c>
      <c r="O1008">
        <v>33</v>
      </c>
      <c r="P1008">
        <v>673</v>
      </c>
      <c r="Q1008">
        <v>354</v>
      </c>
      <c r="R1008">
        <f>ancestry_jul_2014[[#This Row],[Citation Image]]+ancestry_jul_2014[[#This Row],[Text]]</f>
        <v>1027</v>
      </c>
    </row>
    <row r="1009" spans="1:18" x14ac:dyDescent="0.3">
      <c r="A1009" s="21">
        <f>VLOOKUP(ancestry_jul_2014[[#This Row],[Locationid]], [1]LibPAS_data!$A$2:$E$600, 5, FALSE)</f>
        <v>9</v>
      </c>
      <c r="B1009" s="24" t="e">
        <f>VLOOKUP(ancestry_jul_2014[[#This Row],[Locationid]],[1]LibPAS_data!$A$2:$D$270,4,FALSE)</f>
        <v>#N/A</v>
      </c>
      <c r="C1009" s="14" t="str">
        <f>TEXT(E1009,"yyyy")&amp;"-"&amp;"Q"&amp;LOOKUP(MONTH(E1009),{1,4,7,10},{1,2,3,4})</f>
        <v>2016-Q1</v>
      </c>
      <c r="D1009" s="37">
        <f t="shared" si="47"/>
        <v>2016</v>
      </c>
      <c r="E1009" s="1">
        <v>42401</v>
      </c>
      <c r="F1009" s="16" t="str">
        <f t="shared" si="48"/>
        <v>2016</v>
      </c>
      <c r="G1009" s="16" t="str">
        <f>TEXT(ancestry_jul_2014[[#This Row],[Date]]," MMM")</f>
        <v xml:space="preserve"> Feb</v>
      </c>
      <c r="I1009" t="str">
        <f>VLOOKUP(K1009, [1]LibPAS_data!$A$1:$C$600,3,FALSE)</f>
        <v>Pinal</v>
      </c>
      <c r="J1009" t="str">
        <f>VLOOKUP(K1009,[1]LibPAS_data!$A$1:$C$600,2,FALSE)</f>
        <v>Oracle Public Library</v>
      </c>
      <c r="K1009" s="6" t="s">
        <v>44</v>
      </c>
      <c r="L1009" t="s">
        <v>1</v>
      </c>
      <c r="M1009">
        <v>85</v>
      </c>
      <c r="N1009">
        <v>85</v>
      </c>
      <c r="O1009">
        <v>1</v>
      </c>
      <c r="P1009">
        <v>3</v>
      </c>
      <c r="Q1009">
        <v>31</v>
      </c>
      <c r="R1009">
        <f>ancestry_jul_2014[[#This Row],[Citation Image]]+ancestry_jul_2014[[#This Row],[Text]]</f>
        <v>34</v>
      </c>
    </row>
    <row r="1010" spans="1:18" x14ac:dyDescent="0.3">
      <c r="A1010" s="21">
        <f>VLOOKUP(ancestry_jul_2014[[#This Row],[Locationid]], [1]LibPAS_data!$A$2:$E$600, 5, FALSE)</f>
        <v>14</v>
      </c>
      <c r="B1010" s="24">
        <f>VLOOKUP(ancestry_jul_2014[[#This Row],[Locationid]],[1]LibPAS_data!$A$2:$D$270,4,FALSE)</f>
        <v>13597</v>
      </c>
      <c r="C1010" s="14" t="str">
        <f>TEXT(E1010,"yyyy")&amp;"-"&amp;"Q"&amp;LOOKUP(MONTH(E1010),{1,4,7,10},{1,2,3,4})</f>
        <v>2016-Q1</v>
      </c>
      <c r="D1010" s="37">
        <f t="shared" si="47"/>
        <v>2016</v>
      </c>
      <c r="E1010" s="1">
        <v>42401</v>
      </c>
      <c r="F1010" s="16" t="str">
        <f t="shared" si="48"/>
        <v>2016</v>
      </c>
      <c r="G1010" s="16" t="str">
        <f>TEXT(ancestry_jul_2014[[#This Row],[Date]]," MMM")</f>
        <v xml:space="preserve"> Feb</v>
      </c>
      <c r="I1010" t="str">
        <f>VLOOKUP(K1010, [1]LibPAS_data!$A$1:$C$600,3,FALSE)</f>
        <v>Gila</v>
      </c>
      <c r="J1010" t="str">
        <f>VLOOKUP(K1010,[1]LibPAS_data!$A$1:$C$600,2,FALSE)</f>
        <v>Payson Public Library</v>
      </c>
      <c r="K1010" s="3" t="s">
        <v>47</v>
      </c>
      <c r="L1010" t="s">
        <v>1</v>
      </c>
      <c r="M1010">
        <v>9</v>
      </c>
      <c r="N1010">
        <v>9</v>
      </c>
      <c r="O1010">
        <v>1</v>
      </c>
      <c r="P1010">
        <v>0</v>
      </c>
      <c r="Q1010">
        <v>2</v>
      </c>
      <c r="R1010">
        <f>ancestry_jul_2014[[#This Row],[Citation Image]]+ancestry_jul_2014[[#This Row],[Text]]</f>
        <v>2</v>
      </c>
    </row>
    <row r="1011" spans="1:18" x14ac:dyDescent="0.3">
      <c r="A1011" s="21">
        <f>VLOOKUP(ancestry_jul_2014[[#This Row],[Locationid]], [1]LibPAS_data!$A$2:$E$600, 5, FALSE)</f>
        <v>38</v>
      </c>
      <c r="B1011" s="24">
        <f>VLOOKUP(ancestry_jul_2014[[#This Row],[Locationid]],[1]LibPAS_data!$A$2:$D$270,4,FALSE)</f>
        <v>109952</v>
      </c>
      <c r="C1011" s="14" t="str">
        <f>TEXT(E1011,"yyyy")&amp;"-"&amp;"Q"&amp;LOOKUP(MONTH(E1011),{1,4,7,10},{1,2,3,4})</f>
        <v>2016-Q1</v>
      </c>
      <c r="D1011" s="37">
        <f t="shared" si="47"/>
        <v>2016</v>
      </c>
      <c r="E1011" s="1">
        <v>42401</v>
      </c>
      <c r="F1011" s="16" t="str">
        <f t="shared" ref="F1011:F1042" si="49">TEXT(E1011, "yyyy")</f>
        <v>2016</v>
      </c>
      <c r="G1011" s="16" t="str">
        <f>TEXT(ancestry_jul_2014[[#This Row],[Date]]," MMM")</f>
        <v xml:space="preserve"> Feb</v>
      </c>
      <c r="I1011" t="str">
        <f>VLOOKUP(K1011, [1]LibPAS_data!$A$1:$C$600,3,FALSE)</f>
        <v>Maricopa</v>
      </c>
      <c r="J1011" t="str">
        <f>VLOOKUP(K1011,[1]LibPAS_data!$A$1:$C$600,2,FALSE)</f>
        <v>Peoria Public Library</v>
      </c>
      <c r="K1011" s="6" t="s">
        <v>48</v>
      </c>
      <c r="L1011" t="s">
        <v>1</v>
      </c>
      <c r="M1011">
        <v>1121</v>
      </c>
      <c r="N1011">
        <v>1121</v>
      </c>
      <c r="O1011">
        <v>30</v>
      </c>
      <c r="P1011">
        <v>121</v>
      </c>
      <c r="Q1011">
        <v>626</v>
      </c>
      <c r="R1011">
        <f>ancestry_jul_2014[[#This Row],[Citation Image]]+ancestry_jul_2014[[#This Row],[Text]]</f>
        <v>747</v>
      </c>
    </row>
    <row r="1012" spans="1:18" x14ac:dyDescent="0.3">
      <c r="A1012" s="21" t="e">
        <f>VLOOKUP(ancestry_jul_2014[[#This Row],[Locationid]], [1]LibPAS_data!$A$2:$E$600, 5, FALSE)</f>
        <v>#VALUE!</v>
      </c>
      <c r="B1012" s="24">
        <f>VLOOKUP(ancestry_jul_2014[[#This Row],[Locationid]],[1]LibPAS_data!$A$2:$D$270,4,FALSE)</f>
        <v>943450</v>
      </c>
      <c r="C1012" s="14" t="str">
        <f>TEXT(E1012,"yyyy")&amp;"-"&amp;"Q"&amp;LOOKUP(MONTH(E1012),{1,4,7,10},{1,2,3,4})</f>
        <v>2016-Q1</v>
      </c>
      <c r="D1012" s="37">
        <f t="shared" si="47"/>
        <v>2016</v>
      </c>
      <c r="E1012" s="1">
        <v>42401</v>
      </c>
      <c r="F1012" s="16" t="str">
        <f t="shared" si="49"/>
        <v>2016</v>
      </c>
      <c r="G1012" s="16" t="str">
        <f>TEXT(ancestry_jul_2014[[#This Row],[Date]]," MMM")</f>
        <v xml:space="preserve"> Feb</v>
      </c>
      <c r="I1012" t="str">
        <f>VLOOKUP(K1012, [1]LibPAS_data!$A$1:$C$600,3,FALSE)</f>
        <v>Maricopa</v>
      </c>
      <c r="J1012" t="str">
        <f>VLOOKUP(K1012,[1]LibPAS_data!$A$1:$C$600,2,FALSE)</f>
        <v>Phoenix Public Library</v>
      </c>
      <c r="K1012" s="10" t="s">
        <v>78</v>
      </c>
      <c r="L1012" t="s">
        <v>1</v>
      </c>
      <c r="M1012">
        <v>10511</v>
      </c>
      <c r="N1012">
        <v>10511</v>
      </c>
      <c r="O1012">
        <v>182</v>
      </c>
      <c r="P1012">
        <v>2213</v>
      </c>
      <c r="Q1012">
        <v>4073</v>
      </c>
      <c r="R1012">
        <f>ancestry_jul_2014[[#This Row],[Citation Image]]+ancestry_jul_2014[[#This Row],[Text]]</f>
        <v>6286</v>
      </c>
    </row>
    <row r="1013" spans="1:18" x14ac:dyDescent="0.3">
      <c r="A1013" s="21">
        <f>VLOOKUP(ancestry_jul_2014[[#This Row],[Locationid]], [1]LibPAS_data!$A$2:$E$600, 5, FALSE)</f>
        <v>622</v>
      </c>
      <c r="B1013" s="24">
        <f>VLOOKUP(ancestry_jul_2014[[#This Row],[Locationid]],[1]LibPAS_data!$A$2:$D$270,4,FALSE)</f>
        <v>405419</v>
      </c>
      <c r="C1013" s="14" t="str">
        <f>TEXT(E1013,"yyyy")&amp;"-"&amp;"Q"&amp;LOOKUP(MONTH(E1013),{1,4,7,10},{1,2,3,4})</f>
        <v>2016-Q1</v>
      </c>
      <c r="D1013" s="37">
        <f t="shared" si="47"/>
        <v>2016</v>
      </c>
      <c r="E1013" s="1">
        <v>42401</v>
      </c>
      <c r="F1013" s="16" t="str">
        <f t="shared" si="49"/>
        <v>2016</v>
      </c>
      <c r="G1013" s="16" t="str">
        <f>TEXT(ancestry_jul_2014[[#This Row],[Date]]," MMM")</f>
        <v xml:space="preserve"> Feb</v>
      </c>
      <c r="I1013" t="str">
        <f>VLOOKUP(K1013, [1]LibPAS_data!$A$1:$C$600,3,FALSE)</f>
        <v>Pima</v>
      </c>
      <c r="J1013" t="str">
        <f>VLOOKUP(K1013,[1]LibPAS_data!$A$1:$C$600,2,FALSE)</f>
        <v>Pima County Public Library</v>
      </c>
      <c r="K1013" s="6" t="s">
        <v>49</v>
      </c>
      <c r="L1013" t="s">
        <v>1</v>
      </c>
      <c r="M1013">
        <v>6439</v>
      </c>
      <c r="N1013">
        <v>6439</v>
      </c>
      <c r="O1013">
        <v>212</v>
      </c>
      <c r="P1013">
        <v>1422</v>
      </c>
      <c r="Q1013">
        <v>3058</v>
      </c>
      <c r="R1013">
        <f>ancestry_jul_2014[[#This Row],[Citation Image]]+ancestry_jul_2014[[#This Row],[Text]]</f>
        <v>4480</v>
      </c>
    </row>
    <row r="1014" spans="1:18" x14ac:dyDescent="0.3">
      <c r="A1014" s="21">
        <f>VLOOKUP(ancestry_jul_2014[[#This Row],[Locationid]], [1]LibPAS_data!$A$2:$E$600, 5, FALSE)</f>
        <v>4</v>
      </c>
      <c r="B1014" s="24">
        <f>VLOOKUP(ancestry_jul_2014[[#This Row],[Locationid]],[1]LibPAS_data!$A$2:$D$270,4,FALSE)</f>
        <v>8901</v>
      </c>
      <c r="C1014" s="14" t="str">
        <f>TEXT(E1014,"yyyy")&amp;"-"&amp;"Q"&amp;LOOKUP(MONTH(E1014),{1,4,7,10},{1,2,3,4})</f>
        <v>2016-Q1</v>
      </c>
      <c r="D1014" s="37">
        <f t="shared" si="47"/>
        <v>2016</v>
      </c>
      <c r="E1014" s="1">
        <v>42401</v>
      </c>
      <c r="F1014" s="16" t="str">
        <f t="shared" si="49"/>
        <v>2016</v>
      </c>
      <c r="G1014" s="16" t="str">
        <f>TEXT(ancestry_jul_2014[[#This Row],[Date]]," MMM")</f>
        <v xml:space="preserve"> Feb</v>
      </c>
      <c r="I1014" t="str">
        <f>VLOOKUP(K1014, [1]LibPAS_data!$A$1:$C$600,3,FALSE)</f>
        <v>Pinal</v>
      </c>
      <c r="J1014" t="str">
        <f>VLOOKUP(K1014,[1]LibPAS_data!$A$1:$C$600,2,FALSE)</f>
        <v>Pinal County Library District</v>
      </c>
      <c r="K1014" s="6" t="s">
        <v>50</v>
      </c>
      <c r="L1014" t="s">
        <v>1</v>
      </c>
      <c r="M1014">
        <v>578</v>
      </c>
      <c r="N1014">
        <v>578</v>
      </c>
      <c r="O1014">
        <v>17</v>
      </c>
      <c r="P1014">
        <v>14</v>
      </c>
      <c r="Q1014">
        <v>267</v>
      </c>
      <c r="R1014">
        <f>ancestry_jul_2014[[#This Row],[Citation Image]]+ancestry_jul_2014[[#This Row],[Text]]</f>
        <v>281</v>
      </c>
    </row>
    <row r="1015" spans="1:18" x14ac:dyDescent="0.3">
      <c r="A1015" s="21">
        <f>VLOOKUP(ancestry_jul_2014[[#This Row],[Locationid]], [1]LibPAS_data!$A$2:$E$600, 5, FALSE)</f>
        <v>54</v>
      </c>
      <c r="B1015" s="24">
        <f>VLOOKUP(ancestry_jul_2014[[#This Row],[Locationid]],[1]LibPAS_data!$A$2:$D$270,4,FALSE)</f>
        <v>29416</v>
      </c>
      <c r="C1015" s="14" t="str">
        <f>TEXT(E1015,"yyyy")&amp;"-"&amp;"Q"&amp;LOOKUP(MONTH(E1015),{1,4,7,10},{1,2,3,4})</f>
        <v>2016-Q1</v>
      </c>
      <c r="D1015" s="37">
        <f t="shared" si="47"/>
        <v>2016</v>
      </c>
      <c r="E1015" s="1">
        <v>42401</v>
      </c>
      <c r="F1015" s="16" t="str">
        <f t="shared" si="49"/>
        <v>2016</v>
      </c>
      <c r="G1015" s="16" t="str">
        <f>TEXT(ancestry_jul_2014[[#This Row],[Date]]," MMM")</f>
        <v xml:space="preserve"> Feb</v>
      </c>
      <c r="I1015" t="str">
        <f>VLOOKUP(K1015, [1]LibPAS_data!$A$1:$C$600,3,FALSE)</f>
        <v>Yavapai</v>
      </c>
      <c r="J1015" t="str">
        <f>VLOOKUP(K1015,[1]LibPAS_data!$A$1:$C$600,2,FALSE)</f>
        <v>Prescott Public Library</v>
      </c>
      <c r="K1015" s="10" t="s">
        <v>51</v>
      </c>
      <c r="L1015" t="s">
        <v>1</v>
      </c>
      <c r="M1015">
        <v>1562</v>
      </c>
      <c r="N1015">
        <v>1562</v>
      </c>
      <c r="O1015">
        <v>24</v>
      </c>
      <c r="P1015">
        <v>163</v>
      </c>
      <c r="Q1015">
        <v>906</v>
      </c>
      <c r="R1015">
        <f>ancestry_jul_2014[[#This Row],[Citation Image]]+ancestry_jul_2014[[#This Row],[Text]]</f>
        <v>1069</v>
      </c>
    </row>
    <row r="1016" spans="1:18" x14ac:dyDescent="0.3">
      <c r="A1016" s="21">
        <f>VLOOKUP(ancestry_jul_2014[[#This Row],[Locationid]], [1]LibPAS_data!$A$2:$E$600, 5, FALSE)</f>
        <v>59</v>
      </c>
      <c r="B1016" s="24">
        <f>VLOOKUP(ancestry_jul_2014[[#This Row],[Locationid]],[1]LibPAS_data!$A$2:$D$270,4,FALSE)</f>
        <v>22616</v>
      </c>
      <c r="C1016" s="14" t="str">
        <f>TEXT(E1016,"yyyy")&amp;"-"&amp;"Q"&amp;LOOKUP(MONTH(E1016),{1,4,7,10},{1,2,3,4})</f>
        <v>2016-Q1</v>
      </c>
      <c r="D1016" s="37">
        <f t="shared" si="47"/>
        <v>2016</v>
      </c>
      <c r="E1016" s="1">
        <v>42401</v>
      </c>
      <c r="F1016" s="16" t="str">
        <f t="shared" si="49"/>
        <v>2016</v>
      </c>
      <c r="G1016" s="16" t="str">
        <f>TEXT(ancestry_jul_2014[[#This Row],[Date]]," MMM")</f>
        <v xml:space="preserve"> Feb</v>
      </c>
      <c r="I1016" t="str">
        <f>VLOOKUP(K1016, [1]LibPAS_data!$A$1:$C$600,3,FALSE)</f>
        <v>Yavapai</v>
      </c>
      <c r="J1016" t="str">
        <f>VLOOKUP(K1016,[1]LibPAS_data!$A$1:$C$600,2,FALSE)</f>
        <v>Prescott Valley Public Library</v>
      </c>
      <c r="K1016" s="6" t="s">
        <v>52</v>
      </c>
      <c r="L1016" t="s">
        <v>1</v>
      </c>
      <c r="M1016">
        <v>173</v>
      </c>
      <c r="N1016">
        <v>173</v>
      </c>
      <c r="O1016">
        <v>4</v>
      </c>
      <c r="P1016">
        <v>18</v>
      </c>
      <c r="Q1016">
        <v>48</v>
      </c>
      <c r="R1016">
        <f>ancestry_jul_2014[[#This Row],[Citation Image]]+ancestry_jul_2014[[#This Row],[Text]]</f>
        <v>66</v>
      </c>
    </row>
    <row r="1017" spans="1:18" x14ac:dyDescent="0.3">
      <c r="A1017" s="21">
        <f>VLOOKUP(ancestry_jul_2014[[#This Row],[Locationid]], [1]LibPAS_data!$A$2:$E$600, 5, FALSE)</f>
        <v>40</v>
      </c>
      <c r="B1017" s="24" t="e">
        <f>VLOOKUP(ancestry_jul_2014[[#This Row],[Locationid]],[1]LibPAS_data!$A$2:$D$270,4,FALSE)</f>
        <v>#N/A</v>
      </c>
      <c r="C1017" s="14" t="str">
        <f>TEXT(E1017,"yyyy")&amp;"-"&amp;"Q"&amp;LOOKUP(MONTH(E1017),{1,4,7,10},{1,2,3,4})</f>
        <v>2016-Q1</v>
      </c>
      <c r="D1017" s="37">
        <f t="shared" si="47"/>
        <v>2016</v>
      </c>
      <c r="E1017" s="1">
        <v>42401</v>
      </c>
      <c r="F1017" s="16" t="str">
        <f t="shared" si="49"/>
        <v>2016</v>
      </c>
      <c r="G1017" s="16" t="str">
        <f>TEXT(ancestry_jul_2014[[#This Row],[Date]]," MMM")</f>
        <v xml:space="preserve"> Feb</v>
      </c>
      <c r="I1017" t="str">
        <f>VLOOKUP(K1017, [1]LibPAS_data!$A$1:$C$600,3,FALSE)</f>
        <v>Apache</v>
      </c>
      <c r="J1017" t="str">
        <f>VLOOKUP(K1017,[1]LibPAS_data!$A$1:$C$600,2,FALSE)</f>
        <v>Round Valley Public Library</v>
      </c>
      <c r="K1017" s="6" t="s">
        <v>53</v>
      </c>
      <c r="L1017" t="s">
        <v>1</v>
      </c>
      <c r="M1017">
        <v>213</v>
      </c>
      <c r="N1017">
        <v>213</v>
      </c>
      <c r="O1017">
        <v>14</v>
      </c>
      <c r="P1017">
        <v>18</v>
      </c>
      <c r="Q1017">
        <v>85</v>
      </c>
      <c r="R1017">
        <f>ancestry_jul_2014[[#This Row],[Citation Image]]+ancestry_jul_2014[[#This Row],[Text]]</f>
        <v>103</v>
      </c>
    </row>
    <row r="1018" spans="1:18" x14ac:dyDescent="0.3">
      <c r="A1018" s="21">
        <f>VLOOKUP(ancestry_jul_2014[[#This Row],[Locationid]], [1]LibPAS_data!$A$2:$E$600, 5, FALSE)</f>
        <v>17</v>
      </c>
      <c r="B1018" s="24">
        <f>VLOOKUP(ancestry_jul_2014[[#This Row],[Locationid]],[1]LibPAS_data!$A$2:$D$270,4,FALSE)</f>
        <v>11980</v>
      </c>
      <c r="C1018" s="14" t="str">
        <f>TEXT(E1018,"yyyy")&amp;"-"&amp;"Q"&amp;LOOKUP(MONTH(E1018),{1,4,7,10},{1,2,3,4})</f>
        <v>2016-Q1</v>
      </c>
      <c r="D1018" s="37">
        <f t="shared" si="47"/>
        <v>2016</v>
      </c>
      <c r="E1018" s="1">
        <v>42401</v>
      </c>
      <c r="F1018" s="16" t="str">
        <f t="shared" si="49"/>
        <v>2016</v>
      </c>
      <c r="G1018" s="16" t="str">
        <f>TEXT(ancestry_jul_2014[[#This Row],[Date]]," MMM")</f>
        <v xml:space="preserve"> Feb</v>
      </c>
      <c r="I1018" t="str">
        <f>VLOOKUP(K1018, [1]LibPAS_data!$A$1:$C$600,3,FALSE)</f>
        <v>Graham</v>
      </c>
      <c r="J1018" t="str">
        <f>VLOOKUP(K1018,[1]LibPAS_data!$A$1:$C$600,2,FALSE)</f>
        <v>Safford City - Graham County Library</v>
      </c>
      <c r="K1018" s="3" t="s">
        <v>54</v>
      </c>
      <c r="L1018" t="s">
        <v>1</v>
      </c>
      <c r="M1018">
        <v>78</v>
      </c>
      <c r="N1018">
        <v>78</v>
      </c>
      <c r="O1018">
        <v>2</v>
      </c>
      <c r="P1018">
        <v>3</v>
      </c>
      <c r="Q1018">
        <v>41</v>
      </c>
      <c r="R1018">
        <f>ancestry_jul_2014[[#This Row],[Citation Image]]+ancestry_jul_2014[[#This Row],[Text]]</f>
        <v>44</v>
      </c>
    </row>
    <row r="1019" spans="1:18" x14ac:dyDescent="0.3">
      <c r="A1019" s="21">
        <f>VLOOKUP(ancestry_jul_2014[[#This Row],[Locationid]], [1]LibPAS_data!$A$2:$E$600, 5, FALSE)</f>
        <v>23</v>
      </c>
      <c r="B1019" s="24" t="e">
        <f>VLOOKUP(ancestry_jul_2014[[#This Row],[Locationid]],[1]LibPAS_data!$A$2:$D$270,4,FALSE)</f>
        <v>#N/A</v>
      </c>
      <c r="C1019" s="14" t="str">
        <f>TEXT(E1019,"yyyy")&amp;"-"&amp;"Q"&amp;LOOKUP(MONTH(E1019),{1,4,7,10},{1,2,3,4})</f>
        <v>2016-Q1</v>
      </c>
      <c r="D1019" s="37">
        <f t="shared" si="47"/>
        <v>2016</v>
      </c>
      <c r="E1019" s="1">
        <v>42401</v>
      </c>
      <c r="F1019" s="16" t="str">
        <f t="shared" si="49"/>
        <v>2016</v>
      </c>
      <c r="G1019" s="16" t="str">
        <f>TEXT(ancestry_jul_2014[[#This Row],[Date]]," MMM")</f>
        <v xml:space="preserve"> Feb</v>
      </c>
      <c r="I1019" t="str">
        <f>VLOOKUP(K1019, [1]LibPAS_data!$A$1:$C$600,3,FALSE)</f>
        <v>Pinal</v>
      </c>
      <c r="J1019" t="str">
        <f>VLOOKUP(K1019,[1]LibPAS_data!$A$1:$C$600,2,FALSE)</f>
        <v>San Manuel Public Library</v>
      </c>
      <c r="K1019" s="2" t="s">
        <v>55</v>
      </c>
      <c r="L1019" t="s">
        <v>1</v>
      </c>
      <c r="M1019">
        <v>42</v>
      </c>
      <c r="N1019">
        <v>42</v>
      </c>
      <c r="O1019">
        <v>2</v>
      </c>
      <c r="P1019">
        <v>0</v>
      </c>
      <c r="Q1019">
        <v>33</v>
      </c>
      <c r="R1019">
        <f>ancestry_jul_2014[[#This Row],[Citation Image]]+ancestry_jul_2014[[#This Row],[Text]]</f>
        <v>33</v>
      </c>
    </row>
    <row r="1020" spans="1:18" x14ac:dyDescent="0.3">
      <c r="A1020" s="21">
        <f>VLOOKUP(ancestry_jul_2014[[#This Row],[Locationid]], [1]LibPAS_data!$A$2:$E$600, 5, FALSE)</f>
        <v>87</v>
      </c>
      <c r="B1020" s="24">
        <f>VLOOKUP(ancestry_jul_2014[[#This Row],[Locationid]],[1]LibPAS_data!$A$2:$D$270,4,FALSE)</f>
        <v>174482</v>
      </c>
      <c r="C1020" s="14" t="str">
        <f>TEXT(E1020,"yyyy")&amp;"-"&amp;"Q"&amp;LOOKUP(MONTH(E1020),{1,4,7,10},{1,2,3,4})</f>
        <v>2016-Q1</v>
      </c>
      <c r="D1020" s="37">
        <f t="shared" si="47"/>
        <v>2016</v>
      </c>
      <c r="E1020" s="1">
        <v>42401</v>
      </c>
      <c r="F1020" s="16" t="str">
        <f t="shared" si="49"/>
        <v>2016</v>
      </c>
      <c r="G1020" s="16" t="str">
        <f>TEXT(ancestry_jul_2014[[#This Row],[Date]]," MMM")</f>
        <v xml:space="preserve"> Feb</v>
      </c>
      <c r="I1020" t="str">
        <f>VLOOKUP(K1020, [1]LibPAS_data!$A$1:$C$600,3,FALSE)</f>
        <v>Maricopa</v>
      </c>
      <c r="J1020" t="str">
        <f>VLOOKUP(K1020,[1]LibPAS_data!$A$1:$C$600,2,FALSE)</f>
        <v>Scottsdale Public Library</v>
      </c>
      <c r="K1020" s="6" t="s">
        <v>57</v>
      </c>
      <c r="L1020" t="s">
        <v>1</v>
      </c>
      <c r="M1020">
        <v>2765</v>
      </c>
      <c r="N1020">
        <v>2765</v>
      </c>
      <c r="O1020">
        <v>66</v>
      </c>
      <c r="P1020">
        <v>419</v>
      </c>
      <c r="Q1020">
        <v>1109</v>
      </c>
      <c r="R1020">
        <f>ancestry_jul_2014[[#This Row],[Citation Image]]+ancestry_jul_2014[[#This Row],[Text]]</f>
        <v>1528</v>
      </c>
    </row>
    <row r="1021" spans="1:18" x14ac:dyDescent="0.3">
      <c r="A1021" s="21">
        <f>VLOOKUP(ancestry_jul_2014[[#This Row],[Locationid]], [1]LibPAS_data!$A$2:$E$600, 5, FALSE)</f>
        <v>28</v>
      </c>
      <c r="B1021" s="24">
        <f>VLOOKUP(ancestry_jul_2014[[#This Row],[Locationid]],[1]LibPAS_data!$A$2:$D$270,4,FALSE)</f>
        <v>32811</v>
      </c>
      <c r="C1021" s="14" t="str">
        <f>TEXT(E1021,"yyyy")&amp;"-"&amp;"Q"&amp;LOOKUP(MONTH(E1021),{1,4,7,10},{1,2,3,4})</f>
        <v>2016-Q1</v>
      </c>
      <c r="D1021" s="37">
        <f t="shared" si="47"/>
        <v>2016</v>
      </c>
      <c r="E1021" s="1">
        <v>42401</v>
      </c>
      <c r="F1021" s="16" t="str">
        <f t="shared" si="49"/>
        <v>2016</v>
      </c>
      <c r="G1021" s="16" t="str">
        <f>TEXT(ancestry_jul_2014[[#This Row],[Date]]," MMM")</f>
        <v xml:space="preserve"> Feb</v>
      </c>
      <c r="I1021" t="str">
        <f>VLOOKUP(K1021, [1]LibPAS_data!$A$1:$C$600,3,FALSE)</f>
        <v>Cochise</v>
      </c>
      <c r="J1021" t="str">
        <f>VLOOKUP(K1021,[1]LibPAS_data!$A$1:$C$600,2,FALSE)</f>
        <v>Sierra Vista Public Library</v>
      </c>
      <c r="K1021" s="6" t="s">
        <v>60</v>
      </c>
      <c r="L1021" t="s">
        <v>1</v>
      </c>
      <c r="M1021">
        <v>218</v>
      </c>
      <c r="N1021">
        <v>218</v>
      </c>
      <c r="O1021">
        <v>6</v>
      </c>
      <c r="P1021">
        <v>19</v>
      </c>
      <c r="Q1021">
        <v>109</v>
      </c>
      <c r="R1021">
        <f>ancestry_jul_2014[[#This Row],[Citation Image]]+ancestry_jul_2014[[#This Row],[Text]]</f>
        <v>128</v>
      </c>
    </row>
    <row r="1022" spans="1:18" x14ac:dyDescent="0.3">
      <c r="A1022" s="21">
        <f>VLOOKUP(ancestry_jul_2014[[#This Row],[Locationid]], [1]LibPAS_data!$A$2:$E$600, 5, FALSE)</f>
        <v>32</v>
      </c>
      <c r="B1022" s="24">
        <f>VLOOKUP(ancestry_jul_2014[[#This Row],[Locationid]],[1]LibPAS_data!$A$2:$D$270,4,FALSE)</f>
        <v>11000</v>
      </c>
      <c r="C1022" s="14" t="str">
        <f>TEXT(E1022,"yyyy")&amp;"-"&amp;"Q"&amp;LOOKUP(MONTH(E1022),{1,4,7,10},{1,2,3,4})</f>
        <v>2016-Q1</v>
      </c>
      <c r="D1022" s="37">
        <f t="shared" si="47"/>
        <v>2016</v>
      </c>
      <c r="E1022" s="1">
        <v>42401</v>
      </c>
      <c r="F1022" s="16" t="str">
        <f t="shared" si="49"/>
        <v>2016</v>
      </c>
      <c r="G1022" s="16" t="str">
        <f>TEXT(ancestry_jul_2014[[#This Row],[Date]]," MMM")</f>
        <v xml:space="preserve"> Feb</v>
      </c>
      <c r="I1022" t="str">
        <f>VLOOKUP(K1022, [1]LibPAS_data!$A$1:$C$600,3,FALSE)</f>
        <v>Yavapai</v>
      </c>
      <c r="J1022" t="str">
        <f>VLOOKUP(K1022,[1]LibPAS_data!$A$1:$C$600,2,FALSE)</f>
        <v>Sedona Public Library</v>
      </c>
      <c r="K1022" s="6" t="s">
        <v>58</v>
      </c>
      <c r="L1022" t="s">
        <v>1</v>
      </c>
      <c r="M1022">
        <v>93</v>
      </c>
      <c r="N1022">
        <v>93</v>
      </c>
      <c r="O1022">
        <v>2</v>
      </c>
      <c r="P1022">
        <v>10</v>
      </c>
      <c r="Q1022">
        <v>23</v>
      </c>
      <c r="R1022">
        <f>ancestry_jul_2014[[#This Row],[Citation Image]]+ancestry_jul_2014[[#This Row],[Text]]</f>
        <v>33</v>
      </c>
    </row>
    <row r="1023" spans="1:18" x14ac:dyDescent="0.3">
      <c r="A1023" s="21">
        <f>VLOOKUP(ancestry_jul_2014[[#This Row],[Locationid]], [1]LibPAS_data!$A$2:$E$600, 5, FALSE)</f>
        <v>142</v>
      </c>
      <c r="B1023" s="24">
        <f>VLOOKUP(ancestry_jul_2014[[#This Row],[Locationid]],[1]LibPAS_data!$A$2:$D$270,4,FALSE)</f>
        <v>140708</v>
      </c>
      <c r="C1023" s="14" t="str">
        <f>TEXT(E1023,"yyyy")&amp;"-"&amp;"Q"&amp;LOOKUP(MONTH(E1023),{1,4,7,10},{1,2,3,4})</f>
        <v>2016-Q1</v>
      </c>
      <c r="D1023" s="37">
        <f t="shared" si="47"/>
        <v>2016</v>
      </c>
      <c r="E1023" s="1">
        <v>42401</v>
      </c>
      <c r="F1023" s="16" t="str">
        <f t="shared" si="49"/>
        <v>2016</v>
      </c>
      <c r="G1023" s="16" t="str">
        <f>TEXT(ancestry_jul_2014[[#This Row],[Date]]," MMM")</f>
        <v xml:space="preserve"> Feb</v>
      </c>
      <c r="I1023" t="str">
        <f>VLOOKUP(K1023, [1]LibPAS_data!$A$1:$C$600,3,FALSE)</f>
        <v>Maricopa</v>
      </c>
      <c r="J1023" t="str">
        <f>VLOOKUP(K1023,[1]LibPAS_data!$A$1:$C$600,2,FALSE)</f>
        <v>Tempe Public Library</v>
      </c>
      <c r="K1023" s="10" t="s">
        <v>79</v>
      </c>
      <c r="L1023" t="s">
        <v>1</v>
      </c>
      <c r="M1023">
        <v>1435</v>
      </c>
      <c r="N1023">
        <v>1435</v>
      </c>
      <c r="O1023">
        <v>12</v>
      </c>
      <c r="P1023">
        <v>97</v>
      </c>
      <c r="Q1023">
        <v>359</v>
      </c>
      <c r="R1023">
        <f>ancestry_jul_2014[[#This Row],[Citation Image]]+ancestry_jul_2014[[#This Row],[Text]]</f>
        <v>456</v>
      </c>
    </row>
    <row r="1024" spans="1:18" x14ac:dyDescent="0.3">
      <c r="A1024" s="21">
        <f>VLOOKUP(ancestry_jul_2014[[#This Row],[Locationid]], [1]LibPAS_data!$A$2:$E$600, 5, FALSE)</f>
        <v>8</v>
      </c>
      <c r="B1024" s="24">
        <f>VLOOKUP(ancestry_jul_2014[[#This Row],[Locationid]],[1]LibPAS_data!$A$2:$D$270,4,FALSE)</f>
        <v>2341</v>
      </c>
      <c r="C1024" s="14" t="str">
        <f>TEXT(E1024,"yyyy")&amp;"-"&amp;"Q"&amp;LOOKUP(MONTH(E1024),{1,4,7,10},{1,2,3,4})</f>
        <v>2016-Q1</v>
      </c>
      <c r="D1024" s="37">
        <f t="shared" si="47"/>
        <v>2016</v>
      </c>
      <c r="E1024" s="1">
        <v>42401</v>
      </c>
      <c r="F1024" s="16" t="str">
        <f t="shared" si="49"/>
        <v>2016</v>
      </c>
      <c r="G1024" s="16" t="str">
        <f>TEXT(ancestry_jul_2014[[#This Row],[Date]]," MMM")</f>
        <v xml:space="preserve"> Feb</v>
      </c>
      <c r="I1024" t="str">
        <f>VLOOKUP(K1024, [1]LibPAS_data!$A$1:$C$600,3,FALSE)</f>
        <v>Gila</v>
      </c>
      <c r="J1024" t="str">
        <f>VLOOKUP(K1024,[1]LibPAS_data!$A$1:$C$600,2,FALSE)</f>
        <v>Tonto Basin Public</v>
      </c>
      <c r="K1024" s="3" t="s">
        <v>62</v>
      </c>
      <c r="L1024" t="s">
        <v>1</v>
      </c>
      <c r="M1024">
        <v>72</v>
      </c>
      <c r="N1024">
        <v>72</v>
      </c>
      <c r="O1024">
        <v>1</v>
      </c>
      <c r="P1024">
        <v>61</v>
      </c>
      <c r="Q1024">
        <v>16</v>
      </c>
      <c r="R1024">
        <f>ancestry_jul_2014[[#This Row],[Citation Image]]+ancestry_jul_2014[[#This Row],[Text]]</f>
        <v>77</v>
      </c>
    </row>
    <row r="1025" spans="1:18" x14ac:dyDescent="0.3">
      <c r="A1025" s="21">
        <f>VLOOKUP(ancestry_jul_2014[[#This Row],[Locationid]], [1]LibPAS_data!$A$2:$E$600, 5, FALSE)</f>
        <v>8</v>
      </c>
      <c r="B1025" s="24" t="e">
        <f>VLOOKUP(ancestry_jul_2014[[#This Row],[Locationid]],[1]LibPAS_data!$A$2:$D$270,4,FALSE)</f>
        <v>#N/A</v>
      </c>
      <c r="C1025" s="14" t="str">
        <f>TEXT(E1025,"yyyy")&amp;"-"&amp;"Q"&amp;LOOKUP(MONTH(E1025),{1,4,7,10},{1,2,3,4})</f>
        <v>2016-Q1</v>
      </c>
      <c r="D1025" s="37">
        <f t="shared" si="47"/>
        <v>2016</v>
      </c>
      <c r="E1025" s="1">
        <v>42401</v>
      </c>
      <c r="F1025" s="16" t="str">
        <f t="shared" si="49"/>
        <v>2016</v>
      </c>
      <c r="G1025" s="16" t="str">
        <f>TEXT(ancestry_jul_2014[[#This Row],[Date]]," MMM")</f>
        <v xml:space="preserve"> Feb</v>
      </c>
      <c r="I1025" t="str">
        <f>VLOOKUP(K1025, [1]LibPAS_data!$A$1:$C$600,3,FALSE)</f>
        <v>Yavapai</v>
      </c>
      <c r="J1025" t="str">
        <f>VLOOKUP(K1025,[1]LibPAS_data!$A$1:$C$600,2,FALSE)</f>
        <v>Wilhoit Public Library</v>
      </c>
      <c r="K1025" t="s">
        <v>76</v>
      </c>
      <c r="L1025" t="s">
        <v>1</v>
      </c>
      <c r="M1025">
        <v>68</v>
      </c>
      <c r="N1025">
        <v>68</v>
      </c>
      <c r="O1025">
        <v>4</v>
      </c>
      <c r="P1025">
        <v>3</v>
      </c>
      <c r="Q1025">
        <v>57</v>
      </c>
      <c r="R1025">
        <f>ancestry_jul_2014[[#This Row],[Citation Image]]+ancestry_jul_2014[[#This Row],[Text]]</f>
        <v>60</v>
      </c>
    </row>
    <row r="1026" spans="1:18" x14ac:dyDescent="0.3">
      <c r="A1026" s="21">
        <f>VLOOKUP(ancestry_jul_2014[[#This Row],[Locationid]], [1]LibPAS_data!$A$2:$E$600, 5, FALSE)</f>
        <v>434</v>
      </c>
      <c r="B1026" s="24">
        <f>VLOOKUP(ancestry_jul_2014[[#This Row],[Locationid]],[1]LibPAS_data!$A$2:$D$270,4,FALSE)</f>
        <v>111752</v>
      </c>
      <c r="C1026" s="14" t="str">
        <f>TEXT(E1026,"yyyy")&amp;"-"&amp;"Q"&amp;LOOKUP(MONTH(E1026),{1,4,7,10},{1,2,3,4})</f>
        <v>2016-Q1</v>
      </c>
      <c r="D1026" s="37">
        <f t="shared" si="47"/>
        <v>2016</v>
      </c>
      <c r="E1026" s="1">
        <v>42401</v>
      </c>
      <c r="F1026" s="16" t="str">
        <f t="shared" si="49"/>
        <v>2016</v>
      </c>
      <c r="G1026" s="16" t="str">
        <f>TEXT(ancestry_jul_2014[[#This Row],[Date]]," MMM")</f>
        <v xml:space="preserve"> Feb</v>
      </c>
      <c r="I1026" t="str">
        <f>VLOOKUP(K1026, [1]LibPAS_data!$A$1:$C$600,3,FALSE)</f>
        <v>Yuma</v>
      </c>
      <c r="J1026" t="str">
        <f>VLOOKUP(K1026,[1]LibPAS_data!$A$1:$C$600,2,FALSE)</f>
        <v>Yuma County Library District</v>
      </c>
      <c r="K1026" s="6" t="s">
        <v>66</v>
      </c>
      <c r="L1026" t="s">
        <v>1</v>
      </c>
      <c r="M1026">
        <v>2869</v>
      </c>
      <c r="N1026">
        <v>2869</v>
      </c>
      <c r="O1026">
        <v>75</v>
      </c>
      <c r="P1026">
        <v>363</v>
      </c>
      <c r="Q1026">
        <v>1450</v>
      </c>
      <c r="R1026">
        <f>ancestry_jul_2014[[#This Row],[Citation Image]]+ancestry_jul_2014[[#This Row],[Text]]</f>
        <v>1813</v>
      </c>
    </row>
    <row r="1027" spans="1:18" x14ac:dyDescent="0.3">
      <c r="A1027" s="21">
        <f>VLOOKUP(ancestry_jul_2014[[#This Row],[Locationid]], [1]LibPAS_data!$A$2:$E$600, 5, FALSE)</f>
        <v>91</v>
      </c>
      <c r="B1027" s="24">
        <f>VLOOKUP(ancestry_jul_2014[[#This Row],[Locationid]],[1]LibPAS_data!$A$2:$D$270,4,FALSE)</f>
        <v>9301</v>
      </c>
      <c r="C1027" s="14" t="str">
        <f>TEXT(E1027,"yyyy")&amp;"-"&amp;"Q"&amp;LOOKUP(MONTH(E1027),{1,4,7,10},{1,2,3,4})</f>
        <v>2016-Q1</v>
      </c>
      <c r="D1027" s="37">
        <f t="shared" ref="D1027:D1090" si="50">YEAR(DATE(YEAR(E1027),MONTH(E1027)+6,1))</f>
        <v>2016</v>
      </c>
      <c r="E1027" s="1">
        <v>42401</v>
      </c>
      <c r="F1027" s="16" t="str">
        <f t="shared" si="49"/>
        <v>2016</v>
      </c>
      <c r="G1027" s="16" t="str">
        <f>TEXT(ancestry_jul_2014[[#This Row],[Date]]," MMM")</f>
        <v xml:space="preserve"> Feb</v>
      </c>
      <c r="I1027" t="str">
        <f>VLOOKUP(K1027, [1]LibPAS_data!$A$1:$C$600,3,FALSE)</f>
        <v>Yavapai</v>
      </c>
      <c r="J1027" t="str">
        <f>VLOOKUP(K1027,[1]LibPAS_data!$A$1:$C$600,2,FALSE)</f>
        <v>Yavapai County Library District</v>
      </c>
      <c r="K1027" s="3" t="s">
        <v>65</v>
      </c>
      <c r="L1027" t="s">
        <v>1</v>
      </c>
      <c r="M1027">
        <v>7</v>
      </c>
      <c r="N1027">
        <v>7</v>
      </c>
      <c r="O1027">
        <v>1</v>
      </c>
      <c r="P1027">
        <v>1</v>
      </c>
      <c r="Q1027">
        <v>0</v>
      </c>
      <c r="R1027">
        <f>ancestry_jul_2014[[#This Row],[Citation Image]]+ancestry_jul_2014[[#This Row],[Text]]</f>
        <v>1</v>
      </c>
    </row>
    <row r="1028" spans="1:18" x14ac:dyDescent="0.3">
      <c r="A1028" s="21">
        <f>VLOOKUP(ancestry_jul_2014[[#This Row],[Locationid]], [1]LibPAS_data!$A$2:$E$600, 5, FALSE)</f>
        <v>0</v>
      </c>
      <c r="B1028" s="24" t="e">
        <f>VLOOKUP(ancestry_jul_2014[[#This Row],[Locationid]],[1]LibPAS_data!$A$2:$D$270,4,FALSE)</f>
        <v>#N/A</v>
      </c>
      <c r="C1028" s="14" t="str">
        <f>TEXT(E1028,"yyyy")&amp;"-"&amp;"Q"&amp;LOOKUP(MONTH(E1028),{1,4,7,10},{1,2,3,4})</f>
        <v>2016-Q1</v>
      </c>
      <c r="D1028" s="37">
        <f t="shared" si="50"/>
        <v>2016</v>
      </c>
      <c r="E1028" s="1">
        <v>42430</v>
      </c>
      <c r="F1028" s="16" t="str">
        <f t="shared" si="49"/>
        <v>2016</v>
      </c>
      <c r="G1028" s="16" t="str">
        <f>TEXT(ancestry_jul_2014[[#This Row],[Date]]," MMM")</f>
        <v xml:space="preserve"> Mar</v>
      </c>
      <c r="I1028" t="str">
        <f>VLOOKUP(K1028, [1]LibPAS_data!$A$1:$C$600,3,FALSE)</f>
        <v>State</v>
      </c>
      <c r="J1028" t="str">
        <f>VLOOKUP(K1028,[1]LibPAS_data!$A$1:$C$600,2,FALSE)</f>
        <v>Arizona State Library-Law Library</v>
      </c>
      <c r="K1028" s="6" t="s">
        <v>10</v>
      </c>
      <c r="L1028" t="s">
        <v>1</v>
      </c>
      <c r="M1028">
        <v>62542</v>
      </c>
      <c r="N1028">
        <v>62542</v>
      </c>
      <c r="O1028">
        <v>1347</v>
      </c>
      <c r="P1028">
        <v>10530</v>
      </c>
      <c r="Q1028">
        <v>28838</v>
      </c>
      <c r="R1028">
        <f>ancestry_jul_2014[[#This Row],[Citation Image]]+ancestry_jul_2014[[#This Row],[Text]]</f>
        <v>39368</v>
      </c>
    </row>
    <row r="1029" spans="1:18" x14ac:dyDescent="0.3">
      <c r="A1029" s="21">
        <f>VLOOKUP(ancestry_jul_2014[[#This Row],[Locationid]], [1]LibPAS_data!$A$2:$E$600, 5, FALSE)</f>
        <v>19</v>
      </c>
      <c r="B1029" s="24" t="e">
        <f>VLOOKUP(ancestry_jul_2014[[#This Row],[Locationid]],[1]LibPAS_data!$A$2:$D$270,4,FALSE)</f>
        <v>#N/A</v>
      </c>
      <c r="C1029" s="14" t="str">
        <f>TEXT(E1029,"yyyy")&amp;"-"&amp;"Q"&amp;LOOKUP(MONTH(E1029),{1,4,7,10},{1,2,3,4})</f>
        <v>2016-Q1</v>
      </c>
      <c r="D1029" s="37">
        <f t="shared" si="50"/>
        <v>2016</v>
      </c>
      <c r="E1029" s="1">
        <v>42430</v>
      </c>
      <c r="F1029" s="16" t="str">
        <f t="shared" si="49"/>
        <v>2016</v>
      </c>
      <c r="G1029" s="16" t="str">
        <f>TEXT(ancestry_jul_2014[[#This Row],[Date]]," MMM")</f>
        <v xml:space="preserve"> Mar</v>
      </c>
      <c r="I1029" t="str">
        <f>VLOOKUP(K1029, [1]LibPAS_data!$A$1:$C$600,3,FALSE)</f>
        <v>Apache</v>
      </c>
      <c r="J1029" t="str">
        <f>VLOOKUP(K1029,[1]LibPAS_data!$A$1:$C$600,2,FALSE)</f>
        <v>Alpine Public Library</v>
      </c>
      <c r="K1029" s="10" t="s">
        <v>7</v>
      </c>
      <c r="L1029" t="s">
        <v>1</v>
      </c>
      <c r="M1029">
        <v>60</v>
      </c>
      <c r="N1029">
        <v>60</v>
      </c>
      <c r="O1029">
        <v>201</v>
      </c>
      <c r="P1029">
        <v>39</v>
      </c>
      <c r="Q1029">
        <v>0</v>
      </c>
      <c r="R1029">
        <f>ancestry_jul_2014[[#This Row],[Citation Image]]+ancestry_jul_2014[[#This Row],[Text]]</f>
        <v>39</v>
      </c>
    </row>
    <row r="1030" spans="1:18" x14ac:dyDescent="0.3">
      <c r="A1030" s="21">
        <f>VLOOKUP(ancestry_jul_2014[[#This Row],[Locationid]], [1]LibPAS_data!$A$2:$E$600, 5, FALSE)</f>
        <v>111</v>
      </c>
      <c r="B1030" s="24">
        <f>VLOOKUP(ancestry_jul_2014[[#This Row],[Locationid]],[1]LibPAS_data!$A$2:$D$270,4,FALSE)</f>
        <v>63208</v>
      </c>
      <c r="C1030" s="14" t="str">
        <f>TEXT(E1030,"yyyy")&amp;"-"&amp;"Q"&amp;LOOKUP(MONTH(E1030),{1,4,7,10},{1,2,3,4})</f>
        <v>2016-Q1</v>
      </c>
      <c r="D1030" s="37">
        <f t="shared" si="50"/>
        <v>2016</v>
      </c>
      <c r="E1030" s="1">
        <v>42430</v>
      </c>
      <c r="F1030" s="16" t="str">
        <f t="shared" si="49"/>
        <v>2016</v>
      </c>
      <c r="G1030" s="16" t="str">
        <f>TEXT(ancestry_jul_2014[[#This Row],[Date]]," MMM")</f>
        <v xml:space="preserve"> Mar</v>
      </c>
      <c r="I1030" t="str">
        <f>VLOOKUP(K1030, [1]LibPAS_data!$A$1:$C$600,3,FALSE)</f>
        <v>Pinal</v>
      </c>
      <c r="J1030" t="str">
        <f>VLOOKUP(K1030,[1]LibPAS_data!$A$1:$C$600,2,FALSE)</f>
        <v>Apache Junction Public Library</v>
      </c>
      <c r="K1030" s="6" t="s">
        <v>8</v>
      </c>
      <c r="L1030" t="s">
        <v>1</v>
      </c>
      <c r="M1030">
        <v>2253</v>
      </c>
      <c r="N1030">
        <v>2253</v>
      </c>
      <c r="O1030">
        <v>46</v>
      </c>
      <c r="P1030">
        <v>1373</v>
      </c>
      <c r="Q1030">
        <v>1330</v>
      </c>
      <c r="R1030">
        <f>ancestry_jul_2014[[#This Row],[Citation Image]]+ancestry_jul_2014[[#This Row],[Text]]</f>
        <v>2703</v>
      </c>
    </row>
    <row r="1031" spans="1:18" x14ac:dyDescent="0.3">
      <c r="A1031" s="21">
        <f>VLOOKUP(ancestry_jul_2014[[#This Row],[Locationid]], [1]LibPAS_data!$A$2:$E$600, 5, FALSE)</f>
        <v>10</v>
      </c>
      <c r="B1031" s="24" t="e">
        <f>VLOOKUP(ancestry_jul_2014[[#This Row],[Locationid]],[1]LibPAS_data!$A$2:$D$270,4,FALSE)</f>
        <v>#N/A</v>
      </c>
      <c r="C1031" s="14" t="str">
        <f>TEXT(E1031,"yyyy")&amp;"-"&amp;"Q"&amp;LOOKUP(MONTH(E1031),{1,4,7,10},{1,2,3,4})</f>
        <v>2016-Q1</v>
      </c>
      <c r="D1031" s="37">
        <f t="shared" si="50"/>
        <v>2016</v>
      </c>
      <c r="E1031" s="1">
        <v>42430</v>
      </c>
      <c r="F1031" s="16" t="str">
        <f t="shared" si="49"/>
        <v>2016</v>
      </c>
      <c r="G1031" s="16" t="str">
        <f>TEXT(ancestry_jul_2014[[#This Row],[Date]]," MMM")</f>
        <v xml:space="preserve"> Mar</v>
      </c>
      <c r="I1031" t="str">
        <f>VLOOKUP(K1031, [1]LibPAS_data!$A$1:$C$600,3,FALSE)</f>
        <v>Pinal</v>
      </c>
      <c r="J1031" t="str">
        <f>VLOOKUP(K1031,[1]LibPAS_data!$A$1:$C$600,2,FALSE)</f>
        <v>Arizona City Community Library</v>
      </c>
      <c r="K1031" s="6" t="s">
        <v>9</v>
      </c>
      <c r="L1031" t="s">
        <v>1</v>
      </c>
      <c r="M1031">
        <v>428</v>
      </c>
      <c r="N1031">
        <v>428</v>
      </c>
      <c r="O1031">
        <v>3</v>
      </c>
      <c r="P1031">
        <v>21</v>
      </c>
      <c r="Q1031">
        <v>180</v>
      </c>
      <c r="R1031">
        <f>ancestry_jul_2014[[#This Row],[Citation Image]]+ancestry_jul_2014[[#This Row],[Text]]</f>
        <v>201</v>
      </c>
    </row>
    <row r="1032" spans="1:18" x14ac:dyDescent="0.3">
      <c r="A1032" s="21">
        <f>VLOOKUP(ancestry_jul_2014[[#This Row],[Locationid]], [1]LibPAS_data!$A$2:$E$600, 5, FALSE)</f>
        <v>10</v>
      </c>
      <c r="B1032" s="24" t="e">
        <f>VLOOKUP(ancestry_jul_2014[[#This Row],[Locationid]],[1]LibPAS_data!$A$2:$D$270,4,FALSE)</f>
        <v>#N/A</v>
      </c>
      <c r="C1032" s="14" t="str">
        <f>TEXT(E1032,"yyyy")&amp;"-"&amp;"Q"&amp;LOOKUP(MONTH(E1032),{1,4,7,10},{1,2,3,4})</f>
        <v>2016-Q1</v>
      </c>
      <c r="D1032" s="37">
        <f t="shared" si="50"/>
        <v>2016</v>
      </c>
      <c r="E1032" s="1">
        <v>42430</v>
      </c>
      <c r="F1032" s="16" t="str">
        <f t="shared" si="49"/>
        <v>2016</v>
      </c>
      <c r="G1032" s="16" t="str">
        <f>TEXT(ancestry_jul_2014[[#This Row],[Date]]," MMM")</f>
        <v xml:space="preserve"> Mar</v>
      </c>
      <c r="I1032" t="str">
        <f>VLOOKUP(K1032, [1]LibPAS_data!$A$1:$C$600,3,FALSE)</f>
        <v>Yavapai</v>
      </c>
      <c r="J1032" t="str">
        <f>VLOOKUP(K1032,[1]LibPAS_data!$A$1:$C$600,2,FALSE)</f>
        <v>Ash Fork Public Library</v>
      </c>
      <c r="K1032" t="s">
        <v>11</v>
      </c>
      <c r="L1032" t="s">
        <v>1</v>
      </c>
      <c r="M1032">
        <v>28</v>
      </c>
      <c r="N1032">
        <v>28</v>
      </c>
      <c r="O1032">
        <v>2</v>
      </c>
      <c r="P1032">
        <v>0</v>
      </c>
      <c r="Q1032">
        <v>2</v>
      </c>
      <c r="R1032">
        <f>ancestry_jul_2014[[#This Row],[Citation Image]]+ancestry_jul_2014[[#This Row],[Text]]</f>
        <v>2</v>
      </c>
    </row>
    <row r="1033" spans="1:18" x14ac:dyDescent="0.3">
      <c r="A1033" s="21">
        <f>VLOOKUP(ancestry_jul_2014[[#This Row],[Locationid]], [1]LibPAS_data!$A$2:$E$600, 5, FALSE)</f>
        <v>80</v>
      </c>
      <c r="B1033" s="24">
        <f>VLOOKUP(ancestry_jul_2014[[#This Row],[Locationid]],[1]LibPAS_data!$A$2:$D$270,4,FALSE)</f>
        <v>22669</v>
      </c>
      <c r="C1033" s="14" t="str">
        <f>TEXT(E1033,"yyyy")&amp;"-"&amp;"Q"&amp;LOOKUP(MONTH(E1033),{1,4,7,10},{1,2,3,4})</f>
        <v>2016-Q1</v>
      </c>
      <c r="D1033" s="37">
        <f t="shared" si="50"/>
        <v>2016</v>
      </c>
      <c r="E1033" s="1">
        <v>42430</v>
      </c>
      <c r="F1033" s="16" t="str">
        <f t="shared" si="49"/>
        <v>2016</v>
      </c>
      <c r="G1033" s="16" t="str">
        <f>TEXT(ancestry_jul_2014[[#This Row],[Date]]," MMM")</f>
        <v xml:space="preserve"> Mar</v>
      </c>
      <c r="I1033" t="str">
        <f>VLOOKUP(K1033, [1]LibPAS_data!$A$1:$C$600,3,FALSE)</f>
        <v>Maricopa</v>
      </c>
      <c r="J1033" t="str">
        <f>VLOOKUP(K1033,[1]LibPAS_data!$A$1:$C$600,2,FALSE)</f>
        <v>Avondale Public Library</v>
      </c>
      <c r="K1033" s="6" t="s">
        <v>12</v>
      </c>
      <c r="L1033" t="s">
        <v>1</v>
      </c>
      <c r="M1033">
        <v>401</v>
      </c>
      <c r="N1033">
        <v>401</v>
      </c>
      <c r="O1033">
        <v>7</v>
      </c>
      <c r="P1033">
        <v>8</v>
      </c>
      <c r="Q1033">
        <v>98</v>
      </c>
      <c r="R1033">
        <f>ancestry_jul_2014[[#This Row],[Citation Image]]+ancestry_jul_2014[[#This Row],[Text]]</f>
        <v>106</v>
      </c>
    </row>
    <row r="1034" spans="1:18" x14ac:dyDescent="0.3">
      <c r="A1034" s="21">
        <f>VLOOKUP(ancestry_jul_2014[[#This Row],[Locationid]], [1]LibPAS_data!$A$2:$E$600, 5, FALSE)</f>
        <v>16</v>
      </c>
      <c r="B1034" s="24" t="e">
        <f>VLOOKUP(ancestry_jul_2014[[#This Row],[Locationid]],[1]LibPAS_data!$A$2:$D$270,4,FALSE)</f>
        <v>#N/A</v>
      </c>
      <c r="C1034" s="14" t="str">
        <f>TEXT(E1034,"yyyy")&amp;"-"&amp;"Q"&amp;LOOKUP(MONTH(E1034),{1,4,7,10},{1,2,3,4})</f>
        <v>2016-Q1</v>
      </c>
      <c r="D1034" s="37">
        <f t="shared" si="50"/>
        <v>2016</v>
      </c>
      <c r="E1034" s="1">
        <v>42430</v>
      </c>
      <c r="F1034" s="16" t="str">
        <f t="shared" si="49"/>
        <v>2016</v>
      </c>
      <c r="G1034" s="16" t="str">
        <f>TEXT(ancestry_jul_2014[[#This Row],[Date]]," MMM")</f>
        <v xml:space="preserve"> Mar</v>
      </c>
      <c r="I1034" t="str">
        <f>VLOOKUP(K1034, [1]LibPAS_data!$A$1:$C$600,3,FALSE)</f>
        <v>La Paz</v>
      </c>
      <c r="J1034" t="str">
        <f>VLOOKUP(K1034,[1]LibPAS_data!$A$1:$C$600,2,FALSE)</f>
        <v>Bouse Public Library</v>
      </c>
      <c r="K1034" s="6" t="s">
        <v>14</v>
      </c>
      <c r="L1034" t="s">
        <v>1</v>
      </c>
      <c r="M1034">
        <v>269</v>
      </c>
      <c r="N1034">
        <v>269</v>
      </c>
      <c r="O1034">
        <v>5</v>
      </c>
      <c r="P1034">
        <v>37</v>
      </c>
      <c r="Q1034">
        <v>47</v>
      </c>
      <c r="R1034">
        <f>ancestry_jul_2014[[#This Row],[Citation Image]]+ancestry_jul_2014[[#This Row],[Text]]</f>
        <v>84</v>
      </c>
    </row>
    <row r="1035" spans="1:18" x14ac:dyDescent="0.3">
      <c r="A1035" s="21">
        <f>VLOOKUP(ancestry_jul_2014[[#This Row],[Locationid]], [1]LibPAS_data!$A$2:$E$600, 5, FALSE)</f>
        <v>21</v>
      </c>
      <c r="B1035" s="24" t="str">
        <f>VLOOKUP(ancestry_jul_2014[[#This Row],[Locationid]],[1]LibPAS_data!$A$2:$D$270,4,FALSE)</f>
        <v>N/A</v>
      </c>
      <c r="C1035" s="14" t="str">
        <f>TEXT(E1035,"yyyy")&amp;"-"&amp;"Q"&amp;LOOKUP(MONTH(E1035),{1,4,7,10},{1,2,3,4})</f>
        <v>2016-Q1</v>
      </c>
      <c r="D1035" s="37">
        <f t="shared" si="50"/>
        <v>2016</v>
      </c>
      <c r="E1035" s="1">
        <v>42430</v>
      </c>
      <c r="F1035" s="16" t="str">
        <f t="shared" si="49"/>
        <v>2016</v>
      </c>
      <c r="G1035" s="16" t="str">
        <f>TEXT(ancestry_jul_2014[[#This Row],[Date]]," MMM")</f>
        <v xml:space="preserve"> Mar</v>
      </c>
      <c r="I1035" t="str">
        <f>VLOOKUP(K1035, [1]LibPAS_data!$A$1:$C$600,3,FALSE)</f>
        <v>Maricopa</v>
      </c>
      <c r="J1035" t="str">
        <f>VLOOKUP(K1035,[1]LibPAS_data!$A$1:$C$600,2,FALSE)</f>
        <v>Buckeye Public Library</v>
      </c>
      <c r="K1035" s="6" t="s">
        <v>15</v>
      </c>
      <c r="L1035" t="s">
        <v>1</v>
      </c>
      <c r="M1035">
        <v>20</v>
      </c>
      <c r="N1035">
        <v>20</v>
      </c>
      <c r="O1035">
        <v>1</v>
      </c>
      <c r="P1035">
        <v>1</v>
      </c>
      <c r="Q1035">
        <v>11</v>
      </c>
      <c r="R1035">
        <f>ancestry_jul_2014[[#This Row],[Citation Image]]+ancestry_jul_2014[[#This Row],[Text]]</f>
        <v>12</v>
      </c>
    </row>
    <row r="1036" spans="1:18" x14ac:dyDescent="0.3">
      <c r="A1036" s="21">
        <f>VLOOKUP(ancestry_jul_2014[[#This Row],[Locationid]], [1]LibPAS_data!$A$2:$E$600, 5, FALSE)</f>
        <v>5</v>
      </c>
      <c r="B1036" s="24" t="e">
        <f>VLOOKUP(ancestry_jul_2014[[#This Row],[Locationid]],[1]LibPAS_data!$A$2:$D$270,4,FALSE)</f>
        <v>#N/A</v>
      </c>
      <c r="C1036" s="14" t="str">
        <f>TEXT(E1036,"yyyy")&amp;"-"&amp;"Q"&amp;LOOKUP(MONTH(E1036),{1,4,7,10},{1,2,3,4})</f>
        <v>2016-Q1</v>
      </c>
      <c r="D1036" s="37">
        <f t="shared" si="50"/>
        <v>2016</v>
      </c>
      <c r="E1036" s="1">
        <v>42430</v>
      </c>
      <c r="F1036" s="16" t="str">
        <f t="shared" si="49"/>
        <v>2016</v>
      </c>
      <c r="G1036" s="16" t="str">
        <f>TEXT(ancestry_jul_2014[[#This Row],[Date]]," MMM")</f>
        <v xml:space="preserve"> Mar</v>
      </c>
      <c r="I1036" t="str">
        <f>VLOOKUP(K1036, [1]LibPAS_data!$A$1:$C$600,3,FALSE)</f>
        <v>Yavapai</v>
      </c>
      <c r="J1036" t="str">
        <f>VLOOKUP(K1036,[1]LibPAS_data!$A$1:$C$600,2,FALSE)</f>
        <v>Beaver Creek Public School Library</v>
      </c>
      <c r="K1036" s="6" t="s">
        <v>108</v>
      </c>
      <c r="L1036" t="s">
        <v>1</v>
      </c>
      <c r="M1036">
        <v>76</v>
      </c>
      <c r="N1036">
        <v>76</v>
      </c>
      <c r="O1036">
        <v>1</v>
      </c>
      <c r="P1036">
        <v>10</v>
      </c>
      <c r="Q1036">
        <v>19</v>
      </c>
      <c r="R1036">
        <f>ancestry_jul_2014[[#This Row],[Citation Image]]+ancestry_jul_2014[[#This Row],[Text]]</f>
        <v>29</v>
      </c>
    </row>
    <row r="1037" spans="1:18" x14ac:dyDescent="0.3">
      <c r="A1037" s="21">
        <f>VLOOKUP(ancestry_jul_2014[[#This Row],[Locationid]], [1]LibPAS_data!$A$2:$E$600, 5, FALSE)</f>
        <v>12</v>
      </c>
      <c r="B1037" s="24" t="e">
        <f>VLOOKUP(ancestry_jul_2014[[#This Row],[Locationid]],[1]LibPAS_data!$A$2:$D$270,4,FALSE)</f>
        <v>#N/A</v>
      </c>
      <c r="C1037" s="14" t="str">
        <f>TEXT(E1037,"yyyy")&amp;"-"&amp;"Q"&amp;LOOKUP(MONTH(E1037),{1,4,7,10},{1,2,3,4})</f>
        <v>2016-Q1</v>
      </c>
      <c r="D1037" s="37">
        <f t="shared" si="50"/>
        <v>2016</v>
      </c>
      <c r="E1037" s="1">
        <v>42430</v>
      </c>
      <c r="F1037" s="16" t="str">
        <f t="shared" si="49"/>
        <v>2016</v>
      </c>
      <c r="G1037" s="16" t="str">
        <f>TEXT(ancestry_jul_2014[[#This Row],[Date]]," MMM")</f>
        <v xml:space="preserve"> Mar</v>
      </c>
      <c r="I1037" t="str">
        <f>VLOOKUP(K1037, [1]LibPAS_data!$A$1:$C$600,3,FALSE)</f>
        <v>Yavapai</v>
      </c>
      <c r="J1037" t="str">
        <f>VLOOKUP(K1037,[1]LibPAS_data!$A$1:$C$600,2,FALSE)</f>
        <v>Black Canyon City Community Library</v>
      </c>
      <c r="K1037" t="s">
        <v>13</v>
      </c>
      <c r="L1037" t="s">
        <v>1</v>
      </c>
      <c r="M1037">
        <v>5</v>
      </c>
      <c r="N1037">
        <v>5</v>
      </c>
      <c r="O1037">
        <v>1</v>
      </c>
      <c r="P1037">
        <v>0</v>
      </c>
      <c r="Q1037">
        <v>2</v>
      </c>
      <c r="R1037">
        <f>ancestry_jul_2014[[#This Row],[Citation Image]]+ancestry_jul_2014[[#This Row],[Text]]</f>
        <v>2</v>
      </c>
    </row>
    <row r="1038" spans="1:18" x14ac:dyDescent="0.3">
      <c r="A1038" s="21">
        <f>VLOOKUP(ancestry_jul_2014[[#This Row],[Locationid]], [1]LibPAS_data!$A$2:$E$600, 5, FALSE)</f>
        <v>34</v>
      </c>
      <c r="B1038" s="24">
        <f>VLOOKUP(ancestry_jul_2014[[#This Row],[Locationid]],[1]LibPAS_data!$A$2:$D$270,4,FALSE)</f>
        <v>48762</v>
      </c>
      <c r="C1038" s="14" t="str">
        <f>TEXT(E1038,"yyyy")&amp;"-"&amp;"Q"&amp;LOOKUP(MONTH(E1038),{1,4,7,10},{1,2,3,4})</f>
        <v>2016-Q1</v>
      </c>
      <c r="D1038" s="37">
        <f t="shared" si="50"/>
        <v>2016</v>
      </c>
      <c r="E1038" s="1">
        <v>42430</v>
      </c>
      <c r="F1038" s="16" t="str">
        <f t="shared" si="49"/>
        <v>2016</v>
      </c>
      <c r="G1038" s="16" t="str">
        <f>TEXT(ancestry_jul_2014[[#This Row],[Date]]," MMM")</f>
        <v xml:space="preserve"> Mar</v>
      </c>
      <c r="I1038" t="str">
        <f>VLOOKUP(K1038, [1]LibPAS_data!$A$1:$C$600,3,FALSE)</f>
        <v>Pinal</v>
      </c>
      <c r="J1038" t="str">
        <f>VLOOKUP(K1038,[1]LibPAS_data!$A$1:$C$600,2,FALSE)</f>
        <v>Casa Grande Public Library</v>
      </c>
      <c r="K1038" s="12" t="s">
        <v>17</v>
      </c>
      <c r="L1038" t="s">
        <v>1</v>
      </c>
      <c r="M1038">
        <v>269</v>
      </c>
      <c r="N1038">
        <v>269</v>
      </c>
      <c r="O1038">
        <v>8</v>
      </c>
      <c r="P1038">
        <v>30</v>
      </c>
      <c r="Q1038">
        <v>130</v>
      </c>
      <c r="R1038">
        <f>ancestry_jul_2014[[#This Row],[Citation Image]]+ancestry_jul_2014[[#This Row],[Text]]</f>
        <v>160</v>
      </c>
    </row>
    <row r="1039" spans="1:18" x14ac:dyDescent="0.3">
      <c r="A1039" s="21">
        <f>VLOOKUP(ancestry_jul_2014[[#This Row],[Locationid]], [1]LibPAS_data!$A$2:$E$600, 5, FALSE)</f>
        <v>109</v>
      </c>
      <c r="B1039" s="24">
        <f>VLOOKUP(ancestry_jul_2014[[#This Row],[Locationid]],[1]LibPAS_data!$A$2:$D$270,4,FALSE)</f>
        <v>309229</v>
      </c>
      <c r="C1039" s="14" t="str">
        <f>TEXT(E1039,"yyyy")&amp;"-"&amp;"Q"&amp;LOOKUP(MONTH(E1039),{1,4,7,10},{1,2,3,4})</f>
        <v>2016-Q1</v>
      </c>
      <c r="D1039" s="37">
        <f t="shared" si="50"/>
        <v>2016</v>
      </c>
      <c r="E1039" s="1">
        <v>42430</v>
      </c>
      <c r="F1039" s="16" t="str">
        <f t="shared" si="49"/>
        <v>2016</v>
      </c>
      <c r="G1039" s="16" t="str">
        <f>TEXT(ancestry_jul_2014[[#This Row],[Date]]," MMM")</f>
        <v xml:space="preserve"> Mar</v>
      </c>
      <c r="I1039" t="str">
        <f>VLOOKUP(K1039, [1]LibPAS_data!$A$1:$C$600,3,FALSE)</f>
        <v>Maricopa</v>
      </c>
      <c r="J1039" t="str">
        <f>VLOOKUP(K1039,[1]LibPAS_data!$A$1:$C$600,2,FALSE)</f>
        <v xml:space="preserve">Chandler Public Library </v>
      </c>
      <c r="K1039" s="12" t="s">
        <v>18</v>
      </c>
      <c r="L1039" t="s">
        <v>1</v>
      </c>
      <c r="M1039">
        <v>2416</v>
      </c>
      <c r="N1039">
        <v>2416</v>
      </c>
      <c r="O1039">
        <v>56</v>
      </c>
      <c r="P1039">
        <v>250</v>
      </c>
      <c r="Q1039">
        <v>900</v>
      </c>
      <c r="R1039">
        <f>ancestry_jul_2014[[#This Row],[Citation Image]]+ancestry_jul_2014[[#This Row],[Text]]</f>
        <v>1150</v>
      </c>
    </row>
    <row r="1040" spans="1:18" x14ac:dyDescent="0.3">
      <c r="A1040" s="21">
        <f>VLOOKUP(ancestry_jul_2014[[#This Row],[Locationid]], [1]LibPAS_data!$A$2:$E$600, 5, FALSE)</f>
        <v>25</v>
      </c>
      <c r="B1040" s="24">
        <f>VLOOKUP(ancestry_jul_2014[[#This Row],[Locationid]],[1]LibPAS_data!$A$2:$D$270,4,FALSE)</f>
        <v>1469</v>
      </c>
      <c r="C1040" s="14" t="str">
        <f>TEXT(E1040,"yyyy")&amp;"-"&amp;"Q"&amp;LOOKUP(MONTH(E1040),{1,4,7,10},{1,2,3,4})</f>
        <v>2016-Q1</v>
      </c>
      <c r="D1040" s="37">
        <f t="shared" si="50"/>
        <v>2016</v>
      </c>
      <c r="E1040" s="1">
        <v>42430</v>
      </c>
      <c r="F1040" s="16" t="str">
        <f t="shared" si="49"/>
        <v>2016</v>
      </c>
      <c r="G1040" s="16" t="str">
        <f>TEXT(ancestry_jul_2014[[#This Row],[Date]]," MMM")</f>
        <v xml:space="preserve"> Mar</v>
      </c>
      <c r="I1040" t="str">
        <f>VLOOKUP(K1040, [1]LibPAS_data!$A$1:$C$600,3,FALSE)</f>
        <v>Cochise</v>
      </c>
      <c r="J1040" t="str">
        <f>VLOOKUP(K1040,[1]LibPAS_data!$A$1:$C$600,2,FALSE)</f>
        <v>Cochise County Library District</v>
      </c>
      <c r="K1040" s="12" t="s">
        <v>20</v>
      </c>
      <c r="L1040" t="s">
        <v>1</v>
      </c>
      <c r="M1040">
        <v>616</v>
      </c>
      <c r="N1040">
        <v>616</v>
      </c>
      <c r="O1040">
        <v>7</v>
      </c>
      <c r="P1040">
        <v>6</v>
      </c>
      <c r="Q1040">
        <v>114</v>
      </c>
      <c r="R1040">
        <f>ancestry_jul_2014[[#This Row],[Citation Image]]+ancestry_jul_2014[[#This Row],[Text]]</f>
        <v>120</v>
      </c>
    </row>
    <row r="1041" spans="1:18" x14ac:dyDescent="0.3">
      <c r="A1041" s="21">
        <f>VLOOKUP(ancestry_jul_2014[[#This Row],[Locationid]], [1]LibPAS_data!$A$2:$E$600, 5, FALSE)</f>
        <v>27</v>
      </c>
      <c r="B1041" s="24">
        <f>VLOOKUP(ancestry_jul_2014[[#This Row],[Locationid]],[1]LibPAS_data!$A$2:$D$270,4,FALSE)</f>
        <v>9676</v>
      </c>
      <c r="C1041" s="14" t="str">
        <f>TEXT(E1041,"yyyy")&amp;"-"&amp;"Q"&amp;LOOKUP(MONTH(E1041),{1,4,7,10},{1,2,3,4})</f>
        <v>2016-Q1</v>
      </c>
      <c r="D1041" s="37">
        <f t="shared" si="50"/>
        <v>2016</v>
      </c>
      <c r="E1041" s="1">
        <v>42430</v>
      </c>
      <c r="F1041" s="16" t="str">
        <f t="shared" si="49"/>
        <v>2016</v>
      </c>
      <c r="G1041" s="16" t="str">
        <f>TEXT(ancestry_jul_2014[[#This Row],[Date]]," MMM")</f>
        <v xml:space="preserve"> Mar</v>
      </c>
      <c r="I1041" t="str">
        <f>VLOOKUP(K1041, [1]LibPAS_data!$A$1:$C$600,3,FALSE)</f>
        <v>Pinal</v>
      </c>
      <c r="J1041" t="str">
        <f>VLOOKUP(K1041,[1]LibPAS_data!$A$1:$C$600,2,FALSE)</f>
        <v>Coolidge Public Library</v>
      </c>
      <c r="K1041" s="6" t="s">
        <v>23</v>
      </c>
      <c r="L1041" t="s">
        <v>1</v>
      </c>
      <c r="M1041">
        <v>6</v>
      </c>
      <c r="N1041">
        <v>6</v>
      </c>
      <c r="O1041">
        <v>1</v>
      </c>
      <c r="P1041">
        <v>0</v>
      </c>
      <c r="Q1041">
        <v>2</v>
      </c>
      <c r="R1041">
        <f>ancestry_jul_2014[[#This Row],[Citation Image]]+ancestry_jul_2014[[#This Row],[Text]]</f>
        <v>2</v>
      </c>
    </row>
    <row r="1042" spans="1:18" x14ac:dyDescent="0.3">
      <c r="A1042" s="21">
        <f>VLOOKUP(ancestry_jul_2014[[#This Row],[Locationid]], [1]LibPAS_data!$A$2:$E$600, 5, FALSE)</f>
        <v>10</v>
      </c>
      <c r="B1042" s="24">
        <f>VLOOKUP(ancestry_jul_2014[[#This Row],[Locationid]],[1]LibPAS_data!$A$2:$D$270,4,FALSE)</f>
        <v>10528</v>
      </c>
      <c r="C1042" s="14" t="str">
        <f>TEXT(E1042,"yyyy")&amp;"-"&amp;"Q"&amp;LOOKUP(MONTH(E1042),{1,4,7,10},{1,2,3,4})</f>
        <v>2016-Q1</v>
      </c>
      <c r="D1042" s="37">
        <f t="shared" si="50"/>
        <v>2016</v>
      </c>
      <c r="E1042" s="1">
        <v>42430</v>
      </c>
      <c r="F1042" s="16" t="str">
        <f t="shared" si="49"/>
        <v>2016</v>
      </c>
      <c r="G1042" s="16" t="str">
        <f>TEXT(ancestry_jul_2014[[#This Row],[Date]]," MMM")</f>
        <v xml:space="preserve"> Mar</v>
      </c>
      <c r="I1042" t="str">
        <f>VLOOKUP(K1042, [1]LibPAS_data!$A$1:$C$600,3,FALSE)</f>
        <v>Yavapai</v>
      </c>
      <c r="J1042" t="str">
        <f>VLOOKUP(K1042,[1]LibPAS_data!$A$1:$C$600,2,FALSE)</f>
        <v>Chino Valley Public Library</v>
      </c>
      <c r="K1042" s="12" t="s">
        <v>101</v>
      </c>
      <c r="L1042" t="s">
        <v>1</v>
      </c>
      <c r="M1042">
        <v>144</v>
      </c>
      <c r="N1042">
        <v>144</v>
      </c>
      <c r="O1042">
        <v>3</v>
      </c>
      <c r="P1042">
        <v>19</v>
      </c>
      <c r="Q1042">
        <v>42</v>
      </c>
      <c r="R1042">
        <f>ancestry_jul_2014[[#This Row],[Citation Image]]+ancestry_jul_2014[[#This Row],[Text]]</f>
        <v>61</v>
      </c>
    </row>
    <row r="1043" spans="1:18" x14ac:dyDescent="0.3">
      <c r="A1043" s="21">
        <f>VLOOKUP(ancestry_jul_2014[[#This Row],[Locationid]], [1]LibPAS_data!$A$2:$E$600, 5, FALSE)</f>
        <v>8</v>
      </c>
      <c r="B1043" s="24" t="e">
        <f>VLOOKUP(ancestry_jul_2014[[#This Row],[Locationid]],[1]LibPAS_data!$A$2:$D$270,4,FALSE)</f>
        <v>#N/A</v>
      </c>
      <c r="C1043" s="14" t="str">
        <f>TEXT(E1043,"yyyy")&amp;"-"&amp;"Q"&amp;LOOKUP(MONTH(E1043),{1,4,7,10},{1,2,3,4})</f>
        <v>2016-Q1</v>
      </c>
      <c r="D1043" s="37">
        <f t="shared" si="50"/>
        <v>2016</v>
      </c>
      <c r="E1043" s="1">
        <v>42430</v>
      </c>
      <c r="F1043" s="16" t="str">
        <f t="shared" ref="F1043:F1074" si="51">TEXT(E1043, "yyyy")</f>
        <v>2016</v>
      </c>
      <c r="G1043" s="16" t="str">
        <f>TEXT(ancestry_jul_2014[[#This Row],[Date]]," MMM")</f>
        <v xml:space="preserve"> Mar</v>
      </c>
      <c r="I1043" t="str">
        <f>VLOOKUP(K1043, [1]LibPAS_data!$A$1:$C$600,3,FALSE)</f>
        <v>Yavapai</v>
      </c>
      <c r="J1043" t="str">
        <f>VLOOKUP(K1043,[1]LibPAS_data!$A$1:$C$600,2,FALSE)</f>
        <v>Cordes Lakes Public Library</v>
      </c>
      <c r="K1043" t="s">
        <v>72</v>
      </c>
      <c r="L1043" t="s">
        <v>1</v>
      </c>
      <c r="M1043">
        <v>129</v>
      </c>
      <c r="N1043">
        <v>129</v>
      </c>
      <c r="O1043">
        <v>3</v>
      </c>
      <c r="P1043">
        <v>3</v>
      </c>
      <c r="Q1043">
        <v>92</v>
      </c>
      <c r="R1043">
        <f>ancestry_jul_2014[[#This Row],[Citation Image]]+ancestry_jul_2014[[#This Row],[Text]]</f>
        <v>95</v>
      </c>
    </row>
    <row r="1044" spans="1:18" x14ac:dyDescent="0.3">
      <c r="A1044" s="21">
        <f>VLOOKUP(ancestry_jul_2014[[#This Row],[Locationid]], [1]LibPAS_data!$A$2:$E$600, 5, FALSE)</f>
        <v>23</v>
      </c>
      <c r="B1044" s="24">
        <f>VLOOKUP(ancestry_jul_2014[[#This Row],[Locationid]],[1]LibPAS_data!$A$2:$D$270,4,FALSE)</f>
        <v>12610</v>
      </c>
      <c r="C1044" s="14" t="str">
        <f>TEXT(E1044,"yyyy")&amp;"-"&amp;"Q"&amp;LOOKUP(MONTH(E1044),{1,4,7,10},{1,2,3,4})</f>
        <v>2016-Q1</v>
      </c>
      <c r="D1044" s="37">
        <f t="shared" si="50"/>
        <v>2016</v>
      </c>
      <c r="E1044" s="1">
        <v>42430</v>
      </c>
      <c r="F1044" s="16" t="str">
        <f t="shared" si="51"/>
        <v>2016</v>
      </c>
      <c r="G1044" s="16" t="str">
        <f>TEXT(ancestry_jul_2014[[#This Row],[Date]]," MMM")</f>
        <v xml:space="preserve"> Mar</v>
      </c>
      <c r="I1044" t="str">
        <f>VLOOKUP(K1044, [1]LibPAS_data!$A$1:$C$600,3,FALSE)</f>
        <v>Yavapai</v>
      </c>
      <c r="J1044" t="str">
        <f>VLOOKUP(K1044,[1]LibPAS_data!$A$1:$C$600,2,FALSE)</f>
        <v>Cottonwood Public Library</v>
      </c>
      <c r="K1044" s="6" t="s">
        <v>24</v>
      </c>
      <c r="L1044" t="s">
        <v>1</v>
      </c>
      <c r="M1044">
        <v>568</v>
      </c>
      <c r="N1044">
        <v>568</v>
      </c>
      <c r="O1044">
        <v>7</v>
      </c>
      <c r="P1044">
        <v>38</v>
      </c>
      <c r="Q1044">
        <v>204</v>
      </c>
      <c r="R1044">
        <f>ancestry_jul_2014[[#This Row],[Citation Image]]+ancestry_jul_2014[[#This Row],[Text]]</f>
        <v>242</v>
      </c>
    </row>
    <row r="1045" spans="1:18" x14ac:dyDescent="0.3">
      <c r="A1045" s="21">
        <f>VLOOKUP(ancestry_jul_2014[[#This Row],[Locationid]], [1]LibPAS_data!$A$2:$E$600, 5, FALSE)</f>
        <v>5</v>
      </c>
      <c r="B1045" s="24">
        <f>VLOOKUP(ancestry_jul_2014[[#This Row],[Locationid]],[1]LibPAS_data!$A$2:$D$270,4,FALSE)</f>
        <v>1264</v>
      </c>
      <c r="C1045" s="14" t="str">
        <f>TEXT(E1045,"yyyy")&amp;"-"&amp;"Q"&amp;LOOKUP(MONTH(E1045),{1,4,7,10},{1,2,3,4})</f>
        <v>2016-Q1</v>
      </c>
      <c r="D1045" s="37">
        <f t="shared" si="50"/>
        <v>2016</v>
      </c>
      <c r="E1045" s="1">
        <v>42430</v>
      </c>
      <c r="F1045" s="16" t="str">
        <f t="shared" si="51"/>
        <v>2016</v>
      </c>
      <c r="G1045" s="16" t="str">
        <f>TEXT(ancestry_jul_2014[[#This Row],[Date]]," MMM")</f>
        <v xml:space="preserve"> Mar</v>
      </c>
      <c r="I1045" t="str">
        <f>VLOOKUP(K1045, [1]LibPAS_data!$A$1:$C$600,3,FALSE)</f>
        <v>Greenlee</v>
      </c>
      <c r="J1045" t="str">
        <f>VLOOKUP(K1045,[1]LibPAS_data!$A$1:$C$600,2,FALSE)</f>
        <v>Duncan Public Library</v>
      </c>
      <c r="K1045" t="s">
        <v>26</v>
      </c>
      <c r="L1045" t="s">
        <v>1</v>
      </c>
      <c r="M1045">
        <v>22</v>
      </c>
      <c r="N1045">
        <v>22</v>
      </c>
      <c r="O1045">
        <v>1</v>
      </c>
      <c r="P1045">
        <v>0</v>
      </c>
      <c r="Q1045">
        <v>0</v>
      </c>
      <c r="R1045">
        <f>ancestry_jul_2014[[#This Row],[Citation Image]]+ancestry_jul_2014[[#This Row],[Text]]</f>
        <v>0</v>
      </c>
    </row>
    <row r="1046" spans="1:18" x14ac:dyDescent="0.3">
      <c r="A1046" s="21">
        <f>VLOOKUP(ancestry_jul_2014[[#This Row],[Locationid]], [1]LibPAS_data!$A$2:$E$600, 5, FALSE)</f>
        <v>23</v>
      </c>
      <c r="B1046" s="24">
        <f>VLOOKUP(ancestry_jul_2014[[#This Row],[Locationid]],[1]LibPAS_data!$A$2:$D$270,4,FALSE)</f>
        <v>7004</v>
      </c>
      <c r="C1046" s="14" t="str">
        <f>TEXT(E1046,"yyyy")&amp;"-"&amp;"Q"&amp;LOOKUP(MONTH(E1046),{1,4,7,10},{1,2,3,4})</f>
        <v>2016-Q1</v>
      </c>
      <c r="D1046" s="37">
        <f t="shared" si="50"/>
        <v>2016</v>
      </c>
      <c r="E1046" s="1">
        <v>42430</v>
      </c>
      <c r="F1046" s="16" t="str">
        <f t="shared" si="51"/>
        <v>2016</v>
      </c>
      <c r="G1046" s="16" t="str">
        <f>TEXT(ancestry_jul_2014[[#This Row],[Date]]," MMM")</f>
        <v xml:space="preserve"> Mar</v>
      </c>
      <c r="I1046" t="str">
        <f>VLOOKUP(K1046, [1]LibPAS_data!$A$1:$C$600,3,FALSE)</f>
        <v>Maricopa</v>
      </c>
      <c r="J1046" t="str">
        <f>VLOOKUP(K1046,[1]LibPAS_data!$A$1:$C$600,2,FALSE)</f>
        <v>Desert Foothills Branch Library</v>
      </c>
      <c r="K1046" s="29" t="s">
        <v>77</v>
      </c>
      <c r="L1046" t="s">
        <v>1</v>
      </c>
      <c r="M1046">
        <v>212</v>
      </c>
      <c r="N1046">
        <v>212</v>
      </c>
      <c r="O1046">
        <v>7</v>
      </c>
      <c r="P1046">
        <v>3</v>
      </c>
      <c r="Q1046">
        <v>541</v>
      </c>
      <c r="R1046">
        <f>ancestry_jul_2014[[#This Row],[Citation Image]]+ancestry_jul_2014[[#This Row],[Text]]</f>
        <v>544</v>
      </c>
    </row>
    <row r="1047" spans="1:18" x14ac:dyDescent="0.3">
      <c r="A1047" s="21">
        <f>VLOOKUP(ancestry_jul_2014[[#This Row],[Locationid]], [1]LibPAS_data!$A$2:$E$600, 5, FALSE)</f>
        <v>11</v>
      </c>
      <c r="B1047" s="24" t="e">
        <f>VLOOKUP(ancestry_jul_2014[[#This Row],[Locationid]],[1]LibPAS_data!$A$2:$D$270,4,FALSE)</f>
        <v>#N/A</v>
      </c>
      <c r="C1047" s="14" t="str">
        <f>TEXT(E1047,"yyyy")&amp;"-"&amp;"Q"&amp;LOOKUP(MONTH(E1047),{1,4,7,10},{1,2,3,4})</f>
        <v>2016-Q1</v>
      </c>
      <c r="D1047" s="37">
        <f t="shared" si="50"/>
        <v>2016</v>
      </c>
      <c r="E1047" s="1">
        <v>42430</v>
      </c>
      <c r="F1047" s="16" t="str">
        <f t="shared" si="51"/>
        <v>2016</v>
      </c>
      <c r="G1047" s="16" t="str">
        <f>TEXT(ancestry_jul_2014[[#This Row],[Date]]," MMM")</f>
        <v xml:space="preserve"> Mar</v>
      </c>
      <c r="I1047" t="str">
        <f>VLOOKUP(K1047, [1]LibPAS_data!$A$1:$C$600,3,FALSE)</f>
        <v>Yavapai</v>
      </c>
      <c r="J1047" t="str">
        <f>VLOOKUP(K1047,[1]LibPAS_data!$A$1:$C$600,2,FALSE)</f>
        <v>Dewey-Humboldt Town Library</v>
      </c>
      <c r="K1047" s="6" t="s">
        <v>73</v>
      </c>
      <c r="L1047" t="s">
        <v>1</v>
      </c>
      <c r="M1047">
        <v>19</v>
      </c>
      <c r="N1047">
        <v>19</v>
      </c>
      <c r="O1047">
        <v>1</v>
      </c>
      <c r="P1047">
        <v>7</v>
      </c>
      <c r="Q1047">
        <v>78</v>
      </c>
      <c r="R1047">
        <f>ancestry_jul_2014[[#This Row],[Citation Image]]+ancestry_jul_2014[[#This Row],[Text]]</f>
        <v>85</v>
      </c>
    </row>
    <row r="1048" spans="1:18" x14ac:dyDescent="0.3">
      <c r="A1048" s="21">
        <f>VLOOKUP(ancestry_jul_2014[[#This Row],[Locationid]], [1]LibPAS_data!$A$2:$E$600, 5, FALSE)</f>
        <v>78</v>
      </c>
      <c r="B1048" s="24">
        <f>VLOOKUP(ancestry_jul_2014[[#This Row],[Locationid]],[1]LibPAS_data!$A$2:$D$270,4,FALSE)</f>
        <v>72247</v>
      </c>
      <c r="C1048" s="14" t="str">
        <f>TEXT(E1048,"yyyy")&amp;"-"&amp;"Q"&amp;LOOKUP(MONTH(E1048),{1,4,7,10},{1,2,3,4})</f>
        <v>2016-Q1</v>
      </c>
      <c r="D1048" s="37">
        <f t="shared" si="50"/>
        <v>2016</v>
      </c>
      <c r="E1048" s="1">
        <v>42430</v>
      </c>
      <c r="F1048" s="16" t="str">
        <f t="shared" si="51"/>
        <v>2016</v>
      </c>
      <c r="G1048" s="16" t="str">
        <f>TEXT(ancestry_jul_2014[[#This Row],[Date]]," MMM")</f>
        <v xml:space="preserve"> Mar</v>
      </c>
      <c r="I1048" t="str">
        <f>VLOOKUP(K1048, [1]LibPAS_data!$A$1:$C$600,3,FALSE)</f>
        <v>Coconino</v>
      </c>
      <c r="J1048" t="str">
        <f>VLOOKUP(K1048,[1]LibPAS_data!$A$1:$C$600,2,FALSE)</f>
        <v>Flagstaff City-Coconino County Public Library</v>
      </c>
      <c r="K1048" s="6" t="s">
        <v>28</v>
      </c>
      <c r="L1048" t="s">
        <v>1</v>
      </c>
      <c r="M1048">
        <v>515</v>
      </c>
      <c r="N1048">
        <v>515</v>
      </c>
      <c r="O1048">
        <v>13</v>
      </c>
      <c r="P1048">
        <v>98</v>
      </c>
      <c r="Q1048">
        <v>929</v>
      </c>
      <c r="R1048">
        <f>ancestry_jul_2014[[#This Row],[Citation Image]]+ancestry_jul_2014[[#This Row],[Text]]</f>
        <v>1027</v>
      </c>
    </row>
    <row r="1049" spans="1:18" x14ac:dyDescent="0.3">
      <c r="A1049" s="21">
        <f>VLOOKUP(ancestry_jul_2014[[#This Row],[Locationid]], [1]LibPAS_data!$A$2:$E$600, 5, FALSE)</f>
        <v>22</v>
      </c>
      <c r="B1049" s="24">
        <f>VLOOKUP(ancestry_jul_2014[[#This Row],[Locationid]],[1]LibPAS_data!$A$2:$D$270,4,FALSE)</f>
        <v>829</v>
      </c>
      <c r="C1049" s="14" t="str">
        <f>TEXT(E1049,"yyyy")&amp;"-"&amp;"Q"&amp;LOOKUP(MONTH(E1049),{1,4,7,10},{1,2,3,4})</f>
        <v>2016-Q1</v>
      </c>
      <c r="D1049" s="37">
        <f t="shared" si="50"/>
        <v>2016</v>
      </c>
      <c r="E1049" s="1">
        <v>42430</v>
      </c>
      <c r="F1049" s="16" t="str">
        <f t="shared" si="51"/>
        <v>2016</v>
      </c>
      <c r="G1049" s="16" t="str">
        <f>TEXT(ancestry_jul_2014[[#This Row],[Date]]," MMM")</f>
        <v xml:space="preserve"> Mar</v>
      </c>
      <c r="I1049" t="str">
        <f>VLOOKUP(K1049, [1]LibPAS_data!$A$1:$C$600,3,FALSE)</f>
        <v>Maricopa</v>
      </c>
      <c r="J1049" t="str">
        <f>VLOOKUP(K1049,[1]LibPAS_data!$A$1:$C$600,2,FALSE)</f>
        <v>Ft. McDowell Yavapai Nation Tribal Lib</v>
      </c>
      <c r="K1049" t="s">
        <v>109</v>
      </c>
      <c r="L1049" t="s">
        <v>1</v>
      </c>
      <c r="M1049">
        <v>164</v>
      </c>
      <c r="N1049">
        <v>164</v>
      </c>
      <c r="O1049">
        <v>2</v>
      </c>
      <c r="P1049">
        <v>30</v>
      </c>
      <c r="Q1049">
        <v>42</v>
      </c>
      <c r="R1049">
        <f>ancestry_jul_2014[[#This Row],[Citation Image]]+ancestry_jul_2014[[#This Row],[Text]]</f>
        <v>72</v>
      </c>
    </row>
    <row r="1050" spans="1:18" x14ac:dyDescent="0.3">
      <c r="A1050" s="21">
        <f>VLOOKUP(ancestry_jul_2014[[#This Row],[Locationid]], [1]LibPAS_data!$A$2:$E$600, 5, FALSE)</f>
        <v>0</v>
      </c>
      <c r="B1050" s="24">
        <f>VLOOKUP(ancestry_jul_2014[[#This Row],[Locationid]],[1]LibPAS_data!$A$2:$D$270,4,FALSE)</f>
        <v>72</v>
      </c>
      <c r="C1050" s="14" t="str">
        <f>TEXT(E1050,"yyyy")&amp;"-"&amp;"Q"&amp;LOOKUP(MONTH(E1050),{1,4,7,10},{1,2,3,4})</f>
        <v>2016-Q1</v>
      </c>
      <c r="D1050" s="37">
        <f t="shared" si="50"/>
        <v>2016</v>
      </c>
      <c r="E1050" s="1">
        <v>42430</v>
      </c>
      <c r="F1050" s="16" t="str">
        <f t="shared" si="51"/>
        <v>2016</v>
      </c>
      <c r="G1050" s="16" t="str">
        <f>TEXT(ancestry_jul_2014[[#This Row],[Date]]," MMM")</f>
        <v xml:space="preserve"> Mar</v>
      </c>
      <c r="I1050" t="str">
        <f>VLOOKUP(K1050, [1]LibPAS_data!$A$1:$C$600,3,FALSE)</f>
        <v>Gila</v>
      </c>
      <c r="J1050" t="str">
        <f>VLOOKUP(K1050,[1]LibPAS_data!$A$1:$C$600,2,FALSE)</f>
        <v>Gila County Library District</v>
      </c>
      <c r="K1050" s="2" t="s">
        <v>30</v>
      </c>
      <c r="L1050" t="s">
        <v>1</v>
      </c>
      <c r="M1050">
        <v>31</v>
      </c>
      <c r="N1050">
        <v>31</v>
      </c>
      <c r="O1050">
        <v>1</v>
      </c>
      <c r="P1050">
        <v>0</v>
      </c>
      <c r="Q1050">
        <v>11</v>
      </c>
      <c r="R1050">
        <f>ancestry_jul_2014[[#This Row],[Citation Image]]+ancestry_jul_2014[[#This Row],[Text]]</f>
        <v>11</v>
      </c>
    </row>
    <row r="1051" spans="1:18" x14ac:dyDescent="0.3">
      <c r="A1051" s="21">
        <f>VLOOKUP(ancestry_jul_2014[[#This Row],[Locationid]], [1]LibPAS_data!$A$2:$E$600, 5, FALSE)</f>
        <v>83</v>
      </c>
      <c r="B1051" s="24">
        <f>VLOOKUP(ancestry_jul_2014[[#This Row],[Locationid]],[1]LibPAS_data!$A$2:$D$270,4,FALSE)</f>
        <v>102303</v>
      </c>
      <c r="C1051" s="14" t="str">
        <f>TEXT(E1051,"yyyy")&amp;"-"&amp;"Q"&amp;LOOKUP(MONTH(E1051),{1,4,7,10},{1,2,3,4})</f>
        <v>2016-Q1</v>
      </c>
      <c r="D1051" s="37">
        <f t="shared" si="50"/>
        <v>2016</v>
      </c>
      <c r="E1051" s="1">
        <v>42430</v>
      </c>
      <c r="F1051" s="16" t="str">
        <f t="shared" si="51"/>
        <v>2016</v>
      </c>
      <c r="G1051" s="16" t="str">
        <f>TEXT(ancestry_jul_2014[[#This Row],[Date]]," MMM")</f>
        <v xml:space="preserve"> Mar</v>
      </c>
      <c r="I1051" t="str">
        <f>VLOOKUP(K1051, [1]LibPAS_data!$A$1:$C$600,3,FALSE)</f>
        <v>Maricopa</v>
      </c>
      <c r="J1051" t="str">
        <f>VLOOKUP(K1051,[1]LibPAS_data!$A$1:$C$600,2,FALSE)</f>
        <v xml:space="preserve">Glendale Public Library </v>
      </c>
      <c r="K1051" s="6" t="s">
        <v>31</v>
      </c>
      <c r="L1051" t="s">
        <v>1</v>
      </c>
      <c r="M1051">
        <v>1692</v>
      </c>
      <c r="N1051">
        <v>1692</v>
      </c>
      <c r="O1051">
        <v>23</v>
      </c>
      <c r="P1051">
        <v>177</v>
      </c>
      <c r="Q1051">
        <v>664</v>
      </c>
      <c r="R1051">
        <f>ancestry_jul_2014[[#This Row],[Citation Image]]+ancestry_jul_2014[[#This Row],[Text]]</f>
        <v>841</v>
      </c>
    </row>
    <row r="1052" spans="1:18" x14ac:dyDescent="0.3">
      <c r="A1052" s="21">
        <f>VLOOKUP(ancestry_jul_2014[[#This Row],[Locationid]], [1]LibPAS_data!$A$2:$E$600, 5, FALSE)</f>
        <v>10</v>
      </c>
      <c r="B1052" s="24">
        <f>VLOOKUP(ancestry_jul_2014[[#This Row],[Locationid]],[1]LibPAS_data!$A$2:$D$270,4,FALSE)</f>
        <v>8295</v>
      </c>
      <c r="C1052" s="14" t="str">
        <f>TEXT(E1052,"yyyy")&amp;"-"&amp;"Q"&amp;LOOKUP(MONTH(E1052),{1,4,7,10},{1,2,3,4})</f>
        <v>2016-Q1</v>
      </c>
      <c r="D1052" s="37">
        <f t="shared" si="50"/>
        <v>2016</v>
      </c>
      <c r="E1052" s="1">
        <v>42430</v>
      </c>
      <c r="F1052" s="16" t="str">
        <f t="shared" si="51"/>
        <v>2016</v>
      </c>
      <c r="G1052" s="16" t="str">
        <f>TEXT(ancestry_jul_2014[[#This Row],[Date]]," MMM")</f>
        <v xml:space="preserve"> Mar</v>
      </c>
      <c r="I1052" t="str">
        <f>VLOOKUP(K1052, [1]LibPAS_data!$A$1:$C$600,3,FALSE)</f>
        <v>Gila</v>
      </c>
      <c r="J1052" t="str">
        <f>VLOOKUP(K1052,[1]LibPAS_data!$A$1:$C$600,2,FALSE)</f>
        <v>Globe Public Library</v>
      </c>
      <c r="K1052" s="3" t="s">
        <v>32</v>
      </c>
      <c r="L1052" t="s">
        <v>1</v>
      </c>
      <c r="M1052">
        <v>103</v>
      </c>
      <c r="N1052">
        <v>103</v>
      </c>
      <c r="O1052">
        <v>5</v>
      </c>
      <c r="P1052">
        <v>0</v>
      </c>
      <c r="Q1052">
        <v>5</v>
      </c>
      <c r="R1052">
        <v>51</v>
      </c>
    </row>
    <row r="1053" spans="1:18" x14ac:dyDescent="0.3">
      <c r="A1053" s="21" t="str">
        <f>VLOOKUP(ancestry_jul_2014[[#This Row],[Locationid]], [1]LibPAS_data!$A$2:$E$600, 5, FALSE)</f>
        <v>N/A</v>
      </c>
      <c r="B1053" s="24" t="str">
        <f>VLOOKUP(ancestry_jul_2014[[#This Row],[Locationid]],[1]LibPAS_data!$A$2:$D$270,4,FALSE)</f>
        <v>N/A</v>
      </c>
      <c r="C1053" s="14" t="str">
        <f>TEXT(E1053,"yyyy")&amp;"-"&amp;"Q"&amp;LOOKUP(MONTH(E1053),{1,4,7,10},{1,2,3,4})</f>
        <v>2016-Q1</v>
      </c>
      <c r="D1053" s="37">
        <f t="shared" si="50"/>
        <v>2016</v>
      </c>
      <c r="E1053" s="1">
        <v>42430</v>
      </c>
      <c r="F1053" s="16" t="str">
        <f t="shared" si="51"/>
        <v>2016</v>
      </c>
      <c r="G1053" s="16" t="str">
        <f>TEXT(ancestry_jul_2014[[#This Row],[Date]]," MMM")</f>
        <v xml:space="preserve"> Mar</v>
      </c>
      <c r="I1053" t="str">
        <f>VLOOKUP(K1053, [1]LibPAS_data!$A$1:$C$600,3,FALSE)</f>
        <v>Pinal</v>
      </c>
      <c r="J1053" t="str">
        <f>VLOOKUP(K1053,[1]LibPAS_data!$A$1:$C$600,2,FALSE)</f>
        <v>Ira H. Hayes Memorial Library</v>
      </c>
      <c r="K1053" s="6" t="s">
        <v>74</v>
      </c>
      <c r="L1053" t="s">
        <v>1</v>
      </c>
      <c r="M1053">
        <v>2169</v>
      </c>
      <c r="N1053">
        <v>2169</v>
      </c>
      <c r="O1053">
        <v>40</v>
      </c>
      <c r="P1053">
        <v>875</v>
      </c>
      <c r="Q1053">
        <v>946</v>
      </c>
      <c r="R1053">
        <f>ancestry_jul_2014[[#This Row],[Citation Image]]+ancestry_jul_2014[[#This Row],[Text]]</f>
        <v>1821</v>
      </c>
    </row>
    <row r="1054" spans="1:18" x14ac:dyDescent="0.3">
      <c r="A1054" s="21">
        <f>VLOOKUP(ancestry_jul_2014[[#This Row],[Locationid]], [1]LibPAS_data!$A$2:$E$600, 5, FALSE)</f>
        <v>20</v>
      </c>
      <c r="B1054" s="24">
        <f>VLOOKUP(ancestry_jul_2014[[#This Row],[Locationid]],[1]LibPAS_data!$A$2:$D$270,4,FALSE)</f>
        <v>33183</v>
      </c>
      <c r="C1054" s="14" t="str">
        <f>TEXT(E1054,"yyyy")&amp;"-"&amp;"Q"&amp;LOOKUP(MONTH(E1054),{1,4,7,10},{1,2,3,4})</f>
        <v>2016-Q1</v>
      </c>
      <c r="D1054" s="37">
        <f t="shared" si="50"/>
        <v>2016</v>
      </c>
      <c r="E1054" s="1">
        <v>42430</v>
      </c>
      <c r="F1054" s="16" t="str">
        <f t="shared" si="51"/>
        <v>2016</v>
      </c>
      <c r="G1054" s="16" t="str">
        <f>TEXT(ancestry_jul_2014[[#This Row],[Date]]," MMM")</f>
        <v xml:space="preserve"> Mar</v>
      </c>
      <c r="I1054" t="str">
        <f>VLOOKUP(K1054, [1]LibPAS_data!$A$1:$C$600,3,FALSE)</f>
        <v>Pinal</v>
      </c>
      <c r="J1054" t="str">
        <f>VLOOKUP(K1054,[1]LibPAS_data!$A$1:$C$600,2,FALSE)</f>
        <v>Maricopa Community Library</v>
      </c>
      <c r="K1054" s="6" t="s">
        <v>37</v>
      </c>
      <c r="L1054" t="s">
        <v>1</v>
      </c>
      <c r="M1054">
        <v>23</v>
      </c>
      <c r="N1054">
        <v>23</v>
      </c>
      <c r="O1054">
        <v>2</v>
      </c>
      <c r="P1054">
        <v>10</v>
      </c>
      <c r="Q1054">
        <v>14</v>
      </c>
      <c r="R1054">
        <f>ancestry_jul_2014[[#This Row],[Citation Image]]+ancestry_jul_2014[[#This Row],[Text]]</f>
        <v>24</v>
      </c>
    </row>
    <row r="1055" spans="1:18" x14ac:dyDescent="0.3">
      <c r="A1055" s="21">
        <f>VLOOKUP(ancestry_jul_2014[[#This Row],[Locationid]], [1]LibPAS_data!$A$2:$E$600, 5, FALSE)</f>
        <v>396</v>
      </c>
      <c r="B1055" s="24">
        <f>VLOOKUP(ancestry_jul_2014[[#This Row],[Locationid]],[1]LibPAS_data!$A$2:$D$270,4,FALSE)</f>
        <v>145358</v>
      </c>
      <c r="C1055" s="14" t="str">
        <f>TEXT(E1055,"yyyy")&amp;"-"&amp;"Q"&amp;LOOKUP(MONTH(E1055),{1,4,7,10},{1,2,3,4})</f>
        <v>2016-Q1</v>
      </c>
      <c r="D1055" s="37">
        <f t="shared" si="50"/>
        <v>2016</v>
      </c>
      <c r="E1055" s="1">
        <v>42430</v>
      </c>
      <c r="F1055" s="16" t="str">
        <f t="shared" si="51"/>
        <v>2016</v>
      </c>
      <c r="G1055" s="16" t="str">
        <f>TEXT(ancestry_jul_2014[[#This Row],[Date]]," MMM")</f>
        <v xml:space="preserve"> Mar</v>
      </c>
      <c r="I1055" t="str">
        <f>VLOOKUP(K1055, [1]LibPAS_data!$A$1:$C$600,3,FALSE)</f>
        <v>Maricopa</v>
      </c>
      <c r="J1055" t="str">
        <f>VLOOKUP(K1055,[1]LibPAS_data!$A$1:$C$600,2,FALSE)</f>
        <v>Maricopa County Library District</v>
      </c>
      <c r="K1055" s="6" t="s">
        <v>39</v>
      </c>
      <c r="L1055" t="s">
        <v>1</v>
      </c>
      <c r="M1055">
        <v>17911</v>
      </c>
      <c r="N1055">
        <v>17911</v>
      </c>
      <c r="O1055">
        <v>310</v>
      </c>
      <c r="P1055">
        <v>2517</v>
      </c>
      <c r="Q1055">
        <v>8154</v>
      </c>
      <c r="R1055">
        <f>ancestry_jul_2014[[#This Row],[Citation Image]]+ancestry_jul_2014[[#This Row],[Text]]</f>
        <v>10671</v>
      </c>
    </row>
    <row r="1056" spans="1:18" x14ac:dyDescent="0.3">
      <c r="A1056" s="21">
        <f>VLOOKUP(ancestry_jul_2014[[#This Row],[Locationid]], [1]LibPAS_data!$A$2:$E$600, 5, FALSE)</f>
        <v>147</v>
      </c>
      <c r="B1056" s="24">
        <f>VLOOKUP(ancestry_jul_2014[[#This Row],[Locationid]],[1]LibPAS_data!$A$2:$D$270,4,FALSE)</f>
        <v>147983</v>
      </c>
      <c r="C1056" s="14" t="str">
        <f>TEXT(E1056,"yyyy")&amp;"-"&amp;"Q"&amp;LOOKUP(MONTH(E1056),{1,4,7,10},{1,2,3,4})</f>
        <v>2016-Q1</v>
      </c>
      <c r="D1056" s="37">
        <f t="shared" si="50"/>
        <v>2016</v>
      </c>
      <c r="E1056" s="1">
        <v>42430</v>
      </c>
      <c r="F1056" s="16" t="str">
        <f t="shared" si="51"/>
        <v>2016</v>
      </c>
      <c r="G1056" s="16" t="str">
        <f>TEXT(ancestry_jul_2014[[#This Row],[Date]]," MMM")</f>
        <v xml:space="preserve"> Mar</v>
      </c>
      <c r="I1056" t="str">
        <f>VLOOKUP(K1056, [1]LibPAS_data!$A$1:$C$600,3,FALSE)</f>
        <v>Maricopa</v>
      </c>
      <c r="J1056" t="str">
        <f>VLOOKUP(K1056,[1]LibPAS_data!$A$1:$C$600,2,FALSE)</f>
        <v>Mesa Public Library</v>
      </c>
      <c r="K1056" s="6" t="s">
        <v>40</v>
      </c>
      <c r="L1056" t="s">
        <v>1</v>
      </c>
      <c r="M1056">
        <v>2126</v>
      </c>
      <c r="N1056">
        <v>2126</v>
      </c>
      <c r="O1056">
        <v>43</v>
      </c>
      <c r="P1056">
        <v>172</v>
      </c>
      <c r="Q1056">
        <v>794</v>
      </c>
      <c r="R1056">
        <f>ancestry_jul_2014[[#This Row],[Citation Image]]+ancestry_jul_2014[[#This Row],[Text]]</f>
        <v>966</v>
      </c>
    </row>
    <row r="1057" spans="1:18" x14ac:dyDescent="0.3">
      <c r="A1057" s="21">
        <f>VLOOKUP(ancestry_jul_2014[[#This Row],[Locationid]], [1]LibPAS_data!$A$2:$E$600, 5, FALSE)</f>
        <v>239</v>
      </c>
      <c r="B1057" s="24">
        <f>VLOOKUP(ancestry_jul_2014[[#This Row],[Locationid]],[1]LibPAS_data!$A$2:$D$270,4,FALSE)</f>
        <v>87143</v>
      </c>
      <c r="C1057" s="14" t="str">
        <f>TEXT(E1057,"yyyy")&amp;"-"&amp;"Q"&amp;LOOKUP(MONTH(E1057),{1,4,7,10},{1,2,3,4})</f>
        <v>2016-Q1</v>
      </c>
      <c r="D1057" s="37">
        <f t="shared" si="50"/>
        <v>2016</v>
      </c>
      <c r="E1057" s="1">
        <v>42430</v>
      </c>
      <c r="F1057" s="16" t="str">
        <f t="shared" si="51"/>
        <v>2016</v>
      </c>
      <c r="G1057" s="16" t="str">
        <f>TEXT(ancestry_jul_2014[[#This Row],[Date]]," MMM")</f>
        <v xml:space="preserve"> Mar</v>
      </c>
      <c r="I1057" t="str">
        <f>VLOOKUP(K1057, [1]LibPAS_data!$A$1:$C$600,3,FALSE)</f>
        <v>Mohave</v>
      </c>
      <c r="J1057" t="str">
        <f>VLOOKUP(K1057,[1]LibPAS_data!$A$1:$C$600,2,FALSE)</f>
        <v>Mohave County Library District</v>
      </c>
      <c r="K1057" s="6" t="s">
        <v>41</v>
      </c>
      <c r="L1057" t="s">
        <v>1</v>
      </c>
      <c r="M1057">
        <v>3257</v>
      </c>
      <c r="N1057">
        <v>3257</v>
      </c>
      <c r="O1057">
        <v>77</v>
      </c>
      <c r="P1057">
        <v>570</v>
      </c>
      <c r="Q1057">
        <v>1792</v>
      </c>
      <c r="R1057">
        <f>ancestry_jul_2014[[#This Row],[Citation Image]]+ancestry_jul_2014[[#This Row],[Text]]</f>
        <v>2362</v>
      </c>
    </row>
    <row r="1058" spans="1:18" x14ac:dyDescent="0.3">
      <c r="A1058" s="21">
        <f>VLOOKUP(ancestry_jul_2014[[#This Row],[Locationid]], [1]LibPAS_data!$A$2:$E$600, 5, FALSE)</f>
        <v>45</v>
      </c>
      <c r="B1058" s="24">
        <f>VLOOKUP(ancestry_jul_2014[[#This Row],[Locationid]],[1]LibPAS_data!$A$2:$D$270,4,FALSE)</f>
        <v>2461</v>
      </c>
      <c r="C1058" s="14" t="str">
        <f>TEXT(E1058,"yyyy")&amp;"-"&amp;"Q"&amp;LOOKUP(MONTH(E1058),{1,4,7,10},{1,2,3,4})</f>
        <v>2016-Q1</v>
      </c>
      <c r="D1058" s="37">
        <f t="shared" si="50"/>
        <v>2016</v>
      </c>
      <c r="E1058" s="1">
        <v>42430</v>
      </c>
      <c r="F1058" s="16" t="str">
        <f t="shared" si="51"/>
        <v>2016</v>
      </c>
      <c r="G1058" s="16" t="str">
        <f>TEXT(ancestry_jul_2014[[#This Row],[Date]]," MMM")</f>
        <v xml:space="preserve"> Mar</v>
      </c>
      <c r="I1058" t="str">
        <f>VLOOKUP(K1058, [1]LibPAS_data!$A$1:$C$600,3,FALSE)</f>
        <v>Navajo</v>
      </c>
      <c r="J1058" t="str">
        <f>VLOOKUP(K1058,[1]LibPAS_data!$A$1:$C$600,2,FALSE)</f>
        <v>Navajo County Library District</v>
      </c>
      <c r="K1058" s="6" t="s">
        <v>42</v>
      </c>
      <c r="L1058" t="s">
        <v>1</v>
      </c>
      <c r="M1058">
        <v>1254</v>
      </c>
      <c r="N1058">
        <v>1254</v>
      </c>
      <c r="O1058">
        <v>39</v>
      </c>
      <c r="P1058">
        <v>121</v>
      </c>
      <c r="Q1058">
        <v>506</v>
      </c>
      <c r="R1058">
        <f>ancestry_jul_2014[[#This Row],[Citation Image]]+ancestry_jul_2014[[#This Row],[Text]]</f>
        <v>627</v>
      </c>
    </row>
    <row r="1059" spans="1:18" x14ac:dyDescent="0.3">
      <c r="A1059" s="21">
        <f>VLOOKUP(ancestry_jul_2014[[#This Row],[Locationid]], [1]LibPAS_data!$A$2:$E$600, 5, FALSE)</f>
        <v>9</v>
      </c>
      <c r="B1059" s="24" t="e">
        <f>VLOOKUP(ancestry_jul_2014[[#This Row],[Locationid]],[1]LibPAS_data!$A$2:$D$270,4,FALSE)</f>
        <v>#N/A</v>
      </c>
      <c r="C1059" s="14" t="str">
        <f>TEXT(E1059,"yyyy")&amp;"-"&amp;"Q"&amp;LOOKUP(MONTH(E1059),{1,4,7,10},{1,2,3,4})</f>
        <v>2016-Q1</v>
      </c>
      <c r="D1059" s="37">
        <f t="shared" si="50"/>
        <v>2016</v>
      </c>
      <c r="E1059" s="1">
        <v>42430</v>
      </c>
      <c r="F1059" s="16" t="str">
        <f t="shared" si="51"/>
        <v>2016</v>
      </c>
      <c r="G1059" s="16" t="str">
        <f>TEXT(ancestry_jul_2014[[#This Row],[Date]]," MMM")</f>
        <v xml:space="preserve"> Mar</v>
      </c>
      <c r="I1059" t="str">
        <f>VLOOKUP(K1059, [1]LibPAS_data!$A$1:$C$600,3,FALSE)</f>
        <v>Pinal</v>
      </c>
      <c r="J1059" t="str">
        <f>VLOOKUP(K1059,[1]LibPAS_data!$A$1:$C$600,2,FALSE)</f>
        <v>Oracle Public Library</v>
      </c>
      <c r="K1059" s="6" t="s">
        <v>44</v>
      </c>
      <c r="L1059" t="s">
        <v>1</v>
      </c>
      <c r="M1059">
        <v>8</v>
      </c>
      <c r="N1059">
        <v>8</v>
      </c>
      <c r="O1059">
        <v>1</v>
      </c>
      <c r="P1059">
        <v>0</v>
      </c>
      <c r="Q1059">
        <v>10</v>
      </c>
      <c r="R1059">
        <f>ancestry_jul_2014[[#This Row],[Citation Image]]+ancestry_jul_2014[[#This Row],[Text]]</f>
        <v>10</v>
      </c>
    </row>
    <row r="1060" spans="1:18" x14ac:dyDescent="0.3">
      <c r="A1060" s="21">
        <f>VLOOKUP(ancestry_jul_2014[[#This Row],[Locationid]], [1]LibPAS_data!$A$2:$E$600, 5, FALSE)</f>
        <v>14</v>
      </c>
      <c r="B1060" s="24">
        <f>VLOOKUP(ancestry_jul_2014[[#This Row],[Locationid]],[1]LibPAS_data!$A$2:$D$270,4,FALSE)</f>
        <v>13597</v>
      </c>
      <c r="C1060" s="14" t="str">
        <f>TEXT(E1060,"yyyy")&amp;"-"&amp;"Q"&amp;LOOKUP(MONTH(E1060),{1,4,7,10},{1,2,3,4})</f>
        <v>2016-Q1</v>
      </c>
      <c r="D1060" s="37">
        <f t="shared" si="50"/>
        <v>2016</v>
      </c>
      <c r="E1060" s="1">
        <v>42430</v>
      </c>
      <c r="F1060" s="16" t="str">
        <f t="shared" si="51"/>
        <v>2016</v>
      </c>
      <c r="G1060" s="16" t="str">
        <f>TEXT(ancestry_jul_2014[[#This Row],[Date]]," MMM")</f>
        <v xml:space="preserve"> Mar</v>
      </c>
      <c r="I1060" t="str">
        <f>VLOOKUP(K1060, [1]LibPAS_data!$A$1:$C$600,3,FALSE)</f>
        <v>Gila</v>
      </c>
      <c r="J1060" t="str">
        <f>VLOOKUP(K1060,[1]LibPAS_data!$A$1:$C$600,2,FALSE)</f>
        <v>Payson Public Library</v>
      </c>
      <c r="K1060" s="6" t="s">
        <v>47</v>
      </c>
      <c r="L1060" t="s">
        <v>1</v>
      </c>
      <c r="M1060">
        <v>119</v>
      </c>
      <c r="N1060">
        <v>119</v>
      </c>
      <c r="O1060">
        <v>5</v>
      </c>
      <c r="P1060">
        <v>8</v>
      </c>
      <c r="Q1060">
        <v>22</v>
      </c>
      <c r="R1060">
        <f>ancestry_jul_2014[[#This Row],[Citation Image]]+ancestry_jul_2014[[#This Row],[Text]]</f>
        <v>30</v>
      </c>
    </row>
    <row r="1061" spans="1:18" x14ac:dyDescent="0.3">
      <c r="A1061" s="21">
        <f>VLOOKUP(ancestry_jul_2014[[#This Row],[Locationid]], [1]LibPAS_data!$A$2:$E$600, 5, FALSE)</f>
        <v>38</v>
      </c>
      <c r="B1061" s="24">
        <f>VLOOKUP(ancestry_jul_2014[[#This Row],[Locationid]],[1]LibPAS_data!$A$2:$D$270,4,FALSE)</f>
        <v>109952</v>
      </c>
      <c r="C1061" s="14" t="str">
        <f>TEXT(E1061,"yyyy")&amp;"-"&amp;"Q"&amp;LOOKUP(MONTH(E1061),{1,4,7,10},{1,2,3,4})</f>
        <v>2016-Q1</v>
      </c>
      <c r="D1061" s="37">
        <f t="shared" si="50"/>
        <v>2016</v>
      </c>
      <c r="E1061" s="1">
        <v>42430</v>
      </c>
      <c r="F1061" s="16" t="str">
        <f t="shared" si="51"/>
        <v>2016</v>
      </c>
      <c r="G1061" s="16" t="str">
        <f>TEXT(ancestry_jul_2014[[#This Row],[Date]]," MMM")</f>
        <v xml:space="preserve"> Mar</v>
      </c>
      <c r="I1061" t="str">
        <f>VLOOKUP(K1061, [1]LibPAS_data!$A$1:$C$600,3,FALSE)</f>
        <v>Maricopa</v>
      </c>
      <c r="J1061" t="str">
        <f>VLOOKUP(K1061,[1]LibPAS_data!$A$1:$C$600,2,FALSE)</f>
        <v>Peoria Public Library</v>
      </c>
      <c r="K1061" s="6" t="s">
        <v>48</v>
      </c>
      <c r="L1061" t="s">
        <v>1</v>
      </c>
      <c r="M1061">
        <v>107</v>
      </c>
      <c r="N1061">
        <v>107</v>
      </c>
      <c r="O1061">
        <v>10</v>
      </c>
      <c r="P1061">
        <v>111</v>
      </c>
      <c r="Q1061">
        <v>48</v>
      </c>
      <c r="R1061">
        <f>ancestry_jul_2014[[#This Row],[Citation Image]]+ancestry_jul_2014[[#This Row],[Text]]</f>
        <v>159</v>
      </c>
    </row>
    <row r="1062" spans="1:18" x14ac:dyDescent="0.3">
      <c r="A1062" s="21" t="e">
        <f>VLOOKUP(ancestry_jul_2014[[#This Row],[Locationid]], [1]LibPAS_data!$A$2:$E$600, 5, FALSE)</f>
        <v>#VALUE!</v>
      </c>
      <c r="B1062" s="24">
        <f>VLOOKUP(ancestry_jul_2014[[#This Row],[Locationid]],[1]LibPAS_data!$A$2:$D$270,4,FALSE)</f>
        <v>943450</v>
      </c>
      <c r="C1062" s="14" t="str">
        <f>TEXT(E1062,"yyyy")&amp;"-"&amp;"Q"&amp;LOOKUP(MONTH(E1062),{1,4,7,10},{1,2,3,4})</f>
        <v>2016-Q1</v>
      </c>
      <c r="D1062" s="37">
        <f t="shared" si="50"/>
        <v>2016</v>
      </c>
      <c r="E1062" s="1">
        <v>42430</v>
      </c>
      <c r="F1062" s="16" t="str">
        <f t="shared" si="51"/>
        <v>2016</v>
      </c>
      <c r="G1062" s="16" t="str">
        <f>TEXT(ancestry_jul_2014[[#This Row],[Date]]," MMM")</f>
        <v xml:space="preserve"> Mar</v>
      </c>
      <c r="I1062" t="str">
        <f>VLOOKUP(K1062, [1]LibPAS_data!$A$1:$C$600,3,FALSE)</f>
        <v>Maricopa</v>
      </c>
      <c r="J1062" t="str">
        <f>VLOOKUP(K1062,[1]LibPAS_data!$A$1:$C$600,2,FALSE)</f>
        <v>Phoenix Public Library</v>
      </c>
      <c r="K1062" s="10" t="s">
        <v>78</v>
      </c>
      <c r="L1062" t="s">
        <v>1</v>
      </c>
      <c r="M1062">
        <v>7070</v>
      </c>
      <c r="N1062">
        <v>7070</v>
      </c>
      <c r="O1062">
        <v>153</v>
      </c>
      <c r="P1062">
        <v>860</v>
      </c>
      <c r="Q1062">
        <v>2713</v>
      </c>
      <c r="R1062">
        <f>ancestry_jul_2014[[#This Row],[Citation Image]]+ancestry_jul_2014[[#This Row],[Text]]</f>
        <v>3573</v>
      </c>
    </row>
    <row r="1063" spans="1:18" x14ac:dyDescent="0.3">
      <c r="A1063" s="21">
        <f>VLOOKUP(ancestry_jul_2014[[#This Row],[Locationid]], [1]LibPAS_data!$A$2:$E$600, 5, FALSE)</f>
        <v>622</v>
      </c>
      <c r="B1063" s="24">
        <f>VLOOKUP(ancestry_jul_2014[[#This Row],[Locationid]],[1]LibPAS_data!$A$2:$D$270,4,FALSE)</f>
        <v>405419</v>
      </c>
      <c r="C1063" s="14" t="str">
        <f>TEXT(E1063,"yyyy")&amp;"-"&amp;"Q"&amp;LOOKUP(MONTH(E1063),{1,4,7,10},{1,2,3,4})</f>
        <v>2016-Q1</v>
      </c>
      <c r="D1063" s="37">
        <f t="shared" si="50"/>
        <v>2016</v>
      </c>
      <c r="E1063" s="1">
        <v>42430</v>
      </c>
      <c r="F1063" s="16" t="str">
        <f t="shared" si="51"/>
        <v>2016</v>
      </c>
      <c r="G1063" s="16" t="str">
        <f>TEXT(ancestry_jul_2014[[#This Row],[Date]]," MMM")</f>
        <v xml:space="preserve"> Mar</v>
      </c>
      <c r="I1063" t="str">
        <f>VLOOKUP(K1063, [1]LibPAS_data!$A$1:$C$600,3,FALSE)</f>
        <v>Pima</v>
      </c>
      <c r="J1063" t="str">
        <f>VLOOKUP(K1063,[1]LibPAS_data!$A$1:$C$600,2,FALSE)</f>
        <v>Pima County Public Library</v>
      </c>
      <c r="K1063" s="6" t="s">
        <v>49</v>
      </c>
      <c r="L1063" t="s">
        <v>1</v>
      </c>
      <c r="M1063">
        <v>6211</v>
      </c>
      <c r="N1063">
        <v>6211</v>
      </c>
      <c r="O1063">
        <v>212</v>
      </c>
      <c r="P1063">
        <v>1312</v>
      </c>
      <c r="Q1063">
        <v>2556</v>
      </c>
      <c r="R1063">
        <f>ancestry_jul_2014[[#This Row],[Citation Image]]+ancestry_jul_2014[[#This Row],[Text]]</f>
        <v>3868</v>
      </c>
    </row>
    <row r="1064" spans="1:18" x14ac:dyDescent="0.3">
      <c r="A1064" s="21">
        <f>VLOOKUP(ancestry_jul_2014[[#This Row],[Locationid]], [1]LibPAS_data!$A$2:$E$600, 5, FALSE)</f>
        <v>4</v>
      </c>
      <c r="B1064" s="24">
        <f>VLOOKUP(ancestry_jul_2014[[#This Row],[Locationid]],[1]LibPAS_data!$A$2:$D$270,4,FALSE)</f>
        <v>8901</v>
      </c>
      <c r="C1064" s="14" t="str">
        <f>TEXT(E1064,"yyyy")&amp;"-"&amp;"Q"&amp;LOOKUP(MONTH(E1064),{1,4,7,10},{1,2,3,4})</f>
        <v>2016-Q1</v>
      </c>
      <c r="D1064" s="37">
        <f t="shared" si="50"/>
        <v>2016</v>
      </c>
      <c r="E1064" s="1">
        <v>42430</v>
      </c>
      <c r="F1064" s="16" t="str">
        <f t="shared" si="51"/>
        <v>2016</v>
      </c>
      <c r="G1064" s="16" t="str">
        <f>TEXT(ancestry_jul_2014[[#This Row],[Date]]," MMM")</f>
        <v xml:space="preserve"> Mar</v>
      </c>
      <c r="I1064" t="str">
        <f>VLOOKUP(K1064, [1]LibPAS_data!$A$1:$C$600,3,FALSE)</f>
        <v>Pinal</v>
      </c>
      <c r="J1064" t="str">
        <f>VLOOKUP(K1064,[1]LibPAS_data!$A$1:$C$600,2,FALSE)</f>
        <v>Pinal County Library District</v>
      </c>
      <c r="K1064" s="6" t="s">
        <v>50</v>
      </c>
      <c r="L1064" t="s">
        <v>1</v>
      </c>
      <c r="M1064">
        <v>1870</v>
      </c>
      <c r="N1064">
        <v>1870</v>
      </c>
      <c r="O1064">
        <v>25</v>
      </c>
      <c r="P1064">
        <v>169</v>
      </c>
      <c r="Q1064">
        <v>824</v>
      </c>
      <c r="R1064">
        <f>ancestry_jul_2014[[#This Row],[Citation Image]]+ancestry_jul_2014[[#This Row],[Text]]</f>
        <v>993</v>
      </c>
    </row>
    <row r="1065" spans="1:18" x14ac:dyDescent="0.3">
      <c r="A1065" s="21">
        <f>VLOOKUP(ancestry_jul_2014[[#This Row],[Locationid]], [1]LibPAS_data!$A$2:$E$600, 5, FALSE)</f>
        <v>54</v>
      </c>
      <c r="B1065" s="24">
        <f>VLOOKUP(ancestry_jul_2014[[#This Row],[Locationid]],[1]LibPAS_data!$A$2:$D$270,4,FALSE)</f>
        <v>29416</v>
      </c>
      <c r="C1065" s="14" t="str">
        <f>TEXT(E1065,"yyyy")&amp;"-"&amp;"Q"&amp;LOOKUP(MONTH(E1065),{1,4,7,10},{1,2,3,4})</f>
        <v>2016-Q1</v>
      </c>
      <c r="D1065" s="37">
        <f t="shared" si="50"/>
        <v>2016</v>
      </c>
      <c r="E1065" s="1">
        <v>42430</v>
      </c>
      <c r="F1065" s="16" t="str">
        <f t="shared" si="51"/>
        <v>2016</v>
      </c>
      <c r="G1065" s="16" t="str">
        <f>TEXT(ancestry_jul_2014[[#This Row],[Date]]," MMM")</f>
        <v xml:space="preserve"> Mar</v>
      </c>
      <c r="I1065" t="str">
        <f>VLOOKUP(K1065, [1]LibPAS_data!$A$1:$C$600,3,FALSE)</f>
        <v>Yavapai</v>
      </c>
      <c r="J1065" t="str">
        <f>VLOOKUP(K1065,[1]LibPAS_data!$A$1:$C$600,2,FALSE)</f>
        <v>Prescott Public Library</v>
      </c>
      <c r="K1065" s="10" t="s">
        <v>51</v>
      </c>
      <c r="L1065" t="s">
        <v>1</v>
      </c>
      <c r="M1065">
        <v>1812</v>
      </c>
      <c r="N1065">
        <v>1812</v>
      </c>
      <c r="O1065">
        <v>38</v>
      </c>
      <c r="P1065">
        <v>406</v>
      </c>
      <c r="Q1065">
        <v>1055</v>
      </c>
      <c r="R1065">
        <f>ancestry_jul_2014[[#This Row],[Citation Image]]+ancestry_jul_2014[[#This Row],[Text]]</f>
        <v>1461</v>
      </c>
    </row>
    <row r="1066" spans="1:18" x14ac:dyDescent="0.3">
      <c r="A1066" s="21">
        <f>VLOOKUP(ancestry_jul_2014[[#This Row],[Locationid]], [1]LibPAS_data!$A$2:$E$600, 5, FALSE)</f>
        <v>59</v>
      </c>
      <c r="B1066" s="24">
        <f>VLOOKUP(ancestry_jul_2014[[#This Row],[Locationid]],[1]LibPAS_data!$A$2:$D$270,4,FALSE)</f>
        <v>22616</v>
      </c>
      <c r="C1066" s="14" t="str">
        <f>TEXT(E1066,"yyyy")&amp;"-"&amp;"Q"&amp;LOOKUP(MONTH(E1066),{1,4,7,10},{1,2,3,4})</f>
        <v>2016-Q1</v>
      </c>
      <c r="D1066" s="37">
        <f t="shared" si="50"/>
        <v>2016</v>
      </c>
      <c r="E1066" s="1">
        <v>42430</v>
      </c>
      <c r="F1066" s="16" t="str">
        <f t="shared" si="51"/>
        <v>2016</v>
      </c>
      <c r="G1066" s="16" t="str">
        <f>TEXT(ancestry_jul_2014[[#This Row],[Date]]," MMM")</f>
        <v xml:space="preserve"> Mar</v>
      </c>
      <c r="I1066" t="str">
        <f>VLOOKUP(K1066, [1]LibPAS_data!$A$1:$C$600,3,FALSE)</f>
        <v>Yavapai</v>
      </c>
      <c r="J1066" t="str">
        <f>VLOOKUP(K1066,[1]LibPAS_data!$A$1:$C$600,2,FALSE)</f>
        <v>Prescott Valley Public Library</v>
      </c>
      <c r="K1066" s="6" t="s">
        <v>52</v>
      </c>
      <c r="L1066" t="s">
        <v>1</v>
      </c>
      <c r="M1066">
        <v>387</v>
      </c>
      <c r="N1066">
        <v>387</v>
      </c>
      <c r="O1066">
        <v>11</v>
      </c>
      <c r="P1066">
        <v>34</v>
      </c>
      <c r="Q1066">
        <v>216</v>
      </c>
      <c r="R1066">
        <f>ancestry_jul_2014[[#This Row],[Citation Image]]+ancestry_jul_2014[[#This Row],[Text]]</f>
        <v>250</v>
      </c>
    </row>
    <row r="1067" spans="1:18" x14ac:dyDescent="0.3">
      <c r="A1067" s="21">
        <f>VLOOKUP(ancestry_jul_2014[[#This Row],[Locationid]], [1]LibPAS_data!$A$2:$E$600, 5, FALSE)</f>
        <v>40</v>
      </c>
      <c r="B1067" s="24" t="e">
        <f>VLOOKUP(ancestry_jul_2014[[#This Row],[Locationid]],[1]LibPAS_data!$A$2:$D$270,4,FALSE)</f>
        <v>#N/A</v>
      </c>
      <c r="C1067" s="14" t="str">
        <f>TEXT(E1067,"yyyy")&amp;"-"&amp;"Q"&amp;LOOKUP(MONTH(E1067),{1,4,7,10},{1,2,3,4})</f>
        <v>2016-Q1</v>
      </c>
      <c r="D1067" s="37">
        <f t="shared" si="50"/>
        <v>2016</v>
      </c>
      <c r="E1067" s="1">
        <v>42430</v>
      </c>
      <c r="F1067" s="16" t="str">
        <f t="shared" si="51"/>
        <v>2016</v>
      </c>
      <c r="G1067" s="16" t="str">
        <f>TEXT(ancestry_jul_2014[[#This Row],[Date]]," MMM")</f>
        <v xml:space="preserve"> Mar</v>
      </c>
      <c r="I1067" t="str">
        <f>VLOOKUP(K1067, [1]LibPAS_data!$A$1:$C$600,3,FALSE)</f>
        <v>Apache</v>
      </c>
      <c r="J1067" t="str">
        <f>VLOOKUP(K1067,[1]LibPAS_data!$A$1:$C$600,2,FALSE)</f>
        <v>Round Valley Public Library</v>
      </c>
      <c r="K1067" s="6" t="s">
        <v>53</v>
      </c>
      <c r="L1067" t="s">
        <v>1</v>
      </c>
      <c r="M1067">
        <v>151</v>
      </c>
      <c r="N1067">
        <v>151</v>
      </c>
      <c r="O1067">
        <v>4</v>
      </c>
      <c r="P1067">
        <v>19</v>
      </c>
      <c r="Q1067">
        <v>77</v>
      </c>
      <c r="R1067">
        <f>ancestry_jul_2014[[#This Row],[Citation Image]]+ancestry_jul_2014[[#This Row],[Text]]</f>
        <v>96</v>
      </c>
    </row>
    <row r="1068" spans="1:18" x14ac:dyDescent="0.3">
      <c r="A1068" s="21">
        <f>VLOOKUP(ancestry_jul_2014[[#This Row],[Locationid]], [1]LibPAS_data!$A$2:$E$600, 5, FALSE)</f>
        <v>23</v>
      </c>
      <c r="B1068" s="24" t="e">
        <f>VLOOKUP(ancestry_jul_2014[[#This Row],[Locationid]],[1]LibPAS_data!$A$2:$D$270,4,FALSE)</f>
        <v>#N/A</v>
      </c>
      <c r="C1068" s="14" t="str">
        <f>TEXT(E1068,"yyyy")&amp;"-"&amp;"Q"&amp;LOOKUP(MONTH(E1068),{1,4,7,10},{1,2,3,4})</f>
        <v>2016-Q1</v>
      </c>
      <c r="D1068" s="37">
        <f t="shared" si="50"/>
        <v>2016</v>
      </c>
      <c r="E1068" s="1">
        <v>42430</v>
      </c>
      <c r="F1068" s="16" t="str">
        <f t="shared" si="51"/>
        <v>2016</v>
      </c>
      <c r="G1068" s="16" t="str">
        <f>TEXT(ancestry_jul_2014[[#This Row],[Date]]," MMM")</f>
        <v xml:space="preserve"> Mar</v>
      </c>
      <c r="I1068" t="str">
        <f>VLOOKUP(K1068, [1]LibPAS_data!$A$1:$C$600,3,FALSE)</f>
        <v>Pinal</v>
      </c>
      <c r="J1068" t="str">
        <f>VLOOKUP(K1068,[1]LibPAS_data!$A$1:$C$600,2,FALSE)</f>
        <v>San Manuel Public Library</v>
      </c>
      <c r="K1068" s="10" t="s">
        <v>55</v>
      </c>
      <c r="L1068" t="s">
        <v>1</v>
      </c>
      <c r="M1068">
        <v>132</v>
      </c>
      <c r="N1068">
        <v>132</v>
      </c>
      <c r="O1068">
        <v>4</v>
      </c>
      <c r="P1068">
        <v>2</v>
      </c>
      <c r="Q1068">
        <v>81</v>
      </c>
      <c r="R1068">
        <f>ancestry_jul_2014[[#This Row],[Citation Image]]+ancestry_jul_2014[[#This Row],[Text]]</f>
        <v>83</v>
      </c>
    </row>
    <row r="1069" spans="1:18" x14ac:dyDescent="0.3">
      <c r="A1069" s="21">
        <f>VLOOKUP(ancestry_jul_2014[[#This Row],[Locationid]], [1]LibPAS_data!$A$2:$E$600, 5, FALSE)</f>
        <v>87</v>
      </c>
      <c r="B1069" s="24">
        <f>VLOOKUP(ancestry_jul_2014[[#This Row],[Locationid]],[1]LibPAS_data!$A$2:$D$270,4,FALSE)</f>
        <v>174482</v>
      </c>
      <c r="C1069" s="14" t="str">
        <f>TEXT(E1069,"yyyy")&amp;"-"&amp;"Q"&amp;LOOKUP(MONTH(E1069),{1,4,7,10},{1,2,3,4})</f>
        <v>2016-Q1</v>
      </c>
      <c r="D1069" s="37">
        <f t="shared" si="50"/>
        <v>2016</v>
      </c>
      <c r="E1069" s="1">
        <v>42430</v>
      </c>
      <c r="F1069" s="16" t="str">
        <f t="shared" si="51"/>
        <v>2016</v>
      </c>
      <c r="G1069" s="16" t="str">
        <f>TEXT(ancestry_jul_2014[[#This Row],[Date]]," MMM")</f>
        <v xml:space="preserve"> Mar</v>
      </c>
      <c r="I1069" t="str">
        <f>VLOOKUP(K1069, [1]LibPAS_data!$A$1:$C$600,3,FALSE)</f>
        <v>Maricopa</v>
      </c>
      <c r="J1069" t="str">
        <f>VLOOKUP(K1069,[1]LibPAS_data!$A$1:$C$600,2,FALSE)</f>
        <v>Scottsdale Public Library</v>
      </c>
      <c r="K1069" s="6" t="s">
        <v>57</v>
      </c>
      <c r="L1069" t="s">
        <v>1</v>
      </c>
      <c r="M1069">
        <v>2269</v>
      </c>
      <c r="N1069">
        <v>2269</v>
      </c>
      <c r="O1069">
        <v>45</v>
      </c>
      <c r="P1069">
        <v>446</v>
      </c>
      <c r="Q1069">
        <v>1203</v>
      </c>
      <c r="R1069">
        <f>ancestry_jul_2014[[#This Row],[Citation Image]]+ancestry_jul_2014[[#This Row],[Text]]</f>
        <v>1649</v>
      </c>
    </row>
    <row r="1070" spans="1:18" x14ac:dyDescent="0.3">
      <c r="A1070" s="21">
        <f>VLOOKUP(ancestry_jul_2014[[#This Row],[Locationid]], [1]LibPAS_data!$A$2:$E$600, 5, FALSE)</f>
        <v>28</v>
      </c>
      <c r="B1070" s="24">
        <f>VLOOKUP(ancestry_jul_2014[[#This Row],[Locationid]],[1]LibPAS_data!$A$2:$D$270,4,FALSE)</f>
        <v>32811</v>
      </c>
      <c r="C1070" s="14" t="str">
        <f>TEXT(E1070,"yyyy")&amp;"-"&amp;"Q"&amp;LOOKUP(MONTH(E1070),{1,4,7,10},{1,2,3,4})</f>
        <v>2016-Q1</v>
      </c>
      <c r="D1070" s="37">
        <f t="shared" si="50"/>
        <v>2016</v>
      </c>
      <c r="E1070" s="1">
        <v>42430</v>
      </c>
      <c r="F1070" s="16" t="str">
        <f t="shared" si="51"/>
        <v>2016</v>
      </c>
      <c r="G1070" s="16" t="str">
        <f>TEXT(ancestry_jul_2014[[#This Row],[Date]]," MMM")</f>
        <v xml:space="preserve"> Mar</v>
      </c>
      <c r="I1070" t="str">
        <f>VLOOKUP(K1070, [1]LibPAS_data!$A$1:$C$600,3,FALSE)</f>
        <v>Cochise</v>
      </c>
      <c r="J1070" t="str">
        <f>VLOOKUP(K1070,[1]LibPAS_data!$A$1:$C$600,2,FALSE)</f>
        <v>Sierra Vista Public Library</v>
      </c>
      <c r="K1070" s="6" t="s">
        <v>60</v>
      </c>
      <c r="L1070" t="s">
        <v>1</v>
      </c>
      <c r="M1070">
        <v>721</v>
      </c>
      <c r="N1070">
        <v>721</v>
      </c>
      <c r="O1070">
        <v>12</v>
      </c>
      <c r="P1070">
        <v>78</v>
      </c>
      <c r="Q1070">
        <v>240</v>
      </c>
      <c r="R1070">
        <f>ancestry_jul_2014[[#This Row],[Citation Image]]+ancestry_jul_2014[[#This Row],[Text]]</f>
        <v>318</v>
      </c>
    </row>
    <row r="1071" spans="1:18" x14ac:dyDescent="0.3">
      <c r="A1071" s="21">
        <f>VLOOKUP(ancestry_jul_2014[[#This Row],[Locationid]], [1]LibPAS_data!$A$2:$E$600, 5, FALSE)</f>
        <v>32</v>
      </c>
      <c r="B1071" s="24">
        <f>VLOOKUP(ancestry_jul_2014[[#This Row],[Locationid]],[1]LibPAS_data!$A$2:$D$270,4,FALSE)</f>
        <v>11000</v>
      </c>
      <c r="C1071" s="14" t="str">
        <f>TEXT(E1071,"yyyy")&amp;"-"&amp;"Q"&amp;LOOKUP(MONTH(E1071),{1,4,7,10},{1,2,3,4})</f>
        <v>2016-Q1</v>
      </c>
      <c r="D1071" s="37">
        <f t="shared" si="50"/>
        <v>2016</v>
      </c>
      <c r="E1071" s="1">
        <v>42430</v>
      </c>
      <c r="F1071" s="16" t="str">
        <f t="shared" si="51"/>
        <v>2016</v>
      </c>
      <c r="G1071" s="16" t="str">
        <f>TEXT(ancestry_jul_2014[[#This Row],[Date]]," MMM")</f>
        <v xml:space="preserve"> Mar</v>
      </c>
      <c r="I1071" t="str">
        <f>VLOOKUP(K1071, [1]LibPAS_data!$A$1:$C$600,3,FALSE)</f>
        <v>Yavapai</v>
      </c>
      <c r="J1071" t="str">
        <f>VLOOKUP(K1071,[1]LibPAS_data!$A$1:$C$600,2,FALSE)</f>
        <v>Sedona Public Library</v>
      </c>
      <c r="K1071" s="6" t="s">
        <v>58</v>
      </c>
      <c r="L1071" t="s">
        <v>1</v>
      </c>
      <c r="M1071">
        <v>1</v>
      </c>
      <c r="N1071">
        <v>1</v>
      </c>
      <c r="O1071">
        <v>1</v>
      </c>
      <c r="P1071">
        <v>0</v>
      </c>
      <c r="Q1071">
        <v>0</v>
      </c>
      <c r="R1071">
        <f>ancestry_jul_2014[[#This Row],[Citation Image]]+ancestry_jul_2014[[#This Row],[Text]]</f>
        <v>0</v>
      </c>
    </row>
    <row r="1072" spans="1:18" x14ac:dyDescent="0.3">
      <c r="A1072" s="21">
        <f>VLOOKUP(ancestry_jul_2014[[#This Row],[Locationid]], [1]LibPAS_data!$A$2:$E$600, 5, FALSE)</f>
        <v>142</v>
      </c>
      <c r="B1072" s="24">
        <f>VLOOKUP(ancestry_jul_2014[[#This Row],[Locationid]],[1]LibPAS_data!$A$2:$D$270,4,FALSE)</f>
        <v>140708</v>
      </c>
      <c r="C1072" s="14" t="str">
        <f>TEXT(E1072,"yyyy")&amp;"-"&amp;"Q"&amp;LOOKUP(MONTH(E1072),{1,4,7,10},{1,2,3,4})</f>
        <v>2016-Q1</v>
      </c>
      <c r="D1072" s="37">
        <f t="shared" si="50"/>
        <v>2016</v>
      </c>
      <c r="E1072" s="1">
        <v>42430</v>
      </c>
      <c r="F1072" s="16" t="str">
        <f t="shared" si="51"/>
        <v>2016</v>
      </c>
      <c r="G1072" s="16" t="str">
        <f>TEXT(ancestry_jul_2014[[#This Row],[Date]]," MMM")</f>
        <v xml:space="preserve"> Mar</v>
      </c>
      <c r="I1072" t="str">
        <f>VLOOKUP(K1072, [1]LibPAS_data!$A$1:$C$600,3,FALSE)</f>
        <v>Maricopa</v>
      </c>
      <c r="J1072" t="str">
        <f>VLOOKUP(K1072,[1]LibPAS_data!$A$1:$C$600,2,FALSE)</f>
        <v>Tempe Public Library</v>
      </c>
      <c r="K1072" s="10" t="s">
        <v>79</v>
      </c>
      <c r="L1072" t="s">
        <v>1</v>
      </c>
      <c r="M1072">
        <v>760</v>
      </c>
      <c r="N1072">
        <v>760</v>
      </c>
      <c r="O1072">
        <v>12</v>
      </c>
      <c r="P1072">
        <v>111</v>
      </c>
      <c r="Q1072">
        <v>356</v>
      </c>
      <c r="R1072">
        <f>ancestry_jul_2014[[#This Row],[Citation Image]]+ancestry_jul_2014[[#This Row],[Text]]</f>
        <v>467</v>
      </c>
    </row>
    <row r="1073" spans="1:18" x14ac:dyDescent="0.3">
      <c r="A1073" s="21">
        <f>VLOOKUP(ancestry_jul_2014[[#This Row],[Locationid]], [1]LibPAS_data!$A$2:$E$600, 5, FALSE)</f>
        <v>8</v>
      </c>
      <c r="B1073" s="24">
        <f>VLOOKUP(ancestry_jul_2014[[#This Row],[Locationid]],[1]LibPAS_data!$A$2:$D$270,4,FALSE)</f>
        <v>2341</v>
      </c>
      <c r="C1073" s="14" t="str">
        <f>TEXT(E1073,"yyyy")&amp;"-"&amp;"Q"&amp;LOOKUP(MONTH(E1073),{1,4,7,10},{1,2,3,4})</f>
        <v>2016-Q1</v>
      </c>
      <c r="D1073" s="37">
        <f t="shared" si="50"/>
        <v>2016</v>
      </c>
      <c r="E1073" s="1">
        <v>42430</v>
      </c>
      <c r="F1073" s="16" t="str">
        <f t="shared" si="51"/>
        <v>2016</v>
      </c>
      <c r="G1073" s="16" t="str">
        <f>TEXT(ancestry_jul_2014[[#This Row],[Date]]," MMM")</f>
        <v xml:space="preserve"> Mar</v>
      </c>
      <c r="I1073" t="str">
        <f>VLOOKUP(K1073, [1]LibPAS_data!$A$1:$C$600,3,FALSE)</f>
        <v>Gila</v>
      </c>
      <c r="J1073" t="str">
        <f>VLOOKUP(K1073,[1]LibPAS_data!$A$1:$C$600,2,FALSE)</f>
        <v>Tonto Basin Public</v>
      </c>
      <c r="K1073" s="6" t="s">
        <v>62</v>
      </c>
      <c r="L1073" t="s">
        <v>1</v>
      </c>
      <c r="M1073">
        <v>22</v>
      </c>
      <c r="N1073">
        <v>22</v>
      </c>
      <c r="O1073">
        <v>1</v>
      </c>
      <c r="P1073">
        <v>1</v>
      </c>
      <c r="Q1073">
        <v>10</v>
      </c>
      <c r="R1073">
        <f>ancestry_jul_2014[[#This Row],[Citation Image]]+ancestry_jul_2014[[#This Row],[Text]]</f>
        <v>11</v>
      </c>
    </row>
    <row r="1074" spans="1:18" x14ac:dyDescent="0.3">
      <c r="A1074" s="21" t="str">
        <f>VLOOKUP(ancestry_jul_2014[[#This Row],[Locationid]], [1]LibPAS_data!$A$2:$E$600, 5, FALSE)</f>
        <v>N/A</v>
      </c>
      <c r="B1074" s="24">
        <f>VLOOKUP(ancestry_jul_2014[[#This Row],[Locationid]],[1]LibPAS_data!$A$2:$D$270,4,FALSE)</f>
        <v>1188</v>
      </c>
      <c r="C1074" s="14" t="str">
        <f>TEXT(E1074,"yyyy")&amp;"-"&amp;"Q"&amp;LOOKUP(MONTH(E1074),{1,4,7,10},{1,2,3,4})</f>
        <v>2016-Q1</v>
      </c>
      <c r="D1074" s="37">
        <f t="shared" si="50"/>
        <v>2016</v>
      </c>
      <c r="E1074" s="1">
        <v>42430</v>
      </c>
      <c r="F1074" s="16" t="str">
        <f t="shared" si="51"/>
        <v>2016</v>
      </c>
      <c r="G1074" s="16" t="str">
        <f>TEXT(ancestry_jul_2014[[#This Row],[Date]]," MMM")</f>
        <v xml:space="preserve"> Mar</v>
      </c>
      <c r="I1074" t="str">
        <f>VLOOKUP(K1074, [1]LibPAS_data!$A$1:$C$600,3,FALSE)</f>
        <v>Pinal</v>
      </c>
      <c r="J1074" t="str">
        <f>VLOOKUP(K1074,[1]LibPAS_data!$A$1:$C$600,2,FALSE)</f>
        <v>Ak-Chin Indian Community Library</v>
      </c>
      <c r="K1074" t="s">
        <v>6</v>
      </c>
      <c r="L1074" t="s">
        <v>1</v>
      </c>
      <c r="M1074">
        <v>67</v>
      </c>
      <c r="N1074">
        <v>67</v>
      </c>
      <c r="O1074">
        <v>1</v>
      </c>
      <c r="P1074">
        <v>2</v>
      </c>
      <c r="Q1074">
        <v>12</v>
      </c>
      <c r="R1074">
        <f>ancestry_jul_2014[[#This Row],[Citation Image]]+ancestry_jul_2014[[#This Row],[Text]]</f>
        <v>14</v>
      </c>
    </row>
    <row r="1075" spans="1:18" x14ac:dyDescent="0.3">
      <c r="A1075" s="21">
        <f>VLOOKUP(ancestry_jul_2014[[#This Row],[Locationid]], [1]LibPAS_data!$A$2:$E$600, 5, FALSE)</f>
        <v>12</v>
      </c>
      <c r="B1075" s="24">
        <f>VLOOKUP(ancestry_jul_2014[[#This Row],[Locationid]],[1]LibPAS_data!$A$2:$D$270,4,FALSE)</f>
        <v>4415</v>
      </c>
      <c r="C1075" s="14" t="str">
        <f>TEXT(E1075,"yyyy")&amp;"-"&amp;"Q"&amp;LOOKUP(MONTH(E1075),{1,4,7,10},{1,2,3,4})</f>
        <v>2016-Q1</v>
      </c>
      <c r="D1075" s="37">
        <f t="shared" si="50"/>
        <v>2016</v>
      </c>
      <c r="E1075" s="1">
        <v>42430</v>
      </c>
      <c r="F1075" s="16" t="str">
        <f t="shared" ref="F1075:F1107" si="52">TEXT(E1075, "yyyy")</f>
        <v>2016</v>
      </c>
      <c r="G1075" s="16" t="str">
        <f>TEXT(ancestry_jul_2014[[#This Row],[Date]]," MMM")</f>
        <v xml:space="preserve"> Mar</v>
      </c>
      <c r="I1075" t="str">
        <f>VLOOKUP(K1075, [1]LibPAS_data!$A$1:$C$600,3,FALSE)</f>
        <v>Maricopa</v>
      </c>
      <c r="J1075" t="str">
        <f>VLOOKUP(K1075,[1]LibPAS_data!$A$1:$C$600,2,FALSE)</f>
        <v>Tolleson Public Library</v>
      </c>
      <c r="K1075" s="3" t="s">
        <v>61</v>
      </c>
      <c r="L1075" t="s">
        <v>1</v>
      </c>
      <c r="M1075">
        <v>92</v>
      </c>
      <c r="N1075">
        <v>92</v>
      </c>
      <c r="O1075">
        <v>1</v>
      </c>
      <c r="P1075">
        <v>3</v>
      </c>
      <c r="Q1075">
        <v>10</v>
      </c>
      <c r="R1075">
        <f>ancestry_jul_2014[[#This Row],[Citation Image]]+ancestry_jul_2014[[#This Row],[Text]]</f>
        <v>13</v>
      </c>
    </row>
    <row r="1076" spans="1:18" x14ac:dyDescent="0.3">
      <c r="A1076" s="21">
        <f>VLOOKUP(ancestry_jul_2014[[#This Row],[Locationid]], [1]LibPAS_data!$A$2:$E$600, 5, FALSE)</f>
        <v>434</v>
      </c>
      <c r="B1076" s="24">
        <f>VLOOKUP(ancestry_jul_2014[[#This Row],[Locationid]],[1]LibPAS_data!$A$2:$D$270,4,FALSE)</f>
        <v>111752</v>
      </c>
      <c r="C1076" s="14" t="str">
        <f>TEXT(E1076,"yyyy")&amp;"-"&amp;"Q"&amp;LOOKUP(MONTH(E1076),{1,4,7,10},{1,2,3,4})</f>
        <v>2016-Q1</v>
      </c>
      <c r="D1076" s="37">
        <f t="shared" si="50"/>
        <v>2016</v>
      </c>
      <c r="E1076" s="1">
        <v>42430</v>
      </c>
      <c r="F1076" s="16" t="str">
        <f t="shared" si="52"/>
        <v>2016</v>
      </c>
      <c r="G1076" s="16" t="str">
        <f>TEXT(ancestry_jul_2014[[#This Row],[Date]]," MMM")</f>
        <v xml:space="preserve"> Mar</v>
      </c>
      <c r="I1076" t="str">
        <f>VLOOKUP(K1076, [1]LibPAS_data!$A$1:$C$600,3,FALSE)</f>
        <v>Yuma</v>
      </c>
      <c r="J1076" t="str">
        <f>VLOOKUP(K1076,[1]LibPAS_data!$A$1:$C$600,2,FALSE)</f>
        <v>Yuma County Library District</v>
      </c>
      <c r="K1076" s="6" t="s">
        <v>66</v>
      </c>
      <c r="L1076" t="s">
        <v>1</v>
      </c>
      <c r="M1076">
        <v>2157</v>
      </c>
      <c r="N1076">
        <v>2157</v>
      </c>
      <c r="O1076">
        <v>59</v>
      </c>
      <c r="P1076">
        <v>292</v>
      </c>
      <c r="Q1076">
        <v>1153</v>
      </c>
      <c r="R1076">
        <f>ancestry_jul_2014[[#This Row],[Citation Image]]+ancestry_jul_2014[[#This Row],[Text]]</f>
        <v>1445</v>
      </c>
    </row>
    <row r="1077" spans="1:18" x14ac:dyDescent="0.3">
      <c r="A1077" s="21">
        <f>VLOOKUP(ancestry_jul_2014[[#This Row],[Locationid]], [1]LibPAS_data!$A$2:$E$600, 5, FALSE)</f>
        <v>91</v>
      </c>
      <c r="B1077" s="24">
        <f>VLOOKUP(ancestry_jul_2014[[#This Row],[Locationid]],[1]LibPAS_data!$A$2:$D$270,4,FALSE)</f>
        <v>9301</v>
      </c>
      <c r="C1077" s="14" t="str">
        <f>TEXT(E1077,"yyyy")&amp;"-"&amp;"Q"&amp;LOOKUP(MONTH(E1077),{1,4,7,10},{1,2,3,4})</f>
        <v>2016-Q1</v>
      </c>
      <c r="D1077" s="37">
        <f t="shared" si="50"/>
        <v>2016</v>
      </c>
      <c r="E1077" s="1">
        <v>42430</v>
      </c>
      <c r="F1077" s="16" t="str">
        <f t="shared" si="52"/>
        <v>2016</v>
      </c>
      <c r="G1077" s="16" t="str">
        <f>TEXT(ancestry_jul_2014[[#This Row],[Date]]," MMM")</f>
        <v xml:space="preserve"> Mar</v>
      </c>
      <c r="I1077" t="str">
        <f>VLOOKUP(K1077, [1]LibPAS_data!$A$1:$C$600,3,FALSE)</f>
        <v>Yavapai</v>
      </c>
      <c r="J1077" t="str">
        <f>VLOOKUP(K1077,[1]LibPAS_data!$A$1:$C$600,2,FALSE)</f>
        <v>Yavapai County Library District</v>
      </c>
      <c r="K1077" s="6" t="s">
        <v>65</v>
      </c>
      <c r="L1077" t="s">
        <v>1</v>
      </c>
      <c r="M1077">
        <v>32</v>
      </c>
      <c r="N1077">
        <v>32</v>
      </c>
      <c r="O1077">
        <v>1</v>
      </c>
      <c r="P1077">
        <v>0</v>
      </c>
      <c r="Q1077">
        <v>18</v>
      </c>
      <c r="R1077">
        <f>ancestry_jul_2014[[#This Row],[Citation Image]]+ancestry_jul_2014[[#This Row],[Text]]</f>
        <v>18</v>
      </c>
    </row>
    <row r="1078" spans="1:18" x14ac:dyDescent="0.3">
      <c r="A1078" s="21">
        <f>VLOOKUP(ancestry_jul_2014[[#This Row],[Locationid]], [1]LibPAS_data!$A$2:$E$600, 5, FALSE)</f>
        <v>0</v>
      </c>
      <c r="B1078" s="24" t="e">
        <f>VLOOKUP(ancestry_jul_2014[[#This Row],[Locationid]],[1]LibPAS_data!$A$2:$D$270,4,FALSE)</f>
        <v>#N/A</v>
      </c>
      <c r="C1078" s="14" t="str">
        <f>TEXT(E1078,"yyyy")&amp;"-"&amp;"Q"&amp;LOOKUP(MONTH(E1078),{1,4,7,10},{1,2,3,4})</f>
        <v>2016-Q2</v>
      </c>
      <c r="D1078" s="37">
        <f t="shared" si="50"/>
        <v>2016</v>
      </c>
      <c r="E1078" s="1">
        <v>42461</v>
      </c>
      <c r="F1078" s="16" t="str">
        <f t="shared" si="52"/>
        <v>2016</v>
      </c>
      <c r="G1078" s="16" t="str">
        <f>TEXT(ancestry_jul_2014[[#This Row],[Date]]," MMM")</f>
        <v xml:space="preserve"> Apr</v>
      </c>
      <c r="I1078" t="str">
        <f>VLOOKUP(K1078, [1]LibPAS_data!$A$1:$C$600,3,FALSE)</f>
        <v>State</v>
      </c>
      <c r="J1078" t="str">
        <f>VLOOKUP(K1078,[1]LibPAS_data!$A$1:$C$600,2,FALSE)</f>
        <v>Arizona State Library-Law Library</v>
      </c>
      <c r="K1078" s="6" t="s">
        <v>10</v>
      </c>
      <c r="L1078" t="s">
        <v>1</v>
      </c>
      <c r="M1078">
        <v>59546</v>
      </c>
      <c r="N1078">
        <v>59546</v>
      </c>
      <c r="O1078">
        <v>1299</v>
      </c>
      <c r="P1078">
        <v>13748</v>
      </c>
      <c r="Q1078">
        <v>26458</v>
      </c>
      <c r="R1078">
        <f>ancestry_jul_2014[[#This Row],[Citation Image]]+ancestry_jul_2014[[#This Row],[Text]]</f>
        <v>40206</v>
      </c>
    </row>
    <row r="1079" spans="1:18" x14ac:dyDescent="0.3">
      <c r="A1079" s="21">
        <f>VLOOKUP(ancestry_jul_2014[[#This Row],[Locationid]], [1]LibPAS_data!$A$2:$E$600, 5, FALSE)</f>
        <v>19</v>
      </c>
      <c r="B1079" s="24" t="e">
        <f>VLOOKUP(ancestry_jul_2014[[#This Row],[Locationid]],[1]LibPAS_data!$A$2:$D$270,4,FALSE)</f>
        <v>#N/A</v>
      </c>
      <c r="C1079" s="14" t="str">
        <f>TEXT(E1079,"yyyy")&amp;"-"&amp;"Q"&amp;LOOKUP(MONTH(E1079),{1,4,7,10},{1,2,3,4})</f>
        <v>2016-Q2</v>
      </c>
      <c r="D1079" s="37">
        <f t="shared" si="50"/>
        <v>2016</v>
      </c>
      <c r="E1079" s="1">
        <v>42461</v>
      </c>
      <c r="F1079" s="16" t="str">
        <f t="shared" si="52"/>
        <v>2016</v>
      </c>
      <c r="G1079" s="16" t="str">
        <f>TEXT(ancestry_jul_2014[[#This Row],[Date]]," MMM")</f>
        <v xml:space="preserve"> Apr</v>
      </c>
      <c r="I1079" t="str">
        <f>VLOOKUP(K1079, [1]LibPAS_data!$A$1:$C$600,3,FALSE)</f>
        <v>Apache</v>
      </c>
      <c r="J1079" t="str">
        <f>VLOOKUP(K1079,[1]LibPAS_data!$A$1:$C$600,2,FALSE)</f>
        <v>Alpine Public Library</v>
      </c>
      <c r="K1079" s="10" t="s">
        <v>7</v>
      </c>
      <c r="L1079" t="s">
        <v>1</v>
      </c>
      <c r="M1079">
        <v>16</v>
      </c>
      <c r="N1079">
        <v>16</v>
      </c>
      <c r="O1079">
        <v>1</v>
      </c>
      <c r="P1079">
        <v>1</v>
      </c>
      <c r="Q1079">
        <v>11</v>
      </c>
      <c r="R1079">
        <f>ancestry_jul_2014[[#This Row],[Citation Image]]+ancestry_jul_2014[[#This Row],[Text]]</f>
        <v>12</v>
      </c>
    </row>
    <row r="1080" spans="1:18" x14ac:dyDescent="0.3">
      <c r="A1080" s="21">
        <f>VLOOKUP(ancestry_jul_2014[[#This Row],[Locationid]], [1]LibPAS_data!$A$2:$E$600, 5, FALSE)</f>
        <v>111</v>
      </c>
      <c r="B1080" s="24">
        <f>VLOOKUP(ancestry_jul_2014[[#This Row],[Locationid]],[1]LibPAS_data!$A$2:$D$270,4,FALSE)</f>
        <v>63208</v>
      </c>
      <c r="C1080" s="14" t="str">
        <f>TEXT(E1080,"yyyy")&amp;"-"&amp;"Q"&amp;LOOKUP(MONTH(E1080),{1,4,7,10},{1,2,3,4})</f>
        <v>2016-Q2</v>
      </c>
      <c r="D1080" s="37">
        <f t="shared" si="50"/>
        <v>2016</v>
      </c>
      <c r="E1080" s="1">
        <v>42461</v>
      </c>
      <c r="F1080" s="16" t="str">
        <f t="shared" si="52"/>
        <v>2016</v>
      </c>
      <c r="G1080" s="16" t="str">
        <f>TEXT(ancestry_jul_2014[[#This Row],[Date]]," MMM")</f>
        <v xml:space="preserve"> Apr</v>
      </c>
      <c r="I1080" t="str">
        <f>VLOOKUP(K1080, [1]LibPAS_data!$A$1:$C$600,3,FALSE)</f>
        <v>Pinal</v>
      </c>
      <c r="J1080" t="str">
        <f>VLOOKUP(K1080,[1]LibPAS_data!$A$1:$C$600,2,FALSE)</f>
        <v>Apache Junction Public Library</v>
      </c>
      <c r="K1080" s="6" t="s">
        <v>8</v>
      </c>
      <c r="L1080" t="s">
        <v>1</v>
      </c>
      <c r="M1080">
        <v>1047</v>
      </c>
      <c r="N1080">
        <v>1047</v>
      </c>
      <c r="O1080">
        <v>20</v>
      </c>
      <c r="P1080">
        <v>825</v>
      </c>
      <c r="Q1080">
        <v>341</v>
      </c>
      <c r="R1080">
        <f>ancestry_jul_2014[[#This Row],[Citation Image]]+ancestry_jul_2014[[#This Row],[Text]]</f>
        <v>1166</v>
      </c>
    </row>
    <row r="1081" spans="1:18" x14ac:dyDescent="0.3">
      <c r="A1081" s="21">
        <f>VLOOKUP(ancestry_jul_2014[[#This Row],[Locationid]], [1]LibPAS_data!$A$2:$E$600, 5, FALSE)</f>
        <v>80</v>
      </c>
      <c r="B1081" s="24">
        <f>VLOOKUP(ancestry_jul_2014[[#This Row],[Locationid]],[1]LibPAS_data!$A$2:$D$270,4,FALSE)</f>
        <v>22669</v>
      </c>
      <c r="C1081" s="14" t="str">
        <f>TEXT(E1081,"yyyy")&amp;"-"&amp;"Q"&amp;LOOKUP(MONTH(E1081),{1,4,7,10},{1,2,3,4})</f>
        <v>2016-Q2</v>
      </c>
      <c r="D1081" s="37">
        <f t="shared" si="50"/>
        <v>2016</v>
      </c>
      <c r="E1081" s="1">
        <v>42461</v>
      </c>
      <c r="F1081" s="16" t="str">
        <f t="shared" si="52"/>
        <v>2016</v>
      </c>
      <c r="G1081" s="16" t="str">
        <f>TEXT(ancestry_jul_2014[[#This Row],[Date]]," MMM")</f>
        <v xml:space="preserve"> Apr</v>
      </c>
      <c r="I1081" t="str">
        <f>VLOOKUP(K1081, [1]LibPAS_data!$A$1:$C$600,3,FALSE)</f>
        <v>Maricopa</v>
      </c>
      <c r="J1081" t="str">
        <f>VLOOKUP(K1081,[1]LibPAS_data!$A$1:$C$600,2,FALSE)</f>
        <v>Avondale Public Library</v>
      </c>
      <c r="K1081" s="6" t="s">
        <v>12</v>
      </c>
      <c r="L1081" t="s">
        <v>1</v>
      </c>
      <c r="M1081">
        <v>406</v>
      </c>
      <c r="N1081">
        <v>406</v>
      </c>
      <c r="O1081">
        <v>6</v>
      </c>
      <c r="P1081">
        <v>19</v>
      </c>
      <c r="Q1081">
        <v>43</v>
      </c>
      <c r="R1081">
        <f>ancestry_jul_2014[[#This Row],[Citation Image]]+ancestry_jul_2014[[#This Row],[Text]]</f>
        <v>62</v>
      </c>
    </row>
    <row r="1082" spans="1:18" x14ac:dyDescent="0.3">
      <c r="A1082" s="21">
        <f>VLOOKUP(ancestry_jul_2014[[#This Row],[Locationid]], [1]LibPAS_data!$A$2:$E$600, 5, FALSE)</f>
        <v>16</v>
      </c>
      <c r="B1082" s="24" t="e">
        <f>VLOOKUP(ancestry_jul_2014[[#This Row],[Locationid]],[1]LibPAS_data!$A$2:$D$270,4,FALSE)</f>
        <v>#N/A</v>
      </c>
      <c r="C1082" s="14" t="str">
        <f>TEXT(E1082,"yyyy")&amp;"-"&amp;"Q"&amp;LOOKUP(MONTH(E1082),{1,4,7,10},{1,2,3,4})</f>
        <v>2016-Q2</v>
      </c>
      <c r="D1082" s="37">
        <f t="shared" si="50"/>
        <v>2016</v>
      </c>
      <c r="E1082" s="1">
        <v>42461</v>
      </c>
      <c r="F1082" s="16" t="str">
        <f t="shared" si="52"/>
        <v>2016</v>
      </c>
      <c r="G1082" s="16" t="str">
        <f>TEXT(ancestry_jul_2014[[#This Row],[Date]]," MMM")</f>
        <v xml:space="preserve"> Apr</v>
      </c>
      <c r="I1082" t="str">
        <f>VLOOKUP(K1082, [1]LibPAS_data!$A$1:$C$600,3,FALSE)</f>
        <v>La Paz</v>
      </c>
      <c r="J1082" t="str">
        <f>VLOOKUP(K1082,[1]LibPAS_data!$A$1:$C$600,2,FALSE)</f>
        <v>Bouse Public Library</v>
      </c>
      <c r="K1082" s="6" t="s">
        <v>14</v>
      </c>
      <c r="L1082" t="s">
        <v>1</v>
      </c>
      <c r="M1082">
        <v>93</v>
      </c>
      <c r="N1082">
        <v>93</v>
      </c>
      <c r="O1082">
        <v>1</v>
      </c>
      <c r="P1082">
        <v>15</v>
      </c>
      <c r="Q1082">
        <v>35</v>
      </c>
      <c r="R1082">
        <f>ancestry_jul_2014[[#This Row],[Citation Image]]+ancestry_jul_2014[[#This Row],[Text]]</f>
        <v>50</v>
      </c>
    </row>
    <row r="1083" spans="1:18" x14ac:dyDescent="0.3">
      <c r="A1083" s="21">
        <f>VLOOKUP(ancestry_jul_2014[[#This Row],[Locationid]], [1]LibPAS_data!$A$2:$E$600, 5, FALSE)</f>
        <v>21</v>
      </c>
      <c r="B1083" s="24" t="str">
        <f>VLOOKUP(ancestry_jul_2014[[#This Row],[Locationid]],[1]LibPAS_data!$A$2:$D$270,4,FALSE)</f>
        <v>N/A</v>
      </c>
      <c r="C1083" s="14" t="str">
        <f>TEXT(E1083,"yyyy")&amp;"-"&amp;"Q"&amp;LOOKUP(MONTH(E1083),{1,4,7,10},{1,2,3,4})</f>
        <v>2016-Q2</v>
      </c>
      <c r="D1083" s="37">
        <f t="shared" si="50"/>
        <v>2016</v>
      </c>
      <c r="E1083" s="1">
        <v>42461</v>
      </c>
      <c r="F1083" s="16" t="str">
        <f t="shared" si="52"/>
        <v>2016</v>
      </c>
      <c r="G1083" s="16" t="str">
        <f>TEXT(ancestry_jul_2014[[#This Row],[Date]]," MMM")</f>
        <v xml:space="preserve"> Apr</v>
      </c>
      <c r="I1083" t="str">
        <f>VLOOKUP(K1083, [1]LibPAS_data!$A$1:$C$600,3,FALSE)</f>
        <v>Maricopa</v>
      </c>
      <c r="J1083" t="str">
        <f>VLOOKUP(K1083,[1]LibPAS_data!$A$1:$C$600,2,FALSE)</f>
        <v>Buckeye Public Library</v>
      </c>
      <c r="K1083" s="6" t="s">
        <v>15</v>
      </c>
      <c r="L1083" t="s">
        <v>1</v>
      </c>
      <c r="M1083">
        <v>59</v>
      </c>
      <c r="N1083">
        <v>59</v>
      </c>
      <c r="O1083">
        <v>4</v>
      </c>
      <c r="P1083">
        <v>5</v>
      </c>
      <c r="Q1083">
        <v>16</v>
      </c>
      <c r="R1083">
        <f>ancestry_jul_2014[[#This Row],[Citation Image]]+ancestry_jul_2014[[#This Row],[Text]]</f>
        <v>21</v>
      </c>
    </row>
    <row r="1084" spans="1:18" x14ac:dyDescent="0.3">
      <c r="A1084" s="21">
        <f>VLOOKUP(ancestry_jul_2014[[#This Row],[Locationid]], [1]LibPAS_data!$A$2:$E$600, 5, FALSE)</f>
        <v>7</v>
      </c>
      <c r="B1084" s="24" t="e">
        <f>VLOOKUP(ancestry_jul_2014[[#This Row],[Locationid]],[1]LibPAS_data!$A$2:$D$270,4,FALSE)</f>
        <v>#N/A</v>
      </c>
      <c r="C1084" s="14" t="str">
        <f>TEXT(E1084,"yyyy")&amp;"-"&amp;"Q"&amp;LOOKUP(MONTH(E1084),{1,4,7,10},{1,2,3,4})</f>
        <v>2016-Q2</v>
      </c>
      <c r="D1084" s="37">
        <f t="shared" si="50"/>
        <v>2016</v>
      </c>
      <c r="E1084" s="1">
        <v>42461</v>
      </c>
      <c r="F1084" s="16" t="str">
        <f t="shared" si="52"/>
        <v>2016</v>
      </c>
      <c r="G1084" s="16" t="str">
        <f>TEXT(ancestry_jul_2014[[#This Row],[Date]]," MMM")</f>
        <v xml:space="preserve"> Apr</v>
      </c>
      <c r="I1084" t="str">
        <f>VLOOKUP(K1084, [1]LibPAS_data!$A$1:$C$600,3,FALSE)</f>
        <v>Yavapai</v>
      </c>
      <c r="J1084" t="str">
        <f>VLOOKUP(K1084,[1]LibPAS_data!$A$1:$C$600,2,FALSE)</f>
        <v>Bagdad Public Library</v>
      </c>
      <c r="K1084" t="s">
        <v>111</v>
      </c>
      <c r="L1084" t="s">
        <v>1</v>
      </c>
      <c r="M1084">
        <v>30</v>
      </c>
      <c r="N1084">
        <v>30</v>
      </c>
      <c r="O1084">
        <v>1</v>
      </c>
      <c r="P1084">
        <v>3</v>
      </c>
      <c r="Q1084">
        <v>15</v>
      </c>
      <c r="R1084">
        <f>ancestry_jul_2014[[#This Row],[Citation Image]]+ancestry_jul_2014[[#This Row],[Text]]</f>
        <v>18</v>
      </c>
    </row>
    <row r="1085" spans="1:18" x14ac:dyDescent="0.3">
      <c r="A1085" s="21">
        <f>VLOOKUP(ancestry_jul_2014[[#This Row],[Locationid]], [1]LibPAS_data!$A$2:$E$600, 5, FALSE)</f>
        <v>5</v>
      </c>
      <c r="B1085" s="24" t="e">
        <f>VLOOKUP(ancestry_jul_2014[[#This Row],[Locationid]],[1]LibPAS_data!$A$2:$D$270,4,FALSE)</f>
        <v>#N/A</v>
      </c>
      <c r="C1085" s="14" t="str">
        <f>TEXT(E1085,"yyyy")&amp;"-"&amp;"Q"&amp;LOOKUP(MONTH(E1085),{1,4,7,10},{1,2,3,4})</f>
        <v>2016-Q2</v>
      </c>
      <c r="D1085" s="37">
        <f t="shared" si="50"/>
        <v>2016</v>
      </c>
      <c r="E1085" s="1">
        <v>42461</v>
      </c>
      <c r="F1085" s="16" t="str">
        <f t="shared" si="52"/>
        <v>2016</v>
      </c>
      <c r="G1085" s="16" t="str">
        <f>TEXT(ancestry_jul_2014[[#This Row],[Date]]," MMM")</f>
        <v xml:space="preserve"> Apr</v>
      </c>
      <c r="I1085" t="str">
        <f>VLOOKUP(K1085, [1]LibPAS_data!$A$1:$C$600,3,FALSE)</f>
        <v>Yavapai</v>
      </c>
      <c r="J1085" t="str">
        <f>VLOOKUP(K1085,[1]LibPAS_data!$A$1:$C$600,2,FALSE)</f>
        <v>Beaver Creek Public School Library</v>
      </c>
      <c r="K1085" s="6" t="s">
        <v>108</v>
      </c>
      <c r="L1085" t="s">
        <v>1</v>
      </c>
      <c r="M1085">
        <v>504</v>
      </c>
      <c r="N1085">
        <v>504</v>
      </c>
      <c r="O1085">
        <v>8</v>
      </c>
      <c r="P1085">
        <v>29</v>
      </c>
      <c r="Q1085">
        <v>171</v>
      </c>
      <c r="R1085">
        <f>ancestry_jul_2014[[#This Row],[Citation Image]]+ancestry_jul_2014[[#This Row],[Text]]</f>
        <v>200</v>
      </c>
    </row>
    <row r="1086" spans="1:18" x14ac:dyDescent="0.3">
      <c r="A1086" s="21">
        <f>VLOOKUP(ancestry_jul_2014[[#This Row],[Locationid]], [1]LibPAS_data!$A$2:$E$600, 5, FALSE)</f>
        <v>12</v>
      </c>
      <c r="B1086" s="24" t="e">
        <f>VLOOKUP(ancestry_jul_2014[[#This Row],[Locationid]],[1]LibPAS_data!$A$2:$D$270,4,FALSE)</f>
        <v>#N/A</v>
      </c>
      <c r="C1086" s="14" t="str">
        <f>TEXT(E1086,"yyyy")&amp;"-"&amp;"Q"&amp;LOOKUP(MONTH(E1086),{1,4,7,10},{1,2,3,4})</f>
        <v>2016-Q2</v>
      </c>
      <c r="D1086" s="37">
        <f t="shared" si="50"/>
        <v>2016</v>
      </c>
      <c r="E1086" s="1">
        <v>42461</v>
      </c>
      <c r="F1086" s="16" t="str">
        <f t="shared" si="52"/>
        <v>2016</v>
      </c>
      <c r="G1086" s="16" t="str">
        <f>TEXT(ancestry_jul_2014[[#This Row],[Date]]," MMM")</f>
        <v xml:space="preserve"> Apr</v>
      </c>
      <c r="I1086" t="str">
        <f>VLOOKUP(K1086, [1]LibPAS_data!$A$1:$C$600,3,FALSE)</f>
        <v>Yavapai</v>
      </c>
      <c r="J1086" t="str">
        <f>VLOOKUP(K1086,[1]LibPAS_data!$A$1:$C$600,2,FALSE)</f>
        <v>Black Canyon City Community Library</v>
      </c>
      <c r="K1086" t="s">
        <v>13</v>
      </c>
      <c r="L1086" t="s">
        <v>1</v>
      </c>
      <c r="M1086">
        <v>11</v>
      </c>
      <c r="N1086">
        <v>11</v>
      </c>
      <c r="O1086">
        <v>1</v>
      </c>
      <c r="P1086">
        <v>0</v>
      </c>
      <c r="Q1086">
        <v>3</v>
      </c>
      <c r="R1086">
        <f>ancestry_jul_2014[[#This Row],[Citation Image]]+ancestry_jul_2014[[#This Row],[Text]]</f>
        <v>3</v>
      </c>
    </row>
    <row r="1087" spans="1:18" x14ac:dyDescent="0.3">
      <c r="A1087" s="21">
        <f>VLOOKUP(ancestry_jul_2014[[#This Row],[Locationid]], [1]LibPAS_data!$A$2:$E$600, 5, FALSE)</f>
        <v>34</v>
      </c>
      <c r="B1087" s="24">
        <f>VLOOKUP(ancestry_jul_2014[[#This Row],[Locationid]],[1]LibPAS_data!$A$2:$D$270,4,FALSE)</f>
        <v>48762</v>
      </c>
      <c r="C1087" s="14" t="str">
        <f>TEXT(E1087,"yyyy")&amp;"-"&amp;"Q"&amp;LOOKUP(MONTH(E1087),{1,4,7,10},{1,2,3,4})</f>
        <v>2016-Q2</v>
      </c>
      <c r="D1087" s="37">
        <f t="shared" si="50"/>
        <v>2016</v>
      </c>
      <c r="E1087" s="1">
        <v>42461</v>
      </c>
      <c r="F1087" s="16" t="str">
        <f t="shared" si="52"/>
        <v>2016</v>
      </c>
      <c r="G1087" s="16" t="str">
        <f>TEXT(ancestry_jul_2014[[#This Row],[Date]]," MMM")</f>
        <v xml:space="preserve"> Apr</v>
      </c>
      <c r="I1087" t="str">
        <f>VLOOKUP(K1087, [1]LibPAS_data!$A$1:$C$600,3,FALSE)</f>
        <v>Pinal</v>
      </c>
      <c r="J1087" t="str">
        <f>VLOOKUP(K1087,[1]LibPAS_data!$A$1:$C$600,2,FALSE)</f>
        <v>Casa Grande Public Library</v>
      </c>
      <c r="K1087" s="12" t="s">
        <v>17</v>
      </c>
      <c r="L1087" t="s">
        <v>1</v>
      </c>
      <c r="M1087">
        <v>845</v>
      </c>
      <c r="N1087">
        <v>845</v>
      </c>
      <c r="O1087">
        <v>19</v>
      </c>
      <c r="P1087">
        <v>134</v>
      </c>
      <c r="Q1087">
        <v>318</v>
      </c>
      <c r="R1087">
        <f>ancestry_jul_2014[[#This Row],[Citation Image]]+ancestry_jul_2014[[#This Row],[Text]]</f>
        <v>452</v>
      </c>
    </row>
    <row r="1088" spans="1:18" x14ac:dyDescent="0.3">
      <c r="A1088" s="21">
        <f>VLOOKUP(ancestry_jul_2014[[#This Row],[Locationid]], [1]LibPAS_data!$A$2:$E$600, 5, FALSE)</f>
        <v>109</v>
      </c>
      <c r="B1088" s="24">
        <f>VLOOKUP(ancestry_jul_2014[[#This Row],[Locationid]],[1]LibPAS_data!$A$2:$D$270,4,FALSE)</f>
        <v>309229</v>
      </c>
      <c r="C1088" s="14" t="str">
        <f>TEXT(E1088,"yyyy")&amp;"-"&amp;"Q"&amp;LOOKUP(MONTH(E1088),{1,4,7,10},{1,2,3,4})</f>
        <v>2016-Q2</v>
      </c>
      <c r="D1088" s="37">
        <f t="shared" si="50"/>
        <v>2016</v>
      </c>
      <c r="E1088" s="1">
        <v>42461</v>
      </c>
      <c r="F1088" s="16" t="str">
        <f t="shared" si="52"/>
        <v>2016</v>
      </c>
      <c r="G1088" s="16" t="str">
        <f>TEXT(ancestry_jul_2014[[#This Row],[Date]]," MMM")</f>
        <v xml:space="preserve"> Apr</v>
      </c>
      <c r="I1088" t="str">
        <f>VLOOKUP(K1088, [1]LibPAS_data!$A$1:$C$600,3,FALSE)</f>
        <v>Maricopa</v>
      </c>
      <c r="J1088" t="str">
        <f>VLOOKUP(K1088,[1]LibPAS_data!$A$1:$C$600,2,FALSE)</f>
        <v xml:space="preserve">Chandler Public Library </v>
      </c>
      <c r="K1088" s="12" t="s">
        <v>18</v>
      </c>
      <c r="L1088" t="s">
        <v>1</v>
      </c>
      <c r="M1088">
        <v>2299</v>
      </c>
      <c r="N1088">
        <v>2299</v>
      </c>
      <c r="O1088">
        <v>53</v>
      </c>
      <c r="P1088">
        <v>349</v>
      </c>
      <c r="Q1088">
        <v>979</v>
      </c>
      <c r="R1088">
        <f>ancestry_jul_2014[[#This Row],[Citation Image]]+ancestry_jul_2014[[#This Row],[Text]]</f>
        <v>1328</v>
      </c>
    </row>
    <row r="1089" spans="1:18" x14ac:dyDescent="0.3">
      <c r="A1089" s="21">
        <f>VLOOKUP(ancestry_jul_2014[[#This Row],[Locationid]], [1]LibPAS_data!$A$2:$E$600, 5, FALSE)</f>
        <v>12</v>
      </c>
      <c r="B1089" s="24" t="e">
        <f>VLOOKUP(ancestry_jul_2014[[#This Row],[Locationid]],[1]LibPAS_data!$A$2:$D$270,4,FALSE)</f>
        <v>#N/A</v>
      </c>
      <c r="C1089" s="14" t="str">
        <f>TEXT(E1089,"yyyy")&amp;"-"&amp;"Q"&amp;LOOKUP(MONTH(E1089),{1,4,7,10},{1,2,3,4})</f>
        <v>2016-Q2</v>
      </c>
      <c r="D1089" s="37">
        <f t="shared" si="50"/>
        <v>2016</v>
      </c>
      <c r="E1089" s="1">
        <v>42461</v>
      </c>
      <c r="F1089" s="16" t="str">
        <f t="shared" si="52"/>
        <v>2016</v>
      </c>
      <c r="G1089" s="16" t="str">
        <f>TEXT(ancestry_jul_2014[[#This Row],[Date]]," MMM")</f>
        <v xml:space="preserve"> Apr</v>
      </c>
      <c r="I1089" t="str">
        <f>VLOOKUP(K1089, [1]LibPAS_data!$A$1:$C$600,3,FALSE)</f>
        <v>Apache</v>
      </c>
      <c r="J1089" t="str">
        <f>VLOOKUP(K1089,[1]LibPAS_data!$A$1:$C$600,2,FALSE)</f>
        <v>Concho Public Library</v>
      </c>
      <c r="K1089" t="s">
        <v>21</v>
      </c>
      <c r="L1089" t="s">
        <v>1</v>
      </c>
      <c r="M1089">
        <v>17</v>
      </c>
      <c r="N1089">
        <v>17</v>
      </c>
      <c r="O1089">
        <v>1</v>
      </c>
      <c r="P1089">
        <v>0</v>
      </c>
      <c r="Q1089">
        <v>7</v>
      </c>
      <c r="R1089">
        <f>ancestry_jul_2014[[#This Row],[Citation Image]]+ancestry_jul_2014[[#This Row],[Text]]</f>
        <v>7</v>
      </c>
    </row>
    <row r="1090" spans="1:18" x14ac:dyDescent="0.3">
      <c r="A1090" s="21">
        <f>VLOOKUP(ancestry_jul_2014[[#This Row],[Locationid]], [1]LibPAS_data!$A$2:$E$600, 5, FALSE)</f>
        <v>27</v>
      </c>
      <c r="B1090" s="24">
        <f>VLOOKUP(ancestry_jul_2014[[#This Row],[Locationid]],[1]LibPAS_data!$A$2:$D$270,4,FALSE)</f>
        <v>9676</v>
      </c>
      <c r="C1090" s="14" t="str">
        <f>TEXT(E1090,"yyyy")&amp;"-"&amp;"Q"&amp;LOOKUP(MONTH(E1090),{1,4,7,10},{1,2,3,4})</f>
        <v>2016-Q2</v>
      </c>
      <c r="D1090" s="37">
        <f t="shared" si="50"/>
        <v>2016</v>
      </c>
      <c r="E1090" s="1">
        <v>42461</v>
      </c>
      <c r="F1090" s="16" t="str">
        <f t="shared" si="52"/>
        <v>2016</v>
      </c>
      <c r="G1090" s="16" t="str">
        <f>TEXT(ancestry_jul_2014[[#This Row],[Date]]," MMM")</f>
        <v xml:space="preserve"> Apr</v>
      </c>
      <c r="I1090" t="str">
        <f>VLOOKUP(K1090, [1]LibPAS_data!$A$1:$C$600,3,FALSE)</f>
        <v>Pinal</v>
      </c>
      <c r="J1090" t="str">
        <f>VLOOKUP(K1090,[1]LibPAS_data!$A$1:$C$600,2,FALSE)</f>
        <v>Coolidge Public Library</v>
      </c>
      <c r="K1090" s="6" t="s">
        <v>23</v>
      </c>
      <c r="L1090" t="s">
        <v>1</v>
      </c>
      <c r="M1090">
        <v>29</v>
      </c>
      <c r="N1090">
        <v>29</v>
      </c>
      <c r="O1090">
        <v>7</v>
      </c>
      <c r="P1090">
        <v>8</v>
      </c>
      <c r="Q1090">
        <v>69</v>
      </c>
      <c r="R1090">
        <f>ancestry_jul_2014[[#This Row],[Citation Image]]+ancestry_jul_2014[[#This Row],[Text]]</f>
        <v>77</v>
      </c>
    </row>
    <row r="1091" spans="1:18" x14ac:dyDescent="0.3">
      <c r="A1091" s="21">
        <f>VLOOKUP(ancestry_jul_2014[[#This Row],[Locationid]], [1]LibPAS_data!$A$2:$E$600, 5, FALSE)</f>
        <v>10</v>
      </c>
      <c r="B1091" s="24">
        <f>VLOOKUP(ancestry_jul_2014[[#This Row],[Locationid]],[1]LibPAS_data!$A$2:$D$270,4,FALSE)</f>
        <v>10528</v>
      </c>
      <c r="C1091" s="14" t="str">
        <f>TEXT(E1091,"yyyy")&amp;"-"&amp;"Q"&amp;LOOKUP(MONTH(E1091),{1,4,7,10},{1,2,3,4})</f>
        <v>2016-Q2</v>
      </c>
      <c r="D1091" s="37">
        <f t="shared" ref="D1091:D1154" si="53">YEAR(DATE(YEAR(E1091),MONTH(E1091)+6,1))</f>
        <v>2016</v>
      </c>
      <c r="E1091" s="1">
        <v>42461</v>
      </c>
      <c r="F1091" s="16" t="str">
        <f t="shared" si="52"/>
        <v>2016</v>
      </c>
      <c r="G1091" s="16" t="str">
        <f>TEXT(ancestry_jul_2014[[#This Row],[Date]]," MMM")</f>
        <v xml:space="preserve"> Apr</v>
      </c>
      <c r="I1091" t="str">
        <f>VLOOKUP(K1091, [1]LibPAS_data!$A$1:$C$600,3,FALSE)</f>
        <v>Yavapai</v>
      </c>
      <c r="J1091" t="str">
        <f>VLOOKUP(K1091,[1]LibPAS_data!$A$1:$C$600,2,FALSE)</f>
        <v>Chino Valley Public Library</v>
      </c>
      <c r="K1091" s="12" t="s">
        <v>101</v>
      </c>
      <c r="L1091" t="s">
        <v>1</v>
      </c>
      <c r="M1091">
        <v>1</v>
      </c>
      <c r="N1091">
        <v>1</v>
      </c>
      <c r="O1091">
        <v>1</v>
      </c>
      <c r="P1091">
        <v>0</v>
      </c>
      <c r="Q1091">
        <v>0</v>
      </c>
      <c r="R1091">
        <f>ancestry_jul_2014[[#This Row],[Citation Image]]+ancestry_jul_2014[[#This Row],[Text]]</f>
        <v>0</v>
      </c>
    </row>
    <row r="1092" spans="1:18" x14ac:dyDescent="0.3">
      <c r="A1092" s="21">
        <f>VLOOKUP(ancestry_jul_2014[[#This Row],[Locationid]], [1]LibPAS_data!$A$2:$E$600, 5, FALSE)</f>
        <v>23</v>
      </c>
      <c r="B1092" s="24">
        <f>VLOOKUP(ancestry_jul_2014[[#This Row],[Locationid]],[1]LibPAS_data!$A$2:$D$270,4,FALSE)</f>
        <v>12610</v>
      </c>
      <c r="C1092" s="14" t="str">
        <f>TEXT(E1092,"yyyy")&amp;"-"&amp;"Q"&amp;LOOKUP(MONTH(E1092),{1,4,7,10},{1,2,3,4})</f>
        <v>2016-Q2</v>
      </c>
      <c r="D1092" s="37">
        <f t="shared" si="53"/>
        <v>2016</v>
      </c>
      <c r="E1092" s="1">
        <v>42461</v>
      </c>
      <c r="F1092" s="16" t="str">
        <f t="shared" si="52"/>
        <v>2016</v>
      </c>
      <c r="G1092" s="16" t="str">
        <f>TEXT(ancestry_jul_2014[[#This Row],[Date]]," MMM")</f>
        <v xml:space="preserve"> Apr</v>
      </c>
      <c r="I1092" t="str">
        <f>VLOOKUP(K1092, [1]LibPAS_data!$A$1:$C$600,3,FALSE)</f>
        <v>Yavapai</v>
      </c>
      <c r="J1092" t="str">
        <f>VLOOKUP(K1092,[1]LibPAS_data!$A$1:$C$600,2,FALSE)</f>
        <v>Cottonwood Public Library</v>
      </c>
      <c r="K1092" s="6" t="s">
        <v>24</v>
      </c>
      <c r="L1092" t="s">
        <v>1</v>
      </c>
      <c r="M1092">
        <v>219</v>
      </c>
      <c r="N1092">
        <v>219</v>
      </c>
      <c r="O1092">
        <v>7</v>
      </c>
      <c r="P1092">
        <v>15</v>
      </c>
      <c r="Q1092">
        <v>128</v>
      </c>
      <c r="R1092">
        <f>ancestry_jul_2014[[#This Row],[Citation Image]]+ancestry_jul_2014[[#This Row],[Text]]</f>
        <v>143</v>
      </c>
    </row>
    <row r="1093" spans="1:18" x14ac:dyDescent="0.3">
      <c r="A1093" s="21">
        <f>VLOOKUP(ancestry_jul_2014[[#This Row],[Locationid]], [1]LibPAS_data!$A$2:$E$600, 5, FALSE)</f>
        <v>5</v>
      </c>
      <c r="B1093" s="24">
        <f>VLOOKUP(ancestry_jul_2014[[#This Row],[Locationid]],[1]LibPAS_data!$A$2:$D$270,4,FALSE)</f>
        <v>1264</v>
      </c>
      <c r="C1093" s="14" t="str">
        <f>TEXT(E1093,"yyyy")&amp;"-"&amp;"Q"&amp;LOOKUP(MONTH(E1093),{1,4,7,10},{1,2,3,4})</f>
        <v>2016-Q2</v>
      </c>
      <c r="D1093" s="37">
        <f t="shared" si="53"/>
        <v>2016</v>
      </c>
      <c r="E1093" s="1">
        <v>42461</v>
      </c>
      <c r="F1093" s="16" t="str">
        <f t="shared" si="52"/>
        <v>2016</v>
      </c>
      <c r="G1093" s="16" t="str">
        <f>TEXT(ancestry_jul_2014[[#This Row],[Date]]," MMM")</f>
        <v xml:space="preserve"> Apr</v>
      </c>
      <c r="I1093" t="str">
        <f>VLOOKUP(K1093, [1]LibPAS_data!$A$1:$C$600,3,FALSE)</f>
        <v>Greenlee</v>
      </c>
      <c r="J1093" t="str">
        <f>VLOOKUP(K1093,[1]LibPAS_data!$A$1:$C$600,2,FALSE)</f>
        <v>Duncan Public Library</v>
      </c>
      <c r="K1093" t="s">
        <v>26</v>
      </c>
      <c r="L1093" t="s">
        <v>1</v>
      </c>
      <c r="M1093">
        <v>4</v>
      </c>
      <c r="N1093">
        <v>4</v>
      </c>
      <c r="O1093">
        <v>2</v>
      </c>
      <c r="P1093">
        <v>2</v>
      </c>
      <c r="Q1093">
        <v>4</v>
      </c>
      <c r="R1093">
        <f>ancestry_jul_2014[[#This Row],[Citation Image]]+ancestry_jul_2014[[#This Row],[Text]]</f>
        <v>6</v>
      </c>
    </row>
    <row r="1094" spans="1:18" x14ac:dyDescent="0.3">
      <c r="A1094" s="21">
        <f>VLOOKUP(ancestry_jul_2014[[#This Row],[Locationid]], [1]LibPAS_data!$A$2:$E$600, 5, FALSE)</f>
        <v>23</v>
      </c>
      <c r="B1094" s="24">
        <f>VLOOKUP(ancestry_jul_2014[[#This Row],[Locationid]],[1]LibPAS_data!$A$2:$D$270,4,FALSE)</f>
        <v>7004</v>
      </c>
      <c r="C1094" s="14" t="str">
        <f>TEXT(E1094,"yyyy")&amp;"-"&amp;"Q"&amp;LOOKUP(MONTH(E1094),{1,4,7,10},{1,2,3,4})</f>
        <v>2016-Q2</v>
      </c>
      <c r="D1094" s="37">
        <f t="shared" si="53"/>
        <v>2016</v>
      </c>
      <c r="E1094" s="1">
        <v>42461</v>
      </c>
      <c r="F1094" s="16" t="str">
        <f t="shared" si="52"/>
        <v>2016</v>
      </c>
      <c r="G1094" s="16" t="str">
        <f>TEXT(ancestry_jul_2014[[#This Row],[Date]]," MMM")</f>
        <v xml:space="preserve"> Apr</v>
      </c>
      <c r="I1094" t="str">
        <f>VLOOKUP(K1094, [1]LibPAS_data!$A$1:$C$600,3,FALSE)</f>
        <v>Maricopa</v>
      </c>
      <c r="J1094" t="str">
        <f>VLOOKUP(K1094,[1]LibPAS_data!$A$1:$C$600,2,FALSE)</f>
        <v>Desert Foothills Branch Library</v>
      </c>
      <c r="K1094" s="29" t="s">
        <v>77</v>
      </c>
      <c r="L1094" t="s">
        <v>1</v>
      </c>
      <c r="M1094">
        <v>64</v>
      </c>
      <c r="N1094">
        <v>64</v>
      </c>
      <c r="O1094">
        <v>5</v>
      </c>
      <c r="P1094">
        <v>16</v>
      </c>
      <c r="Q1094">
        <v>9</v>
      </c>
      <c r="R1094">
        <f>ancestry_jul_2014[[#This Row],[Citation Image]]+ancestry_jul_2014[[#This Row],[Text]]</f>
        <v>25</v>
      </c>
    </row>
    <row r="1095" spans="1:18" x14ac:dyDescent="0.3">
      <c r="A1095" s="21">
        <f>VLOOKUP(ancestry_jul_2014[[#This Row],[Locationid]], [1]LibPAS_data!$A$2:$E$600, 5, FALSE)</f>
        <v>78</v>
      </c>
      <c r="B1095" s="24">
        <f>VLOOKUP(ancestry_jul_2014[[#This Row],[Locationid]],[1]LibPAS_data!$A$2:$D$270,4,FALSE)</f>
        <v>72247</v>
      </c>
      <c r="C1095" s="14" t="str">
        <f>TEXT(E1095,"yyyy")&amp;"-"&amp;"Q"&amp;LOOKUP(MONTH(E1095),{1,4,7,10},{1,2,3,4})</f>
        <v>2016-Q2</v>
      </c>
      <c r="D1095" s="37">
        <f t="shared" si="53"/>
        <v>2016</v>
      </c>
      <c r="E1095" s="1">
        <v>42461</v>
      </c>
      <c r="F1095" s="16" t="str">
        <f t="shared" si="52"/>
        <v>2016</v>
      </c>
      <c r="G1095" s="16" t="str">
        <f>TEXT(ancestry_jul_2014[[#This Row],[Date]]," MMM")</f>
        <v xml:space="preserve"> Apr</v>
      </c>
      <c r="I1095" t="str">
        <f>VLOOKUP(K1095, [1]LibPAS_data!$A$1:$C$600,3,FALSE)</f>
        <v>Coconino</v>
      </c>
      <c r="J1095" t="str">
        <f>VLOOKUP(K1095,[1]LibPAS_data!$A$1:$C$600,2,FALSE)</f>
        <v>Flagstaff City-Coconino County Public Library</v>
      </c>
      <c r="K1095" s="6" t="s">
        <v>28</v>
      </c>
      <c r="L1095" t="s">
        <v>1</v>
      </c>
      <c r="M1095">
        <v>92</v>
      </c>
      <c r="N1095">
        <v>92</v>
      </c>
      <c r="O1095">
        <v>8</v>
      </c>
      <c r="P1095">
        <v>15</v>
      </c>
      <c r="Q1095">
        <v>37</v>
      </c>
      <c r="R1095">
        <f>ancestry_jul_2014[[#This Row],[Citation Image]]+ancestry_jul_2014[[#This Row],[Text]]</f>
        <v>52</v>
      </c>
    </row>
    <row r="1096" spans="1:18" x14ac:dyDescent="0.3">
      <c r="A1096" s="21">
        <f>VLOOKUP(ancestry_jul_2014[[#This Row],[Locationid]], [1]LibPAS_data!$A$2:$E$600, 5, FALSE)</f>
        <v>83</v>
      </c>
      <c r="B1096" s="24">
        <f>VLOOKUP(ancestry_jul_2014[[#This Row],[Locationid]],[1]LibPAS_data!$A$2:$D$270,4,FALSE)</f>
        <v>102303</v>
      </c>
      <c r="C1096" s="14" t="str">
        <f>TEXT(E1096,"yyyy")&amp;"-"&amp;"Q"&amp;LOOKUP(MONTH(E1096),{1,4,7,10},{1,2,3,4})</f>
        <v>2016-Q2</v>
      </c>
      <c r="D1096" s="37">
        <f t="shared" si="53"/>
        <v>2016</v>
      </c>
      <c r="E1096" s="1">
        <v>42461</v>
      </c>
      <c r="F1096" s="16" t="str">
        <f t="shared" si="52"/>
        <v>2016</v>
      </c>
      <c r="G1096" s="16" t="str">
        <f>TEXT(ancestry_jul_2014[[#This Row],[Date]]," MMM")</f>
        <v xml:space="preserve"> Apr</v>
      </c>
      <c r="I1096" t="str">
        <f>VLOOKUP(K1096, [1]LibPAS_data!$A$1:$C$600,3,FALSE)</f>
        <v>Maricopa</v>
      </c>
      <c r="J1096" t="str">
        <f>VLOOKUP(K1096,[1]LibPAS_data!$A$1:$C$600,2,FALSE)</f>
        <v xml:space="preserve">Glendale Public Library </v>
      </c>
      <c r="K1096" s="6" t="s">
        <v>31</v>
      </c>
      <c r="L1096" t="s">
        <v>1</v>
      </c>
      <c r="M1096">
        <v>674</v>
      </c>
      <c r="N1096">
        <v>674</v>
      </c>
      <c r="O1096">
        <v>11</v>
      </c>
      <c r="P1096">
        <v>170</v>
      </c>
      <c r="Q1096">
        <v>302</v>
      </c>
      <c r="R1096">
        <f>ancestry_jul_2014[[#This Row],[Citation Image]]+ancestry_jul_2014[[#This Row],[Text]]</f>
        <v>472</v>
      </c>
    </row>
    <row r="1097" spans="1:18" x14ac:dyDescent="0.3">
      <c r="A1097" s="21">
        <f>VLOOKUP(ancestry_jul_2014[[#This Row],[Locationid]], [1]LibPAS_data!$A$2:$E$600, 5, FALSE)</f>
        <v>10</v>
      </c>
      <c r="B1097" s="24">
        <f>VLOOKUP(ancestry_jul_2014[[#This Row],[Locationid]],[1]LibPAS_data!$A$2:$D$270,4,FALSE)</f>
        <v>8295</v>
      </c>
      <c r="C1097" s="14" t="str">
        <f>TEXT(E1097,"yyyy")&amp;"-"&amp;"Q"&amp;LOOKUP(MONTH(E1097),{1,4,7,10},{1,2,3,4})</f>
        <v>2016-Q2</v>
      </c>
      <c r="D1097" s="37">
        <f t="shared" si="53"/>
        <v>2016</v>
      </c>
      <c r="E1097" s="1">
        <v>42461</v>
      </c>
      <c r="F1097" s="16" t="str">
        <f t="shared" si="52"/>
        <v>2016</v>
      </c>
      <c r="G1097" s="16" t="str">
        <f>TEXT(ancestry_jul_2014[[#This Row],[Date]]," MMM")</f>
        <v xml:space="preserve"> Apr</v>
      </c>
      <c r="I1097" t="str">
        <f>VLOOKUP(K1097, [1]LibPAS_data!$A$1:$C$600,3,FALSE)</f>
        <v>Gila</v>
      </c>
      <c r="J1097" t="str">
        <f>VLOOKUP(K1097,[1]LibPAS_data!$A$1:$C$600,2,FALSE)</f>
        <v>Globe Public Library</v>
      </c>
      <c r="K1097" s="3" t="s">
        <v>32</v>
      </c>
      <c r="L1097" t="s">
        <v>1</v>
      </c>
      <c r="M1097">
        <v>41</v>
      </c>
      <c r="N1097">
        <v>41</v>
      </c>
      <c r="O1097">
        <v>3</v>
      </c>
      <c r="P1097">
        <v>2</v>
      </c>
      <c r="Q1097">
        <v>1</v>
      </c>
      <c r="R1097">
        <f>ancestry_jul_2014[[#This Row],[Citation Image]]+ancestry_jul_2014[[#This Row],[Text]]</f>
        <v>3</v>
      </c>
    </row>
    <row r="1098" spans="1:18" x14ac:dyDescent="0.3">
      <c r="A1098" s="21" t="str">
        <f>VLOOKUP(ancestry_jul_2014[[#This Row],[Locationid]], [1]LibPAS_data!$A$2:$E$600, 5, FALSE)</f>
        <v>N/A</v>
      </c>
      <c r="B1098" s="24" t="str">
        <f>VLOOKUP(ancestry_jul_2014[[#This Row],[Locationid]],[1]LibPAS_data!$A$2:$D$270,4,FALSE)</f>
        <v>N/A</v>
      </c>
      <c r="C1098" s="14" t="str">
        <f>TEXT(E1098,"yyyy")&amp;"-"&amp;"Q"&amp;LOOKUP(MONTH(E1098),{1,4,7,10},{1,2,3,4})</f>
        <v>2016-Q2</v>
      </c>
      <c r="D1098" s="37">
        <f t="shared" si="53"/>
        <v>2016</v>
      </c>
      <c r="E1098" s="1">
        <v>42461</v>
      </c>
      <c r="F1098" s="16" t="str">
        <f t="shared" si="52"/>
        <v>2016</v>
      </c>
      <c r="G1098" s="16" t="str">
        <f>TEXT(ancestry_jul_2014[[#This Row],[Date]]," MMM")</f>
        <v xml:space="preserve"> Apr</v>
      </c>
      <c r="I1098" t="str">
        <f>VLOOKUP(K1098, [1]LibPAS_data!$A$1:$C$600,3,FALSE)</f>
        <v>Pinal</v>
      </c>
      <c r="J1098" t="str">
        <f>VLOOKUP(K1098,[1]LibPAS_data!$A$1:$C$600,2,FALSE)</f>
        <v>Ira H. Hayes Memorial Library</v>
      </c>
      <c r="K1098" s="6" t="s">
        <v>74</v>
      </c>
      <c r="L1098" t="s">
        <v>1</v>
      </c>
      <c r="M1098">
        <v>0</v>
      </c>
      <c r="N1098">
        <v>0</v>
      </c>
      <c r="O1098">
        <v>29</v>
      </c>
      <c r="P1098">
        <v>2875</v>
      </c>
      <c r="Q1098">
        <v>0</v>
      </c>
      <c r="R1098">
        <f>ancestry_jul_2014[[#This Row],[Citation Image]]+ancestry_jul_2014[[#This Row],[Text]]</f>
        <v>2875</v>
      </c>
    </row>
    <row r="1099" spans="1:18" x14ac:dyDescent="0.3">
      <c r="A1099" s="21">
        <f>VLOOKUP(ancestry_jul_2014[[#This Row],[Locationid]], [1]LibPAS_data!$A$2:$E$600, 5, FALSE)</f>
        <v>20</v>
      </c>
      <c r="B1099" s="24">
        <f>VLOOKUP(ancestry_jul_2014[[#This Row],[Locationid]],[1]LibPAS_data!$A$2:$D$270,4,FALSE)</f>
        <v>33183</v>
      </c>
      <c r="C1099" s="14" t="str">
        <f>TEXT(E1099,"yyyy")&amp;"-"&amp;"Q"&amp;LOOKUP(MONTH(E1099),{1,4,7,10},{1,2,3,4})</f>
        <v>2016-Q2</v>
      </c>
      <c r="D1099" s="37">
        <f t="shared" si="53"/>
        <v>2016</v>
      </c>
      <c r="E1099" s="1">
        <v>42461</v>
      </c>
      <c r="F1099" s="16" t="str">
        <f t="shared" si="52"/>
        <v>2016</v>
      </c>
      <c r="G1099" s="16" t="str">
        <f>TEXT(ancestry_jul_2014[[#This Row],[Date]]," MMM")</f>
        <v xml:space="preserve"> Apr</v>
      </c>
      <c r="I1099" t="str">
        <f>VLOOKUP(K1099, [1]LibPAS_data!$A$1:$C$600,3,FALSE)</f>
        <v>Pinal</v>
      </c>
      <c r="J1099" t="str">
        <f>VLOOKUP(K1099,[1]LibPAS_data!$A$1:$C$600,2,FALSE)</f>
        <v>Maricopa Community Library</v>
      </c>
      <c r="K1099" s="6" t="s">
        <v>37</v>
      </c>
      <c r="L1099" t="s">
        <v>1</v>
      </c>
      <c r="M1099">
        <v>270</v>
      </c>
      <c r="N1099">
        <v>270</v>
      </c>
      <c r="O1099">
        <v>0</v>
      </c>
      <c r="P1099">
        <v>0</v>
      </c>
      <c r="Q1099">
        <v>0</v>
      </c>
      <c r="R1099">
        <f>ancestry_jul_2014[[#This Row],[Citation Image]]+ancestry_jul_2014[[#This Row],[Text]]</f>
        <v>0</v>
      </c>
    </row>
    <row r="1100" spans="1:18" x14ac:dyDescent="0.3">
      <c r="A1100" s="21">
        <f>VLOOKUP(ancestry_jul_2014[[#This Row],[Locationid]], [1]LibPAS_data!$A$2:$E$600, 5, FALSE)</f>
        <v>396</v>
      </c>
      <c r="B1100" s="24">
        <f>VLOOKUP(ancestry_jul_2014[[#This Row],[Locationid]],[1]LibPAS_data!$A$2:$D$270,4,FALSE)</f>
        <v>145358</v>
      </c>
      <c r="C1100" s="14" t="str">
        <f>TEXT(E1100,"yyyy")&amp;"-"&amp;"Q"&amp;LOOKUP(MONTH(E1100),{1,4,7,10},{1,2,3,4})</f>
        <v>2016-Q2</v>
      </c>
      <c r="D1100" s="37">
        <f t="shared" si="53"/>
        <v>2016</v>
      </c>
      <c r="E1100" s="1">
        <v>42461</v>
      </c>
      <c r="F1100" s="16" t="str">
        <f t="shared" si="52"/>
        <v>2016</v>
      </c>
      <c r="G1100" s="16" t="str">
        <f>TEXT(ancestry_jul_2014[[#This Row],[Date]]," MMM")</f>
        <v xml:space="preserve"> Apr</v>
      </c>
      <c r="I1100" t="str">
        <f>VLOOKUP(K1100, [1]LibPAS_data!$A$1:$C$600,3,FALSE)</f>
        <v>Maricopa</v>
      </c>
      <c r="J1100" t="str">
        <f>VLOOKUP(K1100,[1]LibPAS_data!$A$1:$C$600,2,FALSE)</f>
        <v>Maricopa County Library District</v>
      </c>
      <c r="K1100" s="6" t="s">
        <v>39</v>
      </c>
      <c r="L1100" t="s">
        <v>1</v>
      </c>
      <c r="M1100">
        <v>15412</v>
      </c>
      <c r="N1100">
        <v>15412</v>
      </c>
      <c r="O1100">
        <v>243</v>
      </c>
      <c r="P1100">
        <v>2372</v>
      </c>
      <c r="Q1100">
        <v>6983</v>
      </c>
      <c r="R1100">
        <f>ancestry_jul_2014[[#This Row],[Citation Image]]+ancestry_jul_2014[[#This Row],[Text]]</f>
        <v>9355</v>
      </c>
    </row>
    <row r="1101" spans="1:18" x14ac:dyDescent="0.3">
      <c r="A1101" s="21">
        <f>VLOOKUP(ancestry_jul_2014[[#This Row],[Locationid]], [1]LibPAS_data!$A$2:$E$600, 5, FALSE)</f>
        <v>147</v>
      </c>
      <c r="B1101" s="24">
        <f>VLOOKUP(ancestry_jul_2014[[#This Row],[Locationid]],[1]LibPAS_data!$A$2:$D$270,4,FALSE)</f>
        <v>147983</v>
      </c>
      <c r="C1101" s="14" t="str">
        <f>TEXT(E1101,"yyyy")&amp;"-"&amp;"Q"&amp;LOOKUP(MONTH(E1101),{1,4,7,10},{1,2,3,4})</f>
        <v>2016-Q2</v>
      </c>
      <c r="D1101" s="37">
        <f t="shared" si="53"/>
        <v>2016</v>
      </c>
      <c r="E1101" s="1">
        <v>42461</v>
      </c>
      <c r="F1101" s="16" t="str">
        <f t="shared" si="52"/>
        <v>2016</v>
      </c>
      <c r="G1101" s="16" t="str">
        <f>TEXT(ancestry_jul_2014[[#This Row],[Date]]," MMM")</f>
        <v xml:space="preserve"> Apr</v>
      </c>
      <c r="I1101" t="str">
        <f>VLOOKUP(K1101, [1]LibPAS_data!$A$1:$C$600,3,FALSE)</f>
        <v>Maricopa</v>
      </c>
      <c r="J1101" t="str">
        <f>VLOOKUP(K1101,[1]LibPAS_data!$A$1:$C$600,2,FALSE)</f>
        <v>Mesa Public Library</v>
      </c>
      <c r="K1101" s="6" t="s">
        <v>40</v>
      </c>
      <c r="L1101" t="s">
        <v>1</v>
      </c>
      <c r="M1101">
        <v>2378</v>
      </c>
      <c r="N1101">
        <v>2378</v>
      </c>
      <c r="O1101">
        <v>70</v>
      </c>
      <c r="P1101">
        <v>522</v>
      </c>
      <c r="Q1101">
        <v>1248</v>
      </c>
      <c r="R1101">
        <f>ancestry_jul_2014[[#This Row],[Citation Image]]+ancestry_jul_2014[[#This Row],[Text]]</f>
        <v>1770</v>
      </c>
    </row>
    <row r="1102" spans="1:18" x14ac:dyDescent="0.3">
      <c r="A1102" s="21">
        <f>VLOOKUP(ancestry_jul_2014[[#This Row],[Locationid]], [1]LibPAS_data!$A$2:$E$600, 5, FALSE)</f>
        <v>10</v>
      </c>
      <c r="B1102" s="24">
        <f>VLOOKUP(ancestry_jul_2014[[#This Row],[Locationid]],[1]LibPAS_data!$A$2:$D$270,4,FALSE)</f>
        <v>3750</v>
      </c>
      <c r="C1102" s="14" t="str">
        <f>TEXT(E1102,"yyyy")&amp;"-"&amp;"Q"&amp;LOOKUP(MONTH(E1102),{1,4,7,10},{1,2,3,4})</f>
        <v>2016-Q2</v>
      </c>
      <c r="D1102" s="37">
        <f t="shared" si="53"/>
        <v>2016</v>
      </c>
      <c r="E1102" s="1">
        <v>42461</v>
      </c>
      <c r="F1102" s="16" t="str">
        <f t="shared" si="52"/>
        <v>2016</v>
      </c>
      <c r="G1102" s="16" t="str">
        <f>TEXT(ancestry_jul_2014[[#This Row],[Date]]," MMM")</f>
        <v xml:space="preserve"> Apr</v>
      </c>
      <c r="I1102" t="str">
        <f>VLOOKUP(K1102, [1]LibPAS_data!$A$1:$C$600,3,FALSE)</f>
        <v>Gila</v>
      </c>
      <c r="J1102" t="str">
        <f>VLOOKUP(K1102,[1]LibPAS_data!$A$1:$C$600,2,FALSE)</f>
        <v>Miami Memorial Public Library</v>
      </c>
      <c r="K1102" s="3" t="s">
        <v>105</v>
      </c>
      <c r="L1102" t="s">
        <v>1</v>
      </c>
      <c r="M1102">
        <v>124</v>
      </c>
      <c r="N1102">
        <v>124</v>
      </c>
      <c r="O1102">
        <v>4</v>
      </c>
      <c r="P1102">
        <v>0</v>
      </c>
      <c r="Q1102">
        <v>105</v>
      </c>
      <c r="R1102">
        <f>ancestry_jul_2014[[#This Row],[Citation Image]]+ancestry_jul_2014[[#This Row],[Text]]</f>
        <v>105</v>
      </c>
    </row>
    <row r="1103" spans="1:18" x14ac:dyDescent="0.3">
      <c r="A1103" s="21">
        <f>VLOOKUP(ancestry_jul_2014[[#This Row],[Locationid]], [1]LibPAS_data!$A$2:$E$600, 5, FALSE)</f>
        <v>239</v>
      </c>
      <c r="B1103" s="24">
        <f>VLOOKUP(ancestry_jul_2014[[#This Row],[Locationid]],[1]LibPAS_data!$A$2:$D$270,4,FALSE)</f>
        <v>87143</v>
      </c>
      <c r="C1103" s="14" t="str">
        <f>TEXT(E1103,"yyyy")&amp;"-"&amp;"Q"&amp;LOOKUP(MONTH(E1103),{1,4,7,10},{1,2,3,4})</f>
        <v>2016-Q2</v>
      </c>
      <c r="D1103" s="37">
        <f t="shared" si="53"/>
        <v>2016</v>
      </c>
      <c r="E1103" s="1">
        <v>42461</v>
      </c>
      <c r="F1103" s="16" t="str">
        <f t="shared" si="52"/>
        <v>2016</v>
      </c>
      <c r="G1103" s="16" t="str">
        <f>TEXT(ancestry_jul_2014[[#This Row],[Date]]," MMM")</f>
        <v xml:space="preserve"> Apr</v>
      </c>
      <c r="I1103" t="str">
        <f>VLOOKUP(K1103, [1]LibPAS_data!$A$1:$C$600,3,FALSE)</f>
        <v>Mohave</v>
      </c>
      <c r="J1103" t="str">
        <f>VLOOKUP(K1103,[1]LibPAS_data!$A$1:$C$600,2,FALSE)</f>
        <v>Mohave County Library District</v>
      </c>
      <c r="K1103" s="6" t="s">
        <v>41</v>
      </c>
      <c r="L1103" t="s">
        <v>1</v>
      </c>
      <c r="M1103">
        <v>3616</v>
      </c>
      <c r="N1103">
        <v>3616</v>
      </c>
      <c r="O1103">
        <v>80</v>
      </c>
      <c r="P1103">
        <v>683</v>
      </c>
      <c r="Q1103">
        <v>1358</v>
      </c>
      <c r="R1103">
        <f>ancestry_jul_2014[[#This Row],[Citation Image]]+ancestry_jul_2014[[#This Row],[Text]]</f>
        <v>2041</v>
      </c>
    </row>
    <row r="1104" spans="1:18" x14ac:dyDescent="0.3">
      <c r="A1104" s="21">
        <f>VLOOKUP(ancestry_jul_2014[[#This Row],[Locationid]], [1]LibPAS_data!$A$2:$E$600, 5, FALSE)</f>
        <v>6</v>
      </c>
      <c r="B1104" s="24">
        <f>VLOOKUP(ancestry_jul_2014[[#This Row],[Locationid]],[1]LibPAS_data!$A$2:$D$270,4,FALSE)</f>
        <v>2934</v>
      </c>
      <c r="C1104" s="14" t="str">
        <f>TEXT(E1104,"yyyy")&amp;"-"&amp;"Q"&amp;LOOKUP(MONTH(E1104),{1,4,7,10},{1,2,3,4})</f>
        <v>2016-Q2</v>
      </c>
      <c r="D1104" s="37">
        <f t="shared" si="53"/>
        <v>2016</v>
      </c>
      <c r="E1104" s="1">
        <v>42461</v>
      </c>
      <c r="F1104" s="16" t="str">
        <f t="shared" si="52"/>
        <v>2016</v>
      </c>
      <c r="G1104" s="16" t="str">
        <f>TEXT(ancestry_jul_2014[[#This Row],[Date]]," MMM")</f>
        <v xml:space="preserve"> Apr</v>
      </c>
      <c r="I1104" t="str">
        <f>VLOOKUP(K1104, [1]LibPAS_data!$A$1:$C$600,3,FALSE)</f>
        <v>Greenlee</v>
      </c>
      <c r="J1104" t="str">
        <f>VLOOKUP(K1104,[1]LibPAS_data!$A$1:$C$600,2,FALSE)</f>
        <v>Morenci Community Library</v>
      </c>
      <c r="K1104" t="s">
        <v>106</v>
      </c>
      <c r="L1104" t="s">
        <v>1</v>
      </c>
      <c r="M1104">
        <v>1953</v>
      </c>
      <c r="N1104">
        <v>1953</v>
      </c>
      <c r="O1104">
        <v>14</v>
      </c>
      <c r="P1104">
        <v>453</v>
      </c>
      <c r="Q1104">
        <v>1283</v>
      </c>
      <c r="R1104">
        <f>ancestry_jul_2014[[#This Row],[Citation Image]]+ancestry_jul_2014[[#This Row],[Text]]</f>
        <v>1736</v>
      </c>
    </row>
    <row r="1105" spans="1:18" x14ac:dyDescent="0.3">
      <c r="A1105" s="21">
        <f>VLOOKUP(ancestry_jul_2014[[#This Row],[Locationid]], [1]LibPAS_data!$A$2:$E$600, 5, FALSE)</f>
        <v>8</v>
      </c>
      <c r="B1105" s="24" t="e">
        <f>VLOOKUP(ancestry_jul_2014[[#This Row],[Locationid]],[1]LibPAS_data!$A$2:$D$270,4,FALSE)</f>
        <v>#N/A</v>
      </c>
      <c r="C1105" s="14" t="str">
        <f>TEXT(E1105,"yyyy")&amp;"-"&amp;"Q"&amp;LOOKUP(MONTH(E1105),{1,4,7,10},{1,2,3,4})</f>
        <v>2016-Q2</v>
      </c>
      <c r="D1105" s="37">
        <f t="shared" si="53"/>
        <v>2016</v>
      </c>
      <c r="E1105" s="1">
        <v>42461</v>
      </c>
      <c r="F1105" s="16" t="str">
        <f t="shared" si="52"/>
        <v>2016</v>
      </c>
      <c r="G1105" s="16" t="str">
        <f>TEXT(ancestry_jul_2014[[#This Row],[Date]]," MMM")</f>
        <v xml:space="preserve"> Apr</v>
      </c>
      <c r="I1105" t="str">
        <f>VLOOKUP(K1105, [1]LibPAS_data!$A$1:$C$600,3,FALSE)</f>
        <v>Yavapai</v>
      </c>
      <c r="J1105" t="str">
        <f>VLOOKUP(K1105,[1]LibPAS_data!$A$1:$C$600,2,FALSE)</f>
        <v>Mayer Public Library</v>
      </c>
      <c r="K1105" t="s">
        <v>38</v>
      </c>
      <c r="L1105" t="s">
        <v>1</v>
      </c>
      <c r="M1105">
        <v>38</v>
      </c>
      <c r="N1105">
        <v>38</v>
      </c>
      <c r="O1105">
        <v>2</v>
      </c>
      <c r="P1105">
        <v>0</v>
      </c>
      <c r="Q1105">
        <v>19</v>
      </c>
      <c r="R1105">
        <f>ancestry_jul_2014[[#This Row],[Citation Image]]+ancestry_jul_2014[[#This Row],[Text]]</f>
        <v>19</v>
      </c>
    </row>
    <row r="1106" spans="1:18" x14ac:dyDescent="0.3">
      <c r="A1106" s="21">
        <f>VLOOKUP(ancestry_jul_2014[[#This Row],[Locationid]], [1]LibPAS_data!$A$2:$E$600, 5, FALSE)</f>
        <v>45</v>
      </c>
      <c r="B1106" s="24">
        <f>VLOOKUP(ancestry_jul_2014[[#This Row],[Locationid]],[1]LibPAS_data!$A$2:$D$270,4,FALSE)</f>
        <v>2461</v>
      </c>
      <c r="C1106" s="14" t="str">
        <f>TEXT(E1106,"yyyy")&amp;"-"&amp;"Q"&amp;LOOKUP(MONTH(E1106),{1,4,7,10},{1,2,3,4})</f>
        <v>2016-Q2</v>
      </c>
      <c r="D1106" s="37">
        <f t="shared" si="53"/>
        <v>2016</v>
      </c>
      <c r="E1106" s="1">
        <v>42461</v>
      </c>
      <c r="F1106" s="16" t="str">
        <f t="shared" si="52"/>
        <v>2016</v>
      </c>
      <c r="G1106" s="16" t="str">
        <f>TEXT(ancestry_jul_2014[[#This Row],[Date]]," MMM")</f>
        <v xml:space="preserve"> Apr</v>
      </c>
      <c r="I1106" t="str">
        <f>VLOOKUP(K1106, [1]LibPAS_data!$A$1:$C$600,3,FALSE)</f>
        <v>Navajo</v>
      </c>
      <c r="J1106" t="str">
        <f>VLOOKUP(K1106,[1]LibPAS_data!$A$1:$C$600,2,FALSE)</f>
        <v>Navajo County Library District</v>
      </c>
      <c r="K1106" s="6" t="s">
        <v>42</v>
      </c>
      <c r="L1106" t="s">
        <v>1</v>
      </c>
      <c r="M1106">
        <v>760</v>
      </c>
      <c r="N1106">
        <v>760</v>
      </c>
      <c r="O1106">
        <v>27</v>
      </c>
      <c r="P1106">
        <v>112</v>
      </c>
      <c r="Q1106">
        <v>259</v>
      </c>
      <c r="R1106">
        <f>ancestry_jul_2014[[#This Row],[Citation Image]]+ancestry_jul_2014[[#This Row],[Text]]</f>
        <v>371</v>
      </c>
    </row>
    <row r="1107" spans="1:18" x14ac:dyDescent="0.3">
      <c r="A1107" s="21">
        <f>VLOOKUP(ancestry_jul_2014[[#This Row],[Locationid]], [1]LibPAS_data!$A$2:$E$600, 5, FALSE)</f>
        <v>9</v>
      </c>
      <c r="B1107" s="24" t="e">
        <f>VLOOKUP(ancestry_jul_2014[[#This Row],[Locationid]],[1]LibPAS_data!$A$2:$D$270,4,FALSE)</f>
        <v>#N/A</v>
      </c>
      <c r="C1107" s="14" t="str">
        <f>TEXT(E1107,"yyyy")&amp;"-"&amp;"Q"&amp;LOOKUP(MONTH(E1107),{1,4,7,10},{1,2,3,4})</f>
        <v>2016-Q2</v>
      </c>
      <c r="D1107" s="37">
        <f t="shared" si="53"/>
        <v>2016</v>
      </c>
      <c r="E1107" s="1">
        <v>42461</v>
      </c>
      <c r="F1107" s="16" t="str">
        <f t="shared" si="52"/>
        <v>2016</v>
      </c>
      <c r="G1107" s="16" t="str">
        <f>TEXT(ancestry_jul_2014[[#This Row],[Date]]," MMM")</f>
        <v xml:space="preserve"> Apr</v>
      </c>
      <c r="I1107" t="str">
        <f>VLOOKUP(K1107, [1]LibPAS_data!$A$1:$C$600,3,FALSE)</f>
        <v>Pinal</v>
      </c>
      <c r="J1107" t="str">
        <f>VLOOKUP(K1107,[1]LibPAS_data!$A$1:$C$600,2,FALSE)</f>
        <v>Oracle Public Library</v>
      </c>
      <c r="K1107" s="6" t="s">
        <v>44</v>
      </c>
      <c r="L1107" t="s">
        <v>1</v>
      </c>
      <c r="M1107">
        <v>54</v>
      </c>
      <c r="N1107">
        <v>54</v>
      </c>
      <c r="O1107">
        <v>3</v>
      </c>
      <c r="P1107">
        <v>1</v>
      </c>
      <c r="Q1107">
        <v>20</v>
      </c>
      <c r="R1107">
        <f>ancestry_jul_2014[[#This Row],[Citation Image]]+ancestry_jul_2014[[#This Row],[Text]]</f>
        <v>21</v>
      </c>
    </row>
    <row r="1108" spans="1:18" x14ac:dyDescent="0.3">
      <c r="A1108" s="21">
        <f>VLOOKUP(ancestry_jul_2014[[#This Row],[Locationid]], [1]LibPAS_data!$A$2:$E$600, 5, FALSE)</f>
        <v>14</v>
      </c>
      <c r="B1108" s="24">
        <f>VLOOKUP(ancestry_jul_2014[[#This Row],[Locationid]],[1]LibPAS_data!$A$2:$D$270,4,FALSE)</f>
        <v>13597</v>
      </c>
      <c r="C1108" s="14" t="str">
        <f>TEXT(E1108,"yyyy")&amp;"-"&amp;"Q"&amp;LOOKUP(MONTH(E1108),{1,4,7,10},{1,2,3,4})</f>
        <v>2016-Q2</v>
      </c>
      <c r="D1108" s="37">
        <f t="shared" si="53"/>
        <v>2016</v>
      </c>
      <c r="E1108" s="1">
        <v>42461</v>
      </c>
      <c r="F1108" s="16" t="str">
        <f t="shared" ref="F1108:F1139" si="54">TEXT(E1108, "yyyy")</f>
        <v>2016</v>
      </c>
      <c r="G1108" s="16" t="str">
        <f>TEXT(ancestry_jul_2014[[#This Row],[Date]]," MMM")</f>
        <v xml:space="preserve"> Apr</v>
      </c>
      <c r="I1108" t="str">
        <f>VLOOKUP(K1108, [1]LibPAS_data!$A$1:$C$600,3,FALSE)</f>
        <v>Gila</v>
      </c>
      <c r="J1108" t="str">
        <f>VLOOKUP(K1108,[1]LibPAS_data!$A$1:$C$600,2,FALSE)</f>
        <v>Payson Public Library</v>
      </c>
      <c r="K1108" s="6" t="s">
        <v>47</v>
      </c>
      <c r="L1108" t="s">
        <v>1</v>
      </c>
      <c r="M1108">
        <v>32</v>
      </c>
      <c r="N1108">
        <v>32</v>
      </c>
      <c r="O1108">
        <v>1</v>
      </c>
      <c r="P1108">
        <v>3</v>
      </c>
      <c r="Q1108">
        <v>8</v>
      </c>
      <c r="R1108">
        <f>ancestry_jul_2014[[#This Row],[Citation Image]]+ancestry_jul_2014[[#This Row],[Text]]</f>
        <v>11</v>
      </c>
    </row>
    <row r="1109" spans="1:18" x14ac:dyDescent="0.3">
      <c r="A1109" s="21">
        <f>VLOOKUP(ancestry_jul_2014[[#This Row],[Locationid]], [1]LibPAS_data!$A$2:$E$600, 5, FALSE)</f>
        <v>38</v>
      </c>
      <c r="B1109" s="24">
        <f>VLOOKUP(ancestry_jul_2014[[#This Row],[Locationid]],[1]LibPAS_data!$A$2:$D$270,4,FALSE)</f>
        <v>109952</v>
      </c>
      <c r="C1109" s="14" t="str">
        <f>TEXT(E1109,"yyyy")&amp;"-"&amp;"Q"&amp;LOOKUP(MONTH(E1109),{1,4,7,10},{1,2,3,4})</f>
        <v>2016-Q2</v>
      </c>
      <c r="D1109" s="37">
        <f t="shared" si="53"/>
        <v>2016</v>
      </c>
      <c r="E1109" s="1">
        <v>42461</v>
      </c>
      <c r="F1109" s="16" t="str">
        <f t="shared" si="54"/>
        <v>2016</v>
      </c>
      <c r="G1109" s="16" t="str">
        <f>TEXT(ancestry_jul_2014[[#This Row],[Date]]," MMM")</f>
        <v xml:space="preserve"> Apr</v>
      </c>
      <c r="I1109" t="str">
        <f>VLOOKUP(K1109, [1]LibPAS_data!$A$1:$C$600,3,FALSE)</f>
        <v>Maricopa</v>
      </c>
      <c r="J1109" t="str">
        <f>VLOOKUP(K1109,[1]LibPAS_data!$A$1:$C$600,2,FALSE)</f>
        <v>Peoria Public Library</v>
      </c>
      <c r="K1109" s="6" t="s">
        <v>48</v>
      </c>
      <c r="L1109" t="s">
        <v>1</v>
      </c>
      <c r="M1109">
        <v>3004</v>
      </c>
      <c r="N1109">
        <v>3004</v>
      </c>
      <c r="O1109">
        <v>76</v>
      </c>
      <c r="P1109">
        <v>618</v>
      </c>
      <c r="Q1109">
        <v>1693</v>
      </c>
      <c r="R1109">
        <f>ancestry_jul_2014[[#This Row],[Citation Image]]+ancestry_jul_2014[[#This Row],[Text]]</f>
        <v>2311</v>
      </c>
    </row>
    <row r="1110" spans="1:18" x14ac:dyDescent="0.3">
      <c r="A1110" s="21" t="e">
        <f>VLOOKUP(ancestry_jul_2014[[#This Row],[Locationid]], [1]LibPAS_data!$A$2:$E$600, 5, FALSE)</f>
        <v>#VALUE!</v>
      </c>
      <c r="B1110" s="24">
        <f>VLOOKUP(ancestry_jul_2014[[#This Row],[Locationid]],[1]LibPAS_data!$A$2:$D$270,4,FALSE)</f>
        <v>943450</v>
      </c>
      <c r="C1110" s="14" t="str">
        <f>TEXT(E1110,"yyyy")&amp;"-"&amp;"Q"&amp;LOOKUP(MONTH(E1110),{1,4,7,10},{1,2,3,4})</f>
        <v>2016-Q2</v>
      </c>
      <c r="D1110" s="37">
        <f t="shared" si="53"/>
        <v>2016</v>
      </c>
      <c r="E1110" s="1">
        <v>42461</v>
      </c>
      <c r="F1110" s="16" t="str">
        <f t="shared" si="54"/>
        <v>2016</v>
      </c>
      <c r="G1110" s="16" t="str">
        <f>TEXT(ancestry_jul_2014[[#This Row],[Date]]," MMM")</f>
        <v xml:space="preserve"> Apr</v>
      </c>
      <c r="I1110" t="str">
        <f>VLOOKUP(K1110, [1]LibPAS_data!$A$1:$C$600,3,FALSE)</f>
        <v>Maricopa</v>
      </c>
      <c r="J1110" t="str">
        <f>VLOOKUP(K1110,[1]LibPAS_data!$A$1:$C$600,2,FALSE)</f>
        <v>Phoenix Public Library</v>
      </c>
      <c r="K1110" s="10" t="s">
        <v>78</v>
      </c>
      <c r="L1110" t="s">
        <v>1</v>
      </c>
      <c r="M1110">
        <v>9557</v>
      </c>
      <c r="N1110">
        <v>9557</v>
      </c>
      <c r="O1110">
        <v>200</v>
      </c>
      <c r="P1110">
        <v>1422</v>
      </c>
      <c r="Q1110">
        <v>3598</v>
      </c>
      <c r="R1110">
        <f>ancestry_jul_2014[[#This Row],[Citation Image]]+ancestry_jul_2014[[#This Row],[Text]]</f>
        <v>5020</v>
      </c>
    </row>
    <row r="1111" spans="1:18" x14ac:dyDescent="0.3">
      <c r="A1111" s="21">
        <f>VLOOKUP(ancestry_jul_2014[[#This Row],[Locationid]], [1]LibPAS_data!$A$2:$E$600, 5, FALSE)</f>
        <v>622</v>
      </c>
      <c r="B1111" s="24">
        <f>VLOOKUP(ancestry_jul_2014[[#This Row],[Locationid]],[1]LibPAS_data!$A$2:$D$270,4,FALSE)</f>
        <v>405419</v>
      </c>
      <c r="C1111" s="14" t="str">
        <f>TEXT(E1111,"yyyy")&amp;"-"&amp;"Q"&amp;LOOKUP(MONTH(E1111),{1,4,7,10},{1,2,3,4})</f>
        <v>2016-Q2</v>
      </c>
      <c r="D1111" s="37">
        <f t="shared" si="53"/>
        <v>2016</v>
      </c>
      <c r="E1111" s="1">
        <v>42461</v>
      </c>
      <c r="F1111" s="16" t="str">
        <f t="shared" si="54"/>
        <v>2016</v>
      </c>
      <c r="G1111" s="16" t="str">
        <f>TEXT(ancestry_jul_2014[[#This Row],[Date]]," MMM")</f>
        <v xml:space="preserve"> Apr</v>
      </c>
      <c r="I1111" t="str">
        <f>VLOOKUP(K1111, [1]LibPAS_data!$A$1:$C$600,3,FALSE)</f>
        <v>Pima</v>
      </c>
      <c r="J1111" t="str">
        <f>VLOOKUP(K1111,[1]LibPAS_data!$A$1:$C$600,2,FALSE)</f>
        <v>Pima County Public Library</v>
      </c>
      <c r="K1111" s="6" t="s">
        <v>49</v>
      </c>
      <c r="L1111" t="s">
        <v>1</v>
      </c>
      <c r="M1111">
        <v>8212</v>
      </c>
      <c r="N1111">
        <v>8212</v>
      </c>
      <c r="O1111">
        <v>188</v>
      </c>
      <c r="P1111">
        <v>1315</v>
      </c>
      <c r="Q1111">
        <v>2955</v>
      </c>
      <c r="R1111">
        <f>ancestry_jul_2014[[#This Row],[Citation Image]]+ancestry_jul_2014[[#This Row],[Text]]</f>
        <v>4270</v>
      </c>
    </row>
    <row r="1112" spans="1:18" x14ac:dyDescent="0.3">
      <c r="A1112" s="21">
        <f>VLOOKUP(ancestry_jul_2014[[#This Row],[Locationid]], [1]LibPAS_data!$A$2:$E$600, 5, FALSE)</f>
        <v>4</v>
      </c>
      <c r="B1112" s="24">
        <f>VLOOKUP(ancestry_jul_2014[[#This Row],[Locationid]],[1]LibPAS_data!$A$2:$D$270,4,FALSE)</f>
        <v>8901</v>
      </c>
      <c r="C1112" s="14" t="str">
        <f>TEXT(E1112,"yyyy")&amp;"-"&amp;"Q"&amp;LOOKUP(MONTH(E1112),{1,4,7,10},{1,2,3,4})</f>
        <v>2016-Q2</v>
      </c>
      <c r="D1112" s="37">
        <f t="shared" si="53"/>
        <v>2016</v>
      </c>
      <c r="E1112" s="1">
        <v>42461</v>
      </c>
      <c r="F1112" s="16" t="str">
        <f t="shared" si="54"/>
        <v>2016</v>
      </c>
      <c r="G1112" s="16" t="str">
        <f>TEXT(ancestry_jul_2014[[#This Row],[Date]]," MMM")</f>
        <v xml:space="preserve"> Apr</v>
      </c>
      <c r="I1112" t="str">
        <f>VLOOKUP(K1112, [1]LibPAS_data!$A$1:$C$600,3,FALSE)</f>
        <v>Pinal</v>
      </c>
      <c r="J1112" t="str">
        <f>VLOOKUP(K1112,[1]LibPAS_data!$A$1:$C$600,2,FALSE)</f>
        <v>Pinal County Library District</v>
      </c>
      <c r="K1112" s="6" t="s">
        <v>50</v>
      </c>
      <c r="L1112" t="s">
        <v>1</v>
      </c>
      <c r="M1112">
        <v>81</v>
      </c>
      <c r="N1112">
        <v>81</v>
      </c>
      <c r="O1112">
        <v>9</v>
      </c>
      <c r="P1112">
        <v>10</v>
      </c>
      <c r="Q1112">
        <v>39</v>
      </c>
      <c r="R1112">
        <f>ancestry_jul_2014[[#This Row],[Citation Image]]+ancestry_jul_2014[[#This Row],[Text]]</f>
        <v>49</v>
      </c>
    </row>
    <row r="1113" spans="1:18" x14ac:dyDescent="0.3">
      <c r="A1113" s="21">
        <f>VLOOKUP(ancestry_jul_2014[[#This Row],[Locationid]], [1]LibPAS_data!$A$2:$E$600, 5, FALSE)</f>
        <v>54</v>
      </c>
      <c r="B1113" s="24">
        <f>VLOOKUP(ancestry_jul_2014[[#This Row],[Locationid]],[1]LibPAS_data!$A$2:$D$270,4,FALSE)</f>
        <v>29416</v>
      </c>
      <c r="C1113" s="14" t="str">
        <f>TEXT(E1113,"yyyy")&amp;"-"&amp;"Q"&amp;LOOKUP(MONTH(E1113),{1,4,7,10},{1,2,3,4})</f>
        <v>2016-Q2</v>
      </c>
      <c r="D1113" s="37">
        <f t="shared" si="53"/>
        <v>2016</v>
      </c>
      <c r="E1113" s="1">
        <v>42461</v>
      </c>
      <c r="F1113" s="16" t="str">
        <f t="shared" si="54"/>
        <v>2016</v>
      </c>
      <c r="G1113" s="16" t="str">
        <f>TEXT(ancestry_jul_2014[[#This Row],[Date]]," MMM")</f>
        <v xml:space="preserve"> Apr</v>
      </c>
      <c r="I1113" t="str">
        <f>VLOOKUP(K1113, [1]LibPAS_data!$A$1:$C$600,3,FALSE)</f>
        <v>Yavapai</v>
      </c>
      <c r="J1113" t="str">
        <f>VLOOKUP(K1113,[1]LibPAS_data!$A$1:$C$600,2,FALSE)</f>
        <v>Prescott Public Library</v>
      </c>
      <c r="K1113" s="10" t="s">
        <v>51</v>
      </c>
      <c r="L1113" t="s">
        <v>1</v>
      </c>
      <c r="M1113">
        <v>971</v>
      </c>
      <c r="N1113">
        <v>971</v>
      </c>
      <c r="O1113">
        <v>21</v>
      </c>
      <c r="P1113">
        <v>329</v>
      </c>
      <c r="Q1113">
        <v>438</v>
      </c>
      <c r="R1113">
        <f>ancestry_jul_2014[[#This Row],[Citation Image]]+ancestry_jul_2014[[#This Row],[Text]]</f>
        <v>767</v>
      </c>
    </row>
    <row r="1114" spans="1:18" x14ac:dyDescent="0.3">
      <c r="A1114" s="21">
        <f>VLOOKUP(ancestry_jul_2014[[#This Row],[Locationid]], [1]LibPAS_data!$A$2:$E$600, 5, FALSE)</f>
        <v>59</v>
      </c>
      <c r="B1114" s="24">
        <f>VLOOKUP(ancestry_jul_2014[[#This Row],[Locationid]],[1]LibPAS_data!$A$2:$D$270,4,FALSE)</f>
        <v>22616</v>
      </c>
      <c r="C1114" s="14" t="str">
        <f>TEXT(E1114,"yyyy")&amp;"-"&amp;"Q"&amp;LOOKUP(MONTH(E1114),{1,4,7,10},{1,2,3,4})</f>
        <v>2016-Q2</v>
      </c>
      <c r="D1114" s="37">
        <f t="shared" si="53"/>
        <v>2016</v>
      </c>
      <c r="E1114" s="1">
        <v>42461</v>
      </c>
      <c r="F1114" s="16" t="str">
        <f t="shared" si="54"/>
        <v>2016</v>
      </c>
      <c r="G1114" s="16" t="str">
        <f>TEXT(ancestry_jul_2014[[#This Row],[Date]]," MMM")</f>
        <v xml:space="preserve"> Apr</v>
      </c>
      <c r="I1114" t="str">
        <f>VLOOKUP(K1114, [1]LibPAS_data!$A$1:$C$600,3,FALSE)</f>
        <v>Yavapai</v>
      </c>
      <c r="J1114" t="str">
        <f>VLOOKUP(K1114,[1]LibPAS_data!$A$1:$C$600,2,FALSE)</f>
        <v>Prescott Valley Public Library</v>
      </c>
      <c r="K1114" s="6" t="s">
        <v>52</v>
      </c>
      <c r="L1114" t="s">
        <v>1</v>
      </c>
      <c r="M1114">
        <v>638</v>
      </c>
      <c r="N1114">
        <v>638</v>
      </c>
      <c r="O1114">
        <v>13</v>
      </c>
      <c r="P1114">
        <v>55</v>
      </c>
      <c r="Q1114">
        <v>562</v>
      </c>
      <c r="R1114">
        <f>ancestry_jul_2014[[#This Row],[Citation Image]]+ancestry_jul_2014[[#This Row],[Text]]</f>
        <v>617</v>
      </c>
    </row>
    <row r="1115" spans="1:18" x14ac:dyDescent="0.3">
      <c r="A1115" s="21">
        <f>VLOOKUP(ancestry_jul_2014[[#This Row],[Locationid]], [1]LibPAS_data!$A$2:$E$600, 5, FALSE)</f>
        <v>40</v>
      </c>
      <c r="B1115" s="24" t="e">
        <f>VLOOKUP(ancestry_jul_2014[[#This Row],[Locationid]],[1]LibPAS_data!$A$2:$D$270,4,FALSE)</f>
        <v>#N/A</v>
      </c>
      <c r="C1115" s="14" t="str">
        <f>TEXT(E1115,"yyyy")&amp;"-"&amp;"Q"&amp;LOOKUP(MONTH(E1115),{1,4,7,10},{1,2,3,4})</f>
        <v>2016-Q2</v>
      </c>
      <c r="D1115" s="37">
        <f t="shared" si="53"/>
        <v>2016</v>
      </c>
      <c r="E1115" s="1">
        <v>42461</v>
      </c>
      <c r="F1115" s="16" t="str">
        <f t="shared" si="54"/>
        <v>2016</v>
      </c>
      <c r="G1115" s="16" t="str">
        <f>TEXT(ancestry_jul_2014[[#This Row],[Date]]," MMM")</f>
        <v xml:space="preserve"> Apr</v>
      </c>
      <c r="I1115" t="str">
        <f>VLOOKUP(K1115, [1]LibPAS_data!$A$1:$C$600,3,FALSE)</f>
        <v>Apache</v>
      </c>
      <c r="J1115" t="str">
        <f>VLOOKUP(K1115,[1]LibPAS_data!$A$1:$C$600,2,FALSE)</f>
        <v>Round Valley Public Library</v>
      </c>
      <c r="K1115" s="6" t="s">
        <v>53</v>
      </c>
      <c r="L1115" t="s">
        <v>1</v>
      </c>
      <c r="M1115">
        <v>26</v>
      </c>
      <c r="N1115">
        <v>26</v>
      </c>
      <c r="O1115">
        <v>5</v>
      </c>
      <c r="P1115">
        <v>2</v>
      </c>
      <c r="Q1115">
        <v>10</v>
      </c>
      <c r="R1115">
        <f>ancestry_jul_2014[[#This Row],[Citation Image]]+ancestry_jul_2014[[#This Row],[Text]]</f>
        <v>12</v>
      </c>
    </row>
    <row r="1116" spans="1:18" x14ac:dyDescent="0.3">
      <c r="A1116" s="21">
        <f>VLOOKUP(ancestry_jul_2014[[#This Row],[Locationid]], [1]LibPAS_data!$A$2:$E$600, 5, FALSE)</f>
        <v>17</v>
      </c>
      <c r="B1116" s="24">
        <f>VLOOKUP(ancestry_jul_2014[[#This Row],[Locationid]],[1]LibPAS_data!$A$2:$D$270,4,FALSE)</f>
        <v>11980</v>
      </c>
      <c r="C1116" s="14" t="str">
        <f>TEXT(E1116,"yyyy")&amp;"-"&amp;"Q"&amp;LOOKUP(MONTH(E1116),{1,4,7,10},{1,2,3,4})</f>
        <v>2016-Q2</v>
      </c>
      <c r="D1116" s="37">
        <f t="shared" si="53"/>
        <v>2016</v>
      </c>
      <c r="E1116" s="1">
        <v>42461</v>
      </c>
      <c r="F1116" s="16" t="str">
        <f t="shared" si="54"/>
        <v>2016</v>
      </c>
      <c r="G1116" s="16" t="str">
        <f>TEXT(ancestry_jul_2014[[#This Row],[Date]]," MMM")</f>
        <v xml:space="preserve"> Apr</v>
      </c>
      <c r="I1116" t="str">
        <f>VLOOKUP(K1116, [1]LibPAS_data!$A$1:$C$600,3,FALSE)</f>
        <v>Graham</v>
      </c>
      <c r="J1116" t="str">
        <f>VLOOKUP(K1116,[1]LibPAS_data!$A$1:$C$600,2,FALSE)</f>
        <v>Safford City - Graham County Library</v>
      </c>
      <c r="K1116" s="3" t="s">
        <v>54</v>
      </c>
      <c r="L1116" t="s">
        <v>1</v>
      </c>
      <c r="M1116">
        <v>43</v>
      </c>
      <c r="N1116">
        <v>43</v>
      </c>
      <c r="O1116">
        <v>1</v>
      </c>
      <c r="P1116">
        <v>6</v>
      </c>
      <c r="Q1116">
        <v>2</v>
      </c>
      <c r="R1116">
        <f>ancestry_jul_2014[[#This Row],[Citation Image]]+ancestry_jul_2014[[#This Row],[Text]]</f>
        <v>8</v>
      </c>
    </row>
    <row r="1117" spans="1:18" x14ac:dyDescent="0.3">
      <c r="A1117" s="21">
        <f>VLOOKUP(ancestry_jul_2014[[#This Row],[Locationid]], [1]LibPAS_data!$A$2:$E$600, 5, FALSE)</f>
        <v>23</v>
      </c>
      <c r="B1117" s="24" t="e">
        <f>VLOOKUP(ancestry_jul_2014[[#This Row],[Locationid]],[1]LibPAS_data!$A$2:$D$270,4,FALSE)</f>
        <v>#N/A</v>
      </c>
      <c r="C1117" s="14" t="str">
        <f>TEXT(E1117,"yyyy")&amp;"-"&amp;"Q"&amp;LOOKUP(MONTH(E1117),{1,4,7,10},{1,2,3,4})</f>
        <v>2016-Q2</v>
      </c>
      <c r="D1117" s="37">
        <f t="shared" si="53"/>
        <v>2016</v>
      </c>
      <c r="E1117" s="1">
        <v>42461</v>
      </c>
      <c r="F1117" s="16" t="str">
        <f t="shared" si="54"/>
        <v>2016</v>
      </c>
      <c r="G1117" s="16" t="str">
        <f>TEXT(ancestry_jul_2014[[#This Row],[Date]]," MMM")</f>
        <v xml:space="preserve"> Apr</v>
      </c>
      <c r="I1117" t="str">
        <f>VLOOKUP(K1117, [1]LibPAS_data!$A$1:$C$600,3,FALSE)</f>
        <v>Pinal</v>
      </c>
      <c r="J1117" t="str">
        <f>VLOOKUP(K1117,[1]LibPAS_data!$A$1:$C$600,2,FALSE)</f>
        <v>San Manuel Public Library</v>
      </c>
      <c r="K1117" s="10" t="s">
        <v>55</v>
      </c>
      <c r="L1117" t="s">
        <v>1</v>
      </c>
      <c r="M1117">
        <v>45</v>
      </c>
      <c r="N1117">
        <v>45</v>
      </c>
      <c r="O1117">
        <v>2</v>
      </c>
      <c r="P1117">
        <v>1</v>
      </c>
      <c r="Q1117">
        <v>31</v>
      </c>
      <c r="R1117">
        <f>ancestry_jul_2014[[#This Row],[Citation Image]]+ancestry_jul_2014[[#This Row],[Text]]</f>
        <v>32</v>
      </c>
    </row>
    <row r="1118" spans="1:18" x14ac:dyDescent="0.3">
      <c r="A1118" s="21">
        <f>VLOOKUP(ancestry_jul_2014[[#This Row],[Locationid]], [1]LibPAS_data!$A$2:$E$600, 5, FALSE)</f>
        <v>87</v>
      </c>
      <c r="B1118" s="24">
        <f>VLOOKUP(ancestry_jul_2014[[#This Row],[Locationid]],[1]LibPAS_data!$A$2:$D$270,4,FALSE)</f>
        <v>174482</v>
      </c>
      <c r="C1118" s="14" t="str">
        <f>TEXT(E1118,"yyyy")&amp;"-"&amp;"Q"&amp;LOOKUP(MONTH(E1118),{1,4,7,10},{1,2,3,4})</f>
        <v>2016-Q2</v>
      </c>
      <c r="D1118" s="37">
        <f t="shared" si="53"/>
        <v>2016</v>
      </c>
      <c r="E1118" s="1">
        <v>42461</v>
      </c>
      <c r="F1118" s="16" t="str">
        <f t="shared" si="54"/>
        <v>2016</v>
      </c>
      <c r="G1118" s="16" t="str">
        <f>TEXT(ancestry_jul_2014[[#This Row],[Date]]," MMM")</f>
        <v xml:space="preserve"> Apr</v>
      </c>
      <c r="I1118" t="str">
        <f>VLOOKUP(K1118, [1]LibPAS_data!$A$1:$C$600,3,FALSE)</f>
        <v>Maricopa</v>
      </c>
      <c r="J1118" t="str">
        <f>VLOOKUP(K1118,[1]LibPAS_data!$A$1:$C$600,2,FALSE)</f>
        <v>Scottsdale Public Library</v>
      </c>
      <c r="K1118" s="6" t="s">
        <v>57</v>
      </c>
      <c r="L1118" t="s">
        <v>1</v>
      </c>
      <c r="M1118">
        <v>2040</v>
      </c>
      <c r="N1118">
        <v>2040</v>
      </c>
      <c r="O1118">
        <v>61</v>
      </c>
      <c r="P1118">
        <v>507</v>
      </c>
      <c r="Q1118">
        <v>0</v>
      </c>
      <c r="R1118">
        <f>ancestry_jul_2014[[#This Row],[Citation Image]]+ancestry_jul_2014[[#This Row],[Text]]</f>
        <v>507</v>
      </c>
    </row>
    <row r="1119" spans="1:18" x14ac:dyDescent="0.3">
      <c r="A1119" s="21">
        <f>VLOOKUP(ancestry_jul_2014[[#This Row],[Locationid]], [1]LibPAS_data!$A$2:$E$600, 5, FALSE)</f>
        <v>28</v>
      </c>
      <c r="B1119" s="24">
        <f>VLOOKUP(ancestry_jul_2014[[#This Row],[Locationid]],[1]LibPAS_data!$A$2:$D$270,4,FALSE)</f>
        <v>32811</v>
      </c>
      <c r="C1119" s="14" t="str">
        <f>TEXT(E1119,"yyyy")&amp;"-"&amp;"Q"&amp;LOOKUP(MONTH(E1119),{1,4,7,10},{1,2,3,4})</f>
        <v>2016-Q2</v>
      </c>
      <c r="D1119" s="37">
        <f t="shared" si="53"/>
        <v>2016</v>
      </c>
      <c r="E1119" s="1">
        <v>42461</v>
      </c>
      <c r="F1119" s="16" t="str">
        <f t="shared" si="54"/>
        <v>2016</v>
      </c>
      <c r="G1119" s="16" t="str">
        <f>TEXT(ancestry_jul_2014[[#This Row],[Date]]," MMM")</f>
        <v xml:space="preserve"> Apr</v>
      </c>
      <c r="I1119" t="str">
        <f>VLOOKUP(K1119, [1]LibPAS_data!$A$1:$C$600,3,FALSE)</f>
        <v>Cochise</v>
      </c>
      <c r="J1119" t="str">
        <f>VLOOKUP(K1119,[1]LibPAS_data!$A$1:$C$600,2,FALSE)</f>
        <v>Sierra Vista Public Library</v>
      </c>
      <c r="K1119" s="6" t="s">
        <v>60</v>
      </c>
      <c r="L1119" t="s">
        <v>1</v>
      </c>
      <c r="M1119">
        <v>273</v>
      </c>
      <c r="N1119">
        <v>273</v>
      </c>
      <c r="O1119">
        <v>2</v>
      </c>
      <c r="P1119">
        <v>24</v>
      </c>
      <c r="Q1119">
        <v>128</v>
      </c>
      <c r="R1119">
        <f>ancestry_jul_2014[[#This Row],[Citation Image]]+ancestry_jul_2014[[#This Row],[Text]]</f>
        <v>152</v>
      </c>
    </row>
    <row r="1120" spans="1:18" x14ac:dyDescent="0.3">
      <c r="A1120" s="21">
        <f>VLOOKUP(ancestry_jul_2014[[#This Row],[Locationid]], [1]LibPAS_data!$A$2:$E$600, 5, FALSE)</f>
        <v>32</v>
      </c>
      <c r="B1120" s="24">
        <f>VLOOKUP(ancestry_jul_2014[[#This Row],[Locationid]],[1]LibPAS_data!$A$2:$D$270,4,FALSE)</f>
        <v>11000</v>
      </c>
      <c r="C1120" s="14" t="str">
        <f>TEXT(E1120,"yyyy")&amp;"-"&amp;"Q"&amp;LOOKUP(MONTH(E1120),{1,4,7,10},{1,2,3,4})</f>
        <v>2016-Q2</v>
      </c>
      <c r="D1120" s="37">
        <f t="shared" si="53"/>
        <v>2016</v>
      </c>
      <c r="E1120" s="1">
        <v>42461</v>
      </c>
      <c r="F1120" s="16" t="str">
        <f t="shared" si="54"/>
        <v>2016</v>
      </c>
      <c r="G1120" s="16" t="str">
        <f>TEXT(ancestry_jul_2014[[#This Row],[Date]]," MMM")</f>
        <v xml:space="preserve"> Apr</v>
      </c>
      <c r="I1120" t="str">
        <f>VLOOKUP(K1120, [1]LibPAS_data!$A$1:$C$600,3,FALSE)</f>
        <v>Yavapai</v>
      </c>
      <c r="J1120" t="str">
        <f>VLOOKUP(K1120,[1]LibPAS_data!$A$1:$C$600,2,FALSE)</f>
        <v>Sedona Public Library</v>
      </c>
      <c r="K1120" s="6" t="s">
        <v>58</v>
      </c>
      <c r="L1120" t="s">
        <v>1</v>
      </c>
      <c r="M1120">
        <v>117</v>
      </c>
      <c r="N1120">
        <v>117</v>
      </c>
      <c r="O1120">
        <v>3</v>
      </c>
      <c r="P1120">
        <v>13</v>
      </c>
      <c r="Q1120">
        <v>27</v>
      </c>
      <c r="R1120">
        <f>ancestry_jul_2014[[#This Row],[Citation Image]]+ancestry_jul_2014[[#This Row],[Text]]</f>
        <v>40</v>
      </c>
    </row>
    <row r="1121" spans="1:18" x14ac:dyDescent="0.3">
      <c r="A1121" s="21">
        <f>VLOOKUP(ancestry_jul_2014[[#This Row],[Locationid]], [1]LibPAS_data!$A$2:$E$600, 5, FALSE)</f>
        <v>5</v>
      </c>
      <c r="B1121" s="24" t="e">
        <f>VLOOKUP(ancestry_jul_2014[[#This Row],[Locationid]],[1]LibPAS_data!$A$2:$D$270,4,FALSE)</f>
        <v>#N/A</v>
      </c>
      <c r="C1121" s="14" t="str">
        <f>TEXT(E1121,"yyyy")&amp;"-"&amp;"Q"&amp;LOOKUP(MONTH(E1121),{1,4,7,10},{1,2,3,4})</f>
        <v>2016-Q2</v>
      </c>
      <c r="D1121" s="37">
        <f t="shared" si="53"/>
        <v>2016</v>
      </c>
      <c r="E1121" s="1">
        <v>42461</v>
      </c>
      <c r="F1121" s="16" t="str">
        <f t="shared" si="54"/>
        <v>2016</v>
      </c>
      <c r="G1121" s="16" t="str">
        <f>TEXT(ancestry_jul_2014[[#This Row],[Date]]," MMM")</f>
        <v xml:space="preserve"> Apr</v>
      </c>
      <c r="I1121" t="str">
        <f>VLOOKUP(K1121, [1]LibPAS_data!$A$1:$C$600,3,FALSE)</f>
        <v>Yavapai</v>
      </c>
      <c r="J1121" t="str">
        <f>VLOOKUP(K1121,[1]LibPAS_data!$A$1:$C$600,2,FALSE)</f>
        <v>Seligman Public Library</v>
      </c>
      <c r="K1121" t="s">
        <v>59</v>
      </c>
      <c r="L1121" t="s">
        <v>1</v>
      </c>
      <c r="M1121">
        <v>3</v>
      </c>
      <c r="N1121">
        <v>3</v>
      </c>
      <c r="O1121">
        <v>2</v>
      </c>
      <c r="P1121">
        <v>0</v>
      </c>
      <c r="Q1121">
        <v>0</v>
      </c>
      <c r="R1121">
        <f>ancestry_jul_2014[[#This Row],[Citation Image]]+ancestry_jul_2014[[#This Row],[Text]]</f>
        <v>0</v>
      </c>
    </row>
    <row r="1122" spans="1:18" x14ac:dyDescent="0.3">
      <c r="A1122" s="21">
        <f>VLOOKUP(ancestry_jul_2014[[#This Row],[Locationid]], [1]LibPAS_data!$A$2:$E$600, 5, FALSE)</f>
        <v>142</v>
      </c>
      <c r="B1122" s="24">
        <f>VLOOKUP(ancestry_jul_2014[[#This Row],[Locationid]],[1]LibPAS_data!$A$2:$D$270,4,FALSE)</f>
        <v>140708</v>
      </c>
      <c r="C1122" s="14" t="str">
        <f>TEXT(E1122,"yyyy")&amp;"-"&amp;"Q"&amp;LOOKUP(MONTH(E1122),{1,4,7,10},{1,2,3,4})</f>
        <v>2016-Q2</v>
      </c>
      <c r="D1122" s="37">
        <f t="shared" si="53"/>
        <v>2016</v>
      </c>
      <c r="E1122" s="1">
        <v>42461</v>
      </c>
      <c r="F1122" s="16" t="str">
        <f t="shared" si="54"/>
        <v>2016</v>
      </c>
      <c r="G1122" s="16" t="str">
        <f>TEXT(ancestry_jul_2014[[#This Row],[Date]]," MMM")</f>
        <v xml:space="preserve"> Apr</v>
      </c>
      <c r="I1122" t="str">
        <f>VLOOKUP(K1122, [1]LibPAS_data!$A$1:$C$600,3,FALSE)</f>
        <v>Maricopa</v>
      </c>
      <c r="J1122" t="str">
        <f>VLOOKUP(K1122,[1]LibPAS_data!$A$1:$C$600,2,FALSE)</f>
        <v>Tempe Public Library</v>
      </c>
      <c r="K1122" s="10" t="s">
        <v>79</v>
      </c>
      <c r="L1122" t="s">
        <v>1</v>
      </c>
      <c r="M1122">
        <v>842</v>
      </c>
      <c r="N1122">
        <v>842</v>
      </c>
      <c r="O1122">
        <v>10</v>
      </c>
      <c r="P1122">
        <v>159</v>
      </c>
      <c r="Q1122">
        <v>376</v>
      </c>
      <c r="R1122">
        <f>ancestry_jul_2014[[#This Row],[Citation Image]]+ancestry_jul_2014[[#This Row],[Text]]</f>
        <v>535</v>
      </c>
    </row>
    <row r="1123" spans="1:18" x14ac:dyDescent="0.3">
      <c r="A1123" s="21">
        <f>VLOOKUP(ancestry_jul_2014[[#This Row],[Locationid]], [1]LibPAS_data!$A$2:$E$600, 5, FALSE)</f>
        <v>434</v>
      </c>
      <c r="B1123" s="24">
        <f>VLOOKUP(ancestry_jul_2014[[#This Row],[Locationid]],[1]LibPAS_data!$A$2:$D$270,4,FALSE)</f>
        <v>111752</v>
      </c>
      <c r="C1123" s="14" t="str">
        <f>TEXT(E1123,"yyyy")&amp;"-"&amp;"Q"&amp;LOOKUP(MONTH(E1123),{1,4,7,10},{1,2,3,4})</f>
        <v>2016-Q2</v>
      </c>
      <c r="D1123" s="37">
        <f t="shared" si="53"/>
        <v>2016</v>
      </c>
      <c r="E1123" s="1">
        <v>42461</v>
      </c>
      <c r="F1123" s="16" t="str">
        <f t="shared" si="54"/>
        <v>2016</v>
      </c>
      <c r="G1123" s="16" t="str">
        <f>TEXT(ancestry_jul_2014[[#This Row],[Date]]," MMM")</f>
        <v xml:space="preserve"> Apr</v>
      </c>
      <c r="I1123" t="str">
        <f>VLOOKUP(K1123, [1]LibPAS_data!$A$1:$C$600,3,FALSE)</f>
        <v>Yuma</v>
      </c>
      <c r="J1123" t="str">
        <f>VLOOKUP(K1123,[1]LibPAS_data!$A$1:$C$600,2,FALSE)</f>
        <v>Yuma County Library District</v>
      </c>
      <c r="K1123" s="6" t="s">
        <v>66</v>
      </c>
      <c r="L1123" t="s">
        <v>1</v>
      </c>
      <c r="M1123">
        <v>2319</v>
      </c>
      <c r="N1123">
        <v>2319</v>
      </c>
      <c r="O1123">
        <v>57</v>
      </c>
      <c r="P1123">
        <v>480</v>
      </c>
      <c r="Q1123">
        <v>1569</v>
      </c>
      <c r="R1123">
        <f>ancestry_jul_2014[[#This Row],[Citation Image]]+ancestry_jul_2014[[#This Row],[Text]]</f>
        <v>2049</v>
      </c>
    </row>
    <row r="1124" spans="1:18" x14ac:dyDescent="0.3">
      <c r="A1124" s="21">
        <f>VLOOKUP(ancestry_jul_2014[[#This Row],[Locationid]], [1]LibPAS_data!$A$2:$E$600, 5, FALSE)</f>
        <v>0</v>
      </c>
      <c r="B1124" s="24" t="e">
        <f>VLOOKUP(ancestry_jul_2014[[#This Row],[Locationid]],[1]LibPAS_data!$A$2:$D$270,4,FALSE)</f>
        <v>#N/A</v>
      </c>
      <c r="C1124" s="14" t="str">
        <f>TEXT(E1124,"yyyy")&amp;"-"&amp;"Q"&amp;LOOKUP(MONTH(E1124),{1,4,7,10},{1,2,3,4})</f>
        <v>2016-Q2</v>
      </c>
      <c r="D1124" s="37">
        <f t="shared" si="53"/>
        <v>2016</v>
      </c>
      <c r="E1124" s="1">
        <v>42491</v>
      </c>
      <c r="F1124" s="16" t="str">
        <f t="shared" si="54"/>
        <v>2016</v>
      </c>
      <c r="G1124" s="16" t="str">
        <f>TEXT(ancestry_jul_2014[[#This Row],[Date]]," MMM")</f>
        <v xml:space="preserve"> May</v>
      </c>
      <c r="I1124" t="str">
        <f>VLOOKUP(K1124, [1]LibPAS_data!$A$1:$C$600,3,FALSE)</f>
        <v>State</v>
      </c>
      <c r="J1124" t="str">
        <f>VLOOKUP(K1124,[1]LibPAS_data!$A$1:$C$600,2,FALSE)</f>
        <v>Arizona State Library-Law Library</v>
      </c>
      <c r="K1124" s="6" t="s">
        <v>10</v>
      </c>
      <c r="L1124" t="s">
        <v>1</v>
      </c>
      <c r="M1124">
        <v>51649</v>
      </c>
      <c r="N1124">
        <v>51649</v>
      </c>
      <c r="O1124">
        <v>1265</v>
      </c>
      <c r="P1124">
        <v>12802</v>
      </c>
      <c r="Q1124">
        <v>22638</v>
      </c>
      <c r="R1124">
        <f>ancestry_jul_2014[[#This Row],[Citation Image]]+ancestry_jul_2014[[#This Row],[Text]]</f>
        <v>35440</v>
      </c>
    </row>
    <row r="1125" spans="1:18" x14ac:dyDescent="0.3">
      <c r="A1125" s="21">
        <f>VLOOKUP(ancestry_jul_2014[[#This Row],[Locationid]], [1]LibPAS_data!$A$2:$E$600, 5, FALSE)</f>
        <v>19</v>
      </c>
      <c r="B1125" s="24" t="e">
        <f>VLOOKUP(ancestry_jul_2014[[#This Row],[Locationid]],[1]LibPAS_data!$A$2:$D$270,4,FALSE)</f>
        <v>#N/A</v>
      </c>
      <c r="C1125" s="14" t="str">
        <f>TEXT(E1125,"yyyy")&amp;"-"&amp;"Q"&amp;LOOKUP(MONTH(E1125),{1,4,7,10},{1,2,3,4})</f>
        <v>2016-Q2</v>
      </c>
      <c r="D1125" s="37">
        <f t="shared" si="53"/>
        <v>2016</v>
      </c>
      <c r="E1125" s="1">
        <v>42491</v>
      </c>
      <c r="F1125" s="16" t="str">
        <f t="shared" si="54"/>
        <v>2016</v>
      </c>
      <c r="G1125" s="16" t="str">
        <f>TEXT(ancestry_jul_2014[[#This Row],[Date]]," MMM")</f>
        <v xml:space="preserve"> May</v>
      </c>
      <c r="I1125" t="str">
        <f>VLOOKUP(K1125, [1]LibPAS_data!$A$1:$C$600,3,FALSE)</f>
        <v>Apache</v>
      </c>
      <c r="J1125" t="str">
        <f>VLOOKUP(K1125,[1]LibPAS_data!$A$1:$C$600,2,FALSE)</f>
        <v>Alpine Public Library</v>
      </c>
      <c r="K1125" s="10" t="s">
        <v>7</v>
      </c>
      <c r="L1125" t="s">
        <v>1</v>
      </c>
      <c r="M1125">
        <v>11</v>
      </c>
      <c r="N1125">
        <v>11</v>
      </c>
      <c r="O1125">
        <v>1</v>
      </c>
      <c r="P1125">
        <v>0</v>
      </c>
      <c r="Q1125">
        <v>3</v>
      </c>
      <c r="R1125">
        <f>ancestry_jul_2014[[#This Row],[Citation Image]]+ancestry_jul_2014[[#This Row],[Text]]</f>
        <v>3</v>
      </c>
    </row>
    <row r="1126" spans="1:18" x14ac:dyDescent="0.3">
      <c r="A1126" s="21">
        <f>VLOOKUP(ancestry_jul_2014[[#This Row],[Locationid]], [1]LibPAS_data!$A$2:$E$600, 5, FALSE)</f>
        <v>111</v>
      </c>
      <c r="B1126" s="24">
        <f>VLOOKUP(ancestry_jul_2014[[#This Row],[Locationid]],[1]LibPAS_data!$A$2:$D$270,4,FALSE)</f>
        <v>63208</v>
      </c>
      <c r="C1126" s="14" t="str">
        <f>TEXT(E1126,"yyyy")&amp;"-"&amp;"Q"&amp;LOOKUP(MONTH(E1126),{1,4,7,10},{1,2,3,4})</f>
        <v>2016-Q2</v>
      </c>
      <c r="D1126" s="37">
        <f t="shared" si="53"/>
        <v>2016</v>
      </c>
      <c r="E1126" s="1">
        <v>42491</v>
      </c>
      <c r="F1126" s="16" t="str">
        <f t="shared" si="54"/>
        <v>2016</v>
      </c>
      <c r="G1126" s="16" t="str">
        <f>TEXT(ancestry_jul_2014[[#This Row],[Date]]," MMM")</f>
        <v xml:space="preserve"> May</v>
      </c>
      <c r="I1126" t="str">
        <f>VLOOKUP(K1126, [1]LibPAS_data!$A$1:$C$600,3,FALSE)</f>
        <v>Pinal</v>
      </c>
      <c r="J1126" t="str">
        <f>VLOOKUP(K1126,[1]LibPAS_data!$A$1:$C$600,2,FALSE)</f>
        <v>Apache Junction Public Library</v>
      </c>
      <c r="K1126" s="6" t="s">
        <v>8</v>
      </c>
      <c r="L1126" t="s">
        <v>1</v>
      </c>
      <c r="M1126">
        <v>996</v>
      </c>
      <c r="N1126">
        <v>996</v>
      </c>
      <c r="O1126">
        <v>35</v>
      </c>
      <c r="P1126">
        <v>527</v>
      </c>
      <c r="Q1126">
        <v>814</v>
      </c>
      <c r="R1126">
        <f>ancestry_jul_2014[[#This Row],[Citation Image]]+ancestry_jul_2014[[#This Row],[Text]]</f>
        <v>1341</v>
      </c>
    </row>
    <row r="1127" spans="1:18" x14ac:dyDescent="0.3">
      <c r="A1127" s="21">
        <f>VLOOKUP(ancestry_jul_2014[[#This Row],[Locationid]], [1]LibPAS_data!$A$2:$E$600, 5, FALSE)</f>
        <v>80</v>
      </c>
      <c r="B1127" s="24">
        <f>VLOOKUP(ancestry_jul_2014[[#This Row],[Locationid]],[1]LibPAS_data!$A$2:$D$270,4,FALSE)</f>
        <v>22669</v>
      </c>
      <c r="C1127" s="14" t="str">
        <f>TEXT(E1127,"yyyy")&amp;"-"&amp;"Q"&amp;LOOKUP(MONTH(E1127),{1,4,7,10},{1,2,3,4})</f>
        <v>2016-Q2</v>
      </c>
      <c r="D1127" s="37">
        <f t="shared" si="53"/>
        <v>2016</v>
      </c>
      <c r="E1127" s="1">
        <v>42491</v>
      </c>
      <c r="F1127" s="16" t="str">
        <f t="shared" si="54"/>
        <v>2016</v>
      </c>
      <c r="G1127" s="16" t="str">
        <f>TEXT(ancestry_jul_2014[[#This Row],[Date]]," MMM")</f>
        <v xml:space="preserve"> May</v>
      </c>
      <c r="I1127" t="str">
        <f>VLOOKUP(K1127, [1]LibPAS_data!$A$1:$C$600,3,FALSE)</f>
        <v>Maricopa</v>
      </c>
      <c r="J1127" t="str">
        <f>VLOOKUP(K1127,[1]LibPAS_data!$A$1:$C$600,2,FALSE)</f>
        <v>Avondale Public Library</v>
      </c>
      <c r="K1127" s="6" t="s">
        <v>12</v>
      </c>
      <c r="L1127" t="s">
        <v>1</v>
      </c>
      <c r="M1127">
        <v>95</v>
      </c>
      <c r="N1127">
        <v>95</v>
      </c>
      <c r="O1127">
        <v>2</v>
      </c>
      <c r="P1127">
        <v>7</v>
      </c>
      <c r="Q1127">
        <v>13</v>
      </c>
      <c r="R1127">
        <f>ancestry_jul_2014[[#This Row],[Citation Image]]+ancestry_jul_2014[[#This Row],[Text]]</f>
        <v>20</v>
      </c>
    </row>
    <row r="1128" spans="1:18" x14ac:dyDescent="0.3">
      <c r="A1128" s="21">
        <f>VLOOKUP(ancestry_jul_2014[[#This Row],[Locationid]], [1]LibPAS_data!$A$2:$E$600, 5, FALSE)</f>
        <v>16</v>
      </c>
      <c r="B1128" s="24" t="e">
        <f>VLOOKUP(ancestry_jul_2014[[#This Row],[Locationid]],[1]LibPAS_data!$A$2:$D$270,4,FALSE)</f>
        <v>#N/A</v>
      </c>
      <c r="C1128" s="14" t="str">
        <f>TEXT(E1128,"yyyy")&amp;"-"&amp;"Q"&amp;LOOKUP(MONTH(E1128),{1,4,7,10},{1,2,3,4})</f>
        <v>2016-Q2</v>
      </c>
      <c r="D1128" s="37">
        <f t="shared" si="53"/>
        <v>2016</v>
      </c>
      <c r="E1128" s="1">
        <v>42491</v>
      </c>
      <c r="F1128" s="16" t="str">
        <f t="shared" si="54"/>
        <v>2016</v>
      </c>
      <c r="G1128" s="16" t="str">
        <f>TEXT(ancestry_jul_2014[[#This Row],[Date]]," MMM")</f>
        <v xml:space="preserve"> May</v>
      </c>
      <c r="I1128" t="str">
        <f>VLOOKUP(K1128, [1]LibPAS_data!$A$1:$C$600,3,FALSE)</f>
        <v>La Paz</v>
      </c>
      <c r="J1128" t="str">
        <f>VLOOKUP(K1128,[1]LibPAS_data!$A$1:$C$600,2,FALSE)</f>
        <v>Bouse Public Library</v>
      </c>
      <c r="K1128" s="6" t="s">
        <v>14</v>
      </c>
      <c r="L1128" t="s">
        <v>1</v>
      </c>
      <c r="M1128">
        <v>15</v>
      </c>
      <c r="N1128">
        <v>15</v>
      </c>
      <c r="O1128">
        <v>1</v>
      </c>
      <c r="P1128">
        <v>3</v>
      </c>
      <c r="Q1128">
        <v>0</v>
      </c>
      <c r="R1128">
        <f>ancestry_jul_2014[[#This Row],[Citation Image]]+ancestry_jul_2014[[#This Row],[Text]]</f>
        <v>3</v>
      </c>
    </row>
    <row r="1129" spans="1:18" x14ac:dyDescent="0.3">
      <c r="A1129" s="21">
        <f>VLOOKUP(ancestry_jul_2014[[#This Row],[Locationid]], [1]LibPAS_data!$A$2:$E$600, 5, FALSE)</f>
        <v>21</v>
      </c>
      <c r="B1129" s="24" t="str">
        <f>VLOOKUP(ancestry_jul_2014[[#This Row],[Locationid]],[1]LibPAS_data!$A$2:$D$270,4,FALSE)</f>
        <v>N/A</v>
      </c>
      <c r="C1129" s="14" t="str">
        <f>TEXT(E1129,"yyyy")&amp;"-"&amp;"Q"&amp;LOOKUP(MONTH(E1129),{1,4,7,10},{1,2,3,4})</f>
        <v>2016-Q2</v>
      </c>
      <c r="D1129" s="37">
        <f t="shared" si="53"/>
        <v>2016</v>
      </c>
      <c r="E1129" s="1">
        <v>42491</v>
      </c>
      <c r="F1129" s="16" t="str">
        <f t="shared" si="54"/>
        <v>2016</v>
      </c>
      <c r="G1129" s="16" t="str">
        <f>TEXT(ancestry_jul_2014[[#This Row],[Date]]," MMM")</f>
        <v xml:space="preserve"> May</v>
      </c>
      <c r="I1129" t="str">
        <f>VLOOKUP(K1129, [1]LibPAS_data!$A$1:$C$600,3,FALSE)</f>
        <v>Maricopa</v>
      </c>
      <c r="J1129" t="str">
        <f>VLOOKUP(K1129,[1]LibPAS_data!$A$1:$C$600,2,FALSE)</f>
        <v>Buckeye Public Library</v>
      </c>
      <c r="K1129" s="6" t="s">
        <v>15</v>
      </c>
      <c r="L1129" t="s">
        <v>1</v>
      </c>
      <c r="M1129">
        <v>220</v>
      </c>
      <c r="N1129">
        <v>220</v>
      </c>
      <c r="O1129">
        <v>8</v>
      </c>
      <c r="P1129">
        <v>57</v>
      </c>
      <c r="Q1129">
        <v>75</v>
      </c>
      <c r="R1129">
        <f>ancestry_jul_2014[[#This Row],[Citation Image]]+ancestry_jul_2014[[#This Row],[Text]]</f>
        <v>132</v>
      </c>
    </row>
    <row r="1130" spans="1:18" x14ac:dyDescent="0.3">
      <c r="A1130" s="21">
        <f>VLOOKUP(ancestry_jul_2014[[#This Row],[Locationid]], [1]LibPAS_data!$A$2:$E$600, 5, FALSE)</f>
        <v>5</v>
      </c>
      <c r="B1130" s="24" t="e">
        <f>VLOOKUP(ancestry_jul_2014[[#This Row],[Locationid]],[1]LibPAS_data!$A$2:$D$270,4,FALSE)</f>
        <v>#N/A</v>
      </c>
      <c r="C1130" s="14" t="str">
        <f>TEXT(E1130,"yyyy")&amp;"-"&amp;"Q"&amp;LOOKUP(MONTH(E1130),{1,4,7,10},{1,2,3,4})</f>
        <v>2016-Q2</v>
      </c>
      <c r="D1130" s="37">
        <f t="shared" si="53"/>
        <v>2016</v>
      </c>
      <c r="E1130" s="1">
        <v>42491</v>
      </c>
      <c r="F1130" s="16" t="str">
        <f t="shared" si="54"/>
        <v>2016</v>
      </c>
      <c r="G1130" s="16" t="str">
        <f>TEXT(ancestry_jul_2014[[#This Row],[Date]]," MMM")</f>
        <v xml:space="preserve"> May</v>
      </c>
      <c r="I1130" t="str">
        <f>VLOOKUP(K1130, [1]LibPAS_data!$A$1:$C$600,3,FALSE)</f>
        <v>Yavapai</v>
      </c>
      <c r="J1130" t="str">
        <f>VLOOKUP(K1130,[1]LibPAS_data!$A$1:$C$600,2,FALSE)</f>
        <v>Beaver Creek Public School Library</v>
      </c>
      <c r="K1130" s="6" t="s">
        <v>108</v>
      </c>
      <c r="L1130" t="s">
        <v>1</v>
      </c>
      <c r="M1130">
        <v>125</v>
      </c>
      <c r="N1130">
        <v>125</v>
      </c>
      <c r="O1130">
        <v>3</v>
      </c>
      <c r="P1130">
        <v>423</v>
      </c>
      <c r="Q1130">
        <v>67</v>
      </c>
      <c r="R1130">
        <f>ancestry_jul_2014[[#This Row],[Citation Image]]+ancestry_jul_2014[[#This Row],[Text]]</f>
        <v>490</v>
      </c>
    </row>
    <row r="1131" spans="1:18" x14ac:dyDescent="0.3">
      <c r="A1131" s="21">
        <f>VLOOKUP(ancestry_jul_2014[[#This Row],[Locationid]], [1]LibPAS_data!$A$2:$E$600, 5, FALSE)</f>
        <v>34</v>
      </c>
      <c r="B1131" s="24">
        <f>VLOOKUP(ancestry_jul_2014[[#This Row],[Locationid]],[1]LibPAS_data!$A$2:$D$270,4,FALSE)</f>
        <v>48762</v>
      </c>
      <c r="C1131" s="14" t="str">
        <f>TEXT(E1131,"yyyy")&amp;"-"&amp;"Q"&amp;LOOKUP(MONTH(E1131),{1,4,7,10},{1,2,3,4})</f>
        <v>2016-Q2</v>
      </c>
      <c r="D1131" s="37">
        <f t="shared" si="53"/>
        <v>2016</v>
      </c>
      <c r="E1131" s="1">
        <v>42491</v>
      </c>
      <c r="F1131" s="16" t="str">
        <f t="shared" si="54"/>
        <v>2016</v>
      </c>
      <c r="G1131" s="16" t="str">
        <f>TEXT(ancestry_jul_2014[[#This Row],[Date]]," MMM")</f>
        <v xml:space="preserve"> May</v>
      </c>
      <c r="I1131" t="str">
        <f>VLOOKUP(K1131, [1]LibPAS_data!$A$1:$C$600,3,FALSE)</f>
        <v>Pinal</v>
      </c>
      <c r="J1131" t="str">
        <f>VLOOKUP(K1131,[1]LibPAS_data!$A$1:$C$600,2,FALSE)</f>
        <v>Casa Grande Public Library</v>
      </c>
      <c r="K1131" s="12" t="s">
        <v>17</v>
      </c>
      <c r="L1131" t="s">
        <v>1</v>
      </c>
      <c r="M1131">
        <v>509</v>
      </c>
      <c r="N1131">
        <v>509</v>
      </c>
      <c r="O1131">
        <v>14</v>
      </c>
      <c r="P1131">
        <v>56</v>
      </c>
      <c r="Q1131">
        <v>252</v>
      </c>
      <c r="R1131">
        <f>ancestry_jul_2014[[#This Row],[Citation Image]]+ancestry_jul_2014[[#This Row],[Text]]</f>
        <v>308</v>
      </c>
    </row>
    <row r="1132" spans="1:18" x14ac:dyDescent="0.3">
      <c r="A1132" s="21">
        <f>VLOOKUP(ancestry_jul_2014[[#This Row],[Locationid]], [1]LibPAS_data!$A$2:$E$600, 5, FALSE)</f>
        <v>109</v>
      </c>
      <c r="B1132" s="24">
        <f>VLOOKUP(ancestry_jul_2014[[#This Row],[Locationid]],[1]LibPAS_data!$A$2:$D$270,4,FALSE)</f>
        <v>309229</v>
      </c>
      <c r="C1132" s="14" t="str">
        <f>TEXT(E1132,"yyyy")&amp;"-"&amp;"Q"&amp;LOOKUP(MONTH(E1132),{1,4,7,10},{1,2,3,4})</f>
        <v>2016-Q2</v>
      </c>
      <c r="D1132" s="37">
        <f t="shared" si="53"/>
        <v>2016</v>
      </c>
      <c r="E1132" s="1">
        <v>42491</v>
      </c>
      <c r="F1132" s="16" t="str">
        <f t="shared" si="54"/>
        <v>2016</v>
      </c>
      <c r="G1132" s="16" t="str">
        <f>TEXT(ancestry_jul_2014[[#This Row],[Date]]," MMM")</f>
        <v xml:space="preserve"> May</v>
      </c>
      <c r="I1132" t="str">
        <f>VLOOKUP(K1132, [1]LibPAS_data!$A$1:$C$600,3,FALSE)</f>
        <v>Maricopa</v>
      </c>
      <c r="J1132" t="str">
        <f>VLOOKUP(K1132,[1]LibPAS_data!$A$1:$C$600,2,FALSE)</f>
        <v xml:space="preserve">Chandler Public Library </v>
      </c>
      <c r="K1132" s="12" t="s">
        <v>18</v>
      </c>
      <c r="L1132" t="s">
        <v>1</v>
      </c>
      <c r="M1132">
        <v>1635</v>
      </c>
      <c r="N1132">
        <v>1635</v>
      </c>
      <c r="O1132">
        <v>33</v>
      </c>
      <c r="P1132">
        <v>238</v>
      </c>
      <c r="Q1132">
        <v>610</v>
      </c>
      <c r="R1132">
        <f>ancestry_jul_2014[[#This Row],[Citation Image]]+ancestry_jul_2014[[#This Row],[Text]]</f>
        <v>848</v>
      </c>
    </row>
    <row r="1133" spans="1:18" x14ac:dyDescent="0.3">
      <c r="A1133" s="21">
        <f>VLOOKUP(ancestry_jul_2014[[#This Row],[Locationid]], [1]LibPAS_data!$A$2:$E$600, 5, FALSE)</f>
        <v>25</v>
      </c>
      <c r="B1133" s="24">
        <f>VLOOKUP(ancestry_jul_2014[[#This Row],[Locationid]],[1]LibPAS_data!$A$2:$D$270,4,FALSE)</f>
        <v>1469</v>
      </c>
      <c r="C1133" s="14" t="str">
        <f>TEXT(E1133,"yyyy")&amp;"-"&amp;"Q"&amp;LOOKUP(MONTH(E1133),{1,4,7,10},{1,2,3,4})</f>
        <v>2016-Q2</v>
      </c>
      <c r="D1133" s="37">
        <f t="shared" si="53"/>
        <v>2016</v>
      </c>
      <c r="E1133" s="1">
        <v>42491</v>
      </c>
      <c r="F1133" s="16" t="str">
        <f t="shared" si="54"/>
        <v>2016</v>
      </c>
      <c r="G1133" s="16" t="str">
        <f>TEXT(ancestry_jul_2014[[#This Row],[Date]]," MMM")</f>
        <v xml:space="preserve"> May</v>
      </c>
      <c r="I1133" t="str">
        <f>VLOOKUP(K1133, [1]LibPAS_data!$A$1:$C$600,3,FALSE)</f>
        <v>Cochise</v>
      </c>
      <c r="J1133" t="str">
        <f>VLOOKUP(K1133,[1]LibPAS_data!$A$1:$C$600,2,FALSE)</f>
        <v>Cochise County Library District</v>
      </c>
      <c r="K1133" s="5" t="s">
        <v>20</v>
      </c>
      <c r="L1133" t="s">
        <v>1</v>
      </c>
      <c r="M1133">
        <v>50</v>
      </c>
      <c r="N1133">
        <v>50</v>
      </c>
      <c r="O1133">
        <v>2</v>
      </c>
      <c r="P1133">
        <v>2</v>
      </c>
      <c r="Q1133">
        <v>18</v>
      </c>
      <c r="R1133">
        <f>ancestry_jul_2014[[#This Row],[Citation Image]]+ancestry_jul_2014[[#This Row],[Text]]</f>
        <v>20</v>
      </c>
    </row>
    <row r="1134" spans="1:18" x14ac:dyDescent="0.3">
      <c r="A1134" s="21">
        <f>VLOOKUP(ancestry_jul_2014[[#This Row],[Locationid]], [1]LibPAS_data!$A$2:$E$600, 5, FALSE)</f>
        <v>12</v>
      </c>
      <c r="B1134" s="24" t="e">
        <f>VLOOKUP(ancestry_jul_2014[[#This Row],[Locationid]],[1]LibPAS_data!$A$2:$D$270,4,FALSE)</f>
        <v>#N/A</v>
      </c>
      <c r="C1134" s="14" t="str">
        <f>TEXT(E1134,"yyyy")&amp;"-"&amp;"Q"&amp;LOOKUP(MONTH(E1134),{1,4,7,10},{1,2,3,4})</f>
        <v>2016-Q2</v>
      </c>
      <c r="D1134" s="37">
        <f t="shared" si="53"/>
        <v>2016</v>
      </c>
      <c r="E1134" s="1">
        <v>42491</v>
      </c>
      <c r="F1134" s="16" t="str">
        <f t="shared" si="54"/>
        <v>2016</v>
      </c>
      <c r="G1134" s="16" t="str">
        <f>TEXT(ancestry_jul_2014[[#This Row],[Date]]," MMM")</f>
        <v xml:space="preserve"> May</v>
      </c>
      <c r="I1134" t="str">
        <f>VLOOKUP(K1134, [1]LibPAS_data!$A$1:$C$600,3,FALSE)</f>
        <v>Apache</v>
      </c>
      <c r="J1134" t="str">
        <f>VLOOKUP(K1134,[1]LibPAS_data!$A$1:$C$600,2,FALSE)</f>
        <v>Concho Public Library</v>
      </c>
      <c r="K1134" s="6" t="s">
        <v>21</v>
      </c>
      <c r="L1134" t="s">
        <v>1</v>
      </c>
      <c r="M1134">
        <v>40</v>
      </c>
      <c r="N1134">
        <v>40</v>
      </c>
      <c r="O1134">
        <v>4</v>
      </c>
      <c r="P1134">
        <v>2</v>
      </c>
      <c r="Q1134">
        <v>29</v>
      </c>
      <c r="R1134">
        <f>ancestry_jul_2014[[#This Row],[Citation Image]]+ancestry_jul_2014[[#This Row],[Text]]</f>
        <v>31</v>
      </c>
    </row>
    <row r="1135" spans="1:18" x14ac:dyDescent="0.3">
      <c r="A1135" s="21">
        <f>VLOOKUP(ancestry_jul_2014[[#This Row],[Locationid]], [1]LibPAS_data!$A$2:$E$600, 5, FALSE)</f>
        <v>27</v>
      </c>
      <c r="B1135" s="24">
        <f>VLOOKUP(ancestry_jul_2014[[#This Row],[Locationid]],[1]LibPAS_data!$A$2:$D$270,4,FALSE)</f>
        <v>9676</v>
      </c>
      <c r="C1135" s="14" t="str">
        <f>TEXT(E1135,"yyyy")&amp;"-"&amp;"Q"&amp;LOOKUP(MONTH(E1135),{1,4,7,10},{1,2,3,4})</f>
        <v>2016-Q2</v>
      </c>
      <c r="D1135" s="37">
        <f t="shared" si="53"/>
        <v>2016</v>
      </c>
      <c r="E1135" s="1">
        <v>42491</v>
      </c>
      <c r="F1135" s="16" t="str">
        <f t="shared" si="54"/>
        <v>2016</v>
      </c>
      <c r="G1135" s="16" t="str">
        <f>TEXT(ancestry_jul_2014[[#This Row],[Date]]," MMM")</f>
        <v xml:space="preserve"> May</v>
      </c>
      <c r="I1135" t="str">
        <f>VLOOKUP(K1135, [1]LibPAS_data!$A$1:$C$600,3,FALSE)</f>
        <v>Pinal</v>
      </c>
      <c r="J1135" t="str">
        <f>VLOOKUP(K1135,[1]LibPAS_data!$A$1:$C$600,2,FALSE)</f>
        <v>Coolidge Public Library</v>
      </c>
      <c r="K1135" s="6" t="s">
        <v>23</v>
      </c>
      <c r="L1135" t="s">
        <v>1</v>
      </c>
      <c r="M1135">
        <v>135</v>
      </c>
      <c r="N1135">
        <v>135</v>
      </c>
      <c r="O1135">
        <v>2</v>
      </c>
      <c r="P1135">
        <v>46</v>
      </c>
      <c r="Q1135">
        <v>123</v>
      </c>
      <c r="R1135">
        <f>ancestry_jul_2014[[#This Row],[Citation Image]]+ancestry_jul_2014[[#This Row],[Text]]</f>
        <v>169</v>
      </c>
    </row>
    <row r="1136" spans="1:18" x14ac:dyDescent="0.3">
      <c r="A1136" s="21">
        <f>VLOOKUP(ancestry_jul_2014[[#This Row],[Locationid]], [1]LibPAS_data!$A$2:$E$600, 5, FALSE)</f>
        <v>14</v>
      </c>
      <c r="B1136" s="24">
        <f>VLOOKUP(ancestry_jul_2014[[#This Row],[Locationid]],[1]LibPAS_data!$A$2:$D$270,4,FALSE)</f>
        <v>3311</v>
      </c>
      <c r="C1136" s="14" t="str">
        <f>TEXT(E1136,"yyyy")&amp;"-"&amp;"Q"&amp;LOOKUP(MONTH(E1136),{1,4,7,10},{1,2,3,4})</f>
        <v>2016-Q2</v>
      </c>
      <c r="D1136" s="37">
        <f t="shared" si="53"/>
        <v>2016</v>
      </c>
      <c r="E1136" s="1">
        <v>42491</v>
      </c>
      <c r="F1136" s="16" t="str">
        <f t="shared" si="54"/>
        <v>2016</v>
      </c>
      <c r="G1136" s="16" t="str">
        <f>TEXT(ancestry_jul_2014[[#This Row],[Date]]," MMM")</f>
        <v xml:space="preserve"> May</v>
      </c>
      <c r="I1136" t="str">
        <f>VLOOKUP(K1136, [1]LibPAS_data!$A$1:$C$600,3,FALSE)</f>
        <v>Yavapai</v>
      </c>
      <c r="J1136" t="str">
        <f>VLOOKUP(K1136,[1]LibPAS_data!$A$1:$C$600,2,FALSE)</f>
        <v>Camp Verde Community Library</v>
      </c>
      <c r="K1136" s="3" t="s">
        <v>16</v>
      </c>
      <c r="L1136" t="s">
        <v>1</v>
      </c>
      <c r="M1136">
        <v>7</v>
      </c>
      <c r="N1136">
        <v>7</v>
      </c>
      <c r="O1136">
        <v>1</v>
      </c>
      <c r="P1136">
        <v>0</v>
      </c>
      <c r="Q1136">
        <v>2</v>
      </c>
      <c r="R1136">
        <f>ancestry_jul_2014[[#This Row],[Citation Image]]+ancestry_jul_2014[[#This Row],[Text]]</f>
        <v>2</v>
      </c>
    </row>
    <row r="1137" spans="1:18" x14ac:dyDescent="0.3">
      <c r="A1137" s="21">
        <f>VLOOKUP(ancestry_jul_2014[[#This Row],[Locationid]], [1]LibPAS_data!$A$2:$E$600, 5, FALSE)</f>
        <v>8</v>
      </c>
      <c r="B1137" s="24" t="e">
        <f>VLOOKUP(ancestry_jul_2014[[#This Row],[Locationid]],[1]LibPAS_data!$A$2:$D$270,4,FALSE)</f>
        <v>#N/A</v>
      </c>
      <c r="C1137" s="14" t="str">
        <f>TEXT(E1137,"yyyy")&amp;"-"&amp;"Q"&amp;LOOKUP(MONTH(E1137),{1,4,7,10},{1,2,3,4})</f>
        <v>2016-Q2</v>
      </c>
      <c r="D1137" s="37">
        <f t="shared" si="53"/>
        <v>2016</v>
      </c>
      <c r="E1137" s="1">
        <v>42491</v>
      </c>
      <c r="F1137" s="16" t="str">
        <f t="shared" si="54"/>
        <v>2016</v>
      </c>
      <c r="G1137" s="16" t="str">
        <f>TEXT(ancestry_jul_2014[[#This Row],[Date]]," MMM")</f>
        <v xml:space="preserve"> May</v>
      </c>
      <c r="I1137" t="str">
        <f>VLOOKUP(K1137, [1]LibPAS_data!$A$1:$C$600,3,FALSE)</f>
        <v>Yavapai</v>
      </c>
      <c r="J1137" t="str">
        <f>VLOOKUP(K1137,[1]LibPAS_data!$A$1:$C$600,2,FALSE)</f>
        <v>Cordes Lakes Public Library</v>
      </c>
      <c r="K1137" t="s">
        <v>72</v>
      </c>
      <c r="L1137" t="s">
        <v>1</v>
      </c>
      <c r="M1137">
        <v>81</v>
      </c>
      <c r="N1137">
        <v>81</v>
      </c>
      <c r="O1137">
        <v>3</v>
      </c>
      <c r="P1137">
        <v>0</v>
      </c>
      <c r="Q1137">
        <v>222</v>
      </c>
      <c r="R1137">
        <f>ancestry_jul_2014[[#This Row],[Citation Image]]+ancestry_jul_2014[[#This Row],[Text]]</f>
        <v>222</v>
      </c>
    </row>
    <row r="1138" spans="1:18" x14ac:dyDescent="0.3">
      <c r="A1138" s="21">
        <f>VLOOKUP(ancestry_jul_2014[[#This Row],[Locationid]], [1]LibPAS_data!$A$2:$E$600, 5, FALSE)</f>
        <v>23</v>
      </c>
      <c r="B1138" s="24">
        <f>VLOOKUP(ancestry_jul_2014[[#This Row],[Locationid]],[1]LibPAS_data!$A$2:$D$270,4,FALSE)</f>
        <v>12610</v>
      </c>
      <c r="C1138" s="14" t="str">
        <f>TEXT(E1138,"yyyy")&amp;"-"&amp;"Q"&amp;LOOKUP(MONTH(E1138),{1,4,7,10},{1,2,3,4})</f>
        <v>2016-Q2</v>
      </c>
      <c r="D1138" s="37">
        <f t="shared" si="53"/>
        <v>2016</v>
      </c>
      <c r="E1138" s="1">
        <v>42491</v>
      </c>
      <c r="F1138" s="16" t="str">
        <f t="shared" si="54"/>
        <v>2016</v>
      </c>
      <c r="G1138" s="16" t="str">
        <f>TEXT(ancestry_jul_2014[[#This Row],[Date]]," MMM")</f>
        <v xml:space="preserve"> May</v>
      </c>
      <c r="I1138" t="str">
        <f>VLOOKUP(K1138, [1]LibPAS_data!$A$1:$C$600,3,FALSE)</f>
        <v>Yavapai</v>
      </c>
      <c r="J1138" t="str">
        <f>VLOOKUP(K1138,[1]LibPAS_data!$A$1:$C$600,2,FALSE)</f>
        <v>Cottonwood Public Library</v>
      </c>
      <c r="K1138" s="6" t="s">
        <v>24</v>
      </c>
      <c r="L1138" t="s">
        <v>1</v>
      </c>
      <c r="M1138">
        <v>278</v>
      </c>
      <c r="N1138">
        <v>278</v>
      </c>
      <c r="O1138">
        <v>11</v>
      </c>
      <c r="P1138">
        <v>15</v>
      </c>
      <c r="Q1138">
        <v>154</v>
      </c>
      <c r="R1138">
        <f>ancestry_jul_2014[[#This Row],[Citation Image]]+ancestry_jul_2014[[#This Row],[Text]]</f>
        <v>169</v>
      </c>
    </row>
    <row r="1139" spans="1:18" x14ac:dyDescent="0.3">
      <c r="A1139" s="21">
        <f>VLOOKUP(ancestry_jul_2014[[#This Row],[Locationid]], [1]LibPAS_data!$A$2:$E$600, 5, FALSE)</f>
        <v>23</v>
      </c>
      <c r="B1139" s="24">
        <f>VLOOKUP(ancestry_jul_2014[[#This Row],[Locationid]],[1]LibPAS_data!$A$2:$D$270,4,FALSE)</f>
        <v>7004</v>
      </c>
      <c r="C1139" s="14" t="str">
        <f>TEXT(E1139,"yyyy")&amp;"-"&amp;"Q"&amp;LOOKUP(MONTH(E1139),{1,4,7,10},{1,2,3,4})</f>
        <v>2016-Q2</v>
      </c>
      <c r="D1139" s="37">
        <f t="shared" si="53"/>
        <v>2016</v>
      </c>
      <c r="E1139" s="1">
        <v>42491</v>
      </c>
      <c r="F1139" s="16" t="str">
        <f t="shared" si="54"/>
        <v>2016</v>
      </c>
      <c r="G1139" s="16" t="str">
        <f>TEXT(ancestry_jul_2014[[#This Row],[Date]]," MMM")</f>
        <v xml:space="preserve"> May</v>
      </c>
      <c r="I1139" t="str">
        <f>VLOOKUP(K1139, [1]LibPAS_data!$A$1:$C$600,3,FALSE)</f>
        <v>Maricopa</v>
      </c>
      <c r="J1139" t="str">
        <f>VLOOKUP(K1139,[1]LibPAS_data!$A$1:$C$600,2,FALSE)</f>
        <v>Desert Foothills Branch Library</v>
      </c>
      <c r="K1139" s="30" t="s">
        <v>77</v>
      </c>
      <c r="L1139" t="s">
        <v>1</v>
      </c>
      <c r="M1139">
        <v>76</v>
      </c>
      <c r="N1139">
        <v>76</v>
      </c>
      <c r="O1139">
        <v>2</v>
      </c>
      <c r="P1139">
        <v>7</v>
      </c>
      <c r="Q1139">
        <v>15</v>
      </c>
      <c r="R1139">
        <f>ancestry_jul_2014[[#This Row],[Citation Image]]+ancestry_jul_2014[[#This Row],[Text]]</f>
        <v>22</v>
      </c>
    </row>
    <row r="1140" spans="1:18" x14ac:dyDescent="0.3">
      <c r="A1140" s="21">
        <f>VLOOKUP(ancestry_jul_2014[[#This Row],[Locationid]], [1]LibPAS_data!$A$2:$E$600, 5, FALSE)</f>
        <v>78</v>
      </c>
      <c r="B1140" s="24">
        <f>VLOOKUP(ancestry_jul_2014[[#This Row],[Locationid]],[1]LibPAS_data!$A$2:$D$270,4,FALSE)</f>
        <v>72247</v>
      </c>
      <c r="C1140" s="14" t="str">
        <f>TEXT(E1140,"yyyy")&amp;"-"&amp;"Q"&amp;LOOKUP(MONTH(E1140),{1,4,7,10},{1,2,3,4})</f>
        <v>2016-Q2</v>
      </c>
      <c r="D1140" s="37">
        <f t="shared" si="53"/>
        <v>2016</v>
      </c>
      <c r="E1140" s="1">
        <v>42491</v>
      </c>
      <c r="F1140" s="16" t="str">
        <f t="shared" ref="F1140:F1170" si="55">TEXT(E1140, "yyyy")</f>
        <v>2016</v>
      </c>
      <c r="G1140" s="16" t="str">
        <f>TEXT(ancestry_jul_2014[[#This Row],[Date]]," MMM")</f>
        <v xml:space="preserve"> May</v>
      </c>
      <c r="I1140" t="str">
        <f>VLOOKUP(K1140, [1]LibPAS_data!$A$1:$C$600,3,FALSE)</f>
        <v>Coconino</v>
      </c>
      <c r="J1140" t="str">
        <f>VLOOKUP(K1140,[1]LibPAS_data!$A$1:$C$600,2,FALSE)</f>
        <v>Flagstaff City-Coconino County Public Library</v>
      </c>
      <c r="K1140" s="6" t="s">
        <v>28</v>
      </c>
      <c r="L1140" t="s">
        <v>1</v>
      </c>
      <c r="M1140">
        <v>105</v>
      </c>
      <c r="N1140">
        <v>105</v>
      </c>
      <c r="O1140">
        <v>3</v>
      </c>
      <c r="P1140">
        <v>25</v>
      </c>
      <c r="Q1140">
        <v>46</v>
      </c>
      <c r="R1140">
        <f>ancestry_jul_2014[[#This Row],[Citation Image]]+ancestry_jul_2014[[#This Row],[Text]]</f>
        <v>71</v>
      </c>
    </row>
    <row r="1141" spans="1:18" x14ac:dyDescent="0.3">
      <c r="A1141" s="21">
        <f>VLOOKUP(ancestry_jul_2014[[#This Row],[Locationid]], [1]LibPAS_data!$A$2:$E$600, 5, FALSE)</f>
        <v>51</v>
      </c>
      <c r="B1141" s="24">
        <f>VLOOKUP(ancestry_jul_2014[[#This Row],[Locationid]],[1]LibPAS_data!$A$2:$D$270,4,FALSE)</f>
        <v>12585</v>
      </c>
      <c r="C1141" s="14" t="str">
        <f>TEXT(E1141,"yyyy")&amp;"-"&amp;"Q"&amp;LOOKUP(MONTH(E1141),{1,4,7,10},{1,2,3,4})</f>
        <v>2016-Q2</v>
      </c>
      <c r="D1141" s="37">
        <f t="shared" si="53"/>
        <v>2016</v>
      </c>
      <c r="E1141" s="1">
        <v>42491</v>
      </c>
      <c r="F1141" s="16" t="str">
        <f t="shared" si="55"/>
        <v>2016</v>
      </c>
      <c r="G1141" s="16" t="str">
        <f>TEXT(ancestry_jul_2014[[#This Row],[Date]]," MMM")</f>
        <v xml:space="preserve"> May</v>
      </c>
      <c r="I1141" t="str">
        <f>VLOOKUP(K1141, [1]LibPAS_data!$A$1:$C$600,3,FALSE)</f>
        <v>Pinal</v>
      </c>
      <c r="J1141" t="str">
        <f>VLOOKUP(K1141,[1]LibPAS_data!$A$1:$C$600,2,FALSE)</f>
        <v>Florence Community Library</v>
      </c>
      <c r="K1141" t="s">
        <v>29</v>
      </c>
      <c r="L1141" t="s">
        <v>1</v>
      </c>
      <c r="M1141">
        <v>206</v>
      </c>
      <c r="N1141">
        <v>206</v>
      </c>
      <c r="O1141">
        <v>3</v>
      </c>
      <c r="P1141">
        <v>18</v>
      </c>
      <c r="Q1141">
        <v>43</v>
      </c>
      <c r="R1141">
        <f>ancestry_jul_2014[[#This Row],[Citation Image]]+ancestry_jul_2014[[#This Row],[Text]]</f>
        <v>61</v>
      </c>
    </row>
    <row r="1142" spans="1:18" x14ac:dyDescent="0.3">
      <c r="A1142" s="21">
        <f>VLOOKUP(ancestry_jul_2014[[#This Row],[Locationid]], [1]LibPAS_data!$A$2:$E$600, 5, FALSE)</f>
        <v>83</v>
      </c>
      <c r="B1142" s="24">
        <f>VLOOKUP(ancestry_jul_2014[[#This Row],[Locationid]],[1]LibPAS_data!$A$2:$D$270,4,FALSE)</f>
        <v>102303</v>
      </c>
      <c r="C1142" s="14" t="str">
        <f>TEXT(E1142,"yyyy")&amp;"-"&amp;"Q"&amp;LOOKUP(MONTH(E1142),{1,4,7,10},{1,2,3,4})</f>
        <v>2016-Q2</v>
      </c>
      <c r="D1142" s="37">
        <f t="shared" si="53"/>
        <v>2016</v>
      </c>
      <c r="E1142" s="1">
        <v>42491</v>
      </c>
      <c r="F1142" s="16" t="str">
        <f t="shared" si="55"/>
        <v>2016</v>
      </c>
      <c r="G1142" s="16" t="str">
        <f>TEXT(ancestry_jul_2014[[#This Row],[Date]]," MMM")</f>
        <v xml:space="preserve"> May</v>
      </c>
      <c r="I1142" t="str">
        <f>VLOOKUP(K1142, [1]LibPAS_data!$A$1:$C$600,3,FALSE)</f>
        <v>Maricopa</v>
      </c>
      <c r="J1142" t="str">
        <f>VLOOKUP(K1142,[1]LibPAS_data!$A$1:$C$600,2,FALSE)</f>
        <v xml:space="preserve">Glendale Public Library </v>
      </c>
      <c r="K1142" s="6" t="s">
        <v>31</v>
      </c>
      <c r="L1142" t="s">
        <v>1</v>
      </c>
      <c r="M1142">
        <v>1481</v>
      </c>
      <c r="N1142">
        <v>1481</v>
      </c>
      <c r="O1142">
        <v>31</v>
      </c>
      <c r="P1142">
        <v>388</v>
      </c>
      <c r="Q1142">
        <v>646</v>
      </c>
      <c r="R1142">
        <f>ancestry_jul_2014[[#This Row],[Citation Image]]+ancestry_jul_2014[[#This Row],[Text]]</f>
        <v>1034</v>
      </c>
    </row>
    <row r="1143" spans="1:18" x14ac:dyDescent="0.3">
      <c r="A1143" s="21">
        <f>VLOOKUP(ancestry_jul_2014[[#This Row],[Locationid]], [1]LibPAS_data!$A$2:$E$600, 5, FALSE)</f>
        <v>10</v>
      </c>
      <c r="B1143" s="24">
        <f>VLOOKUP(ancestry_jul_2014[[#This Row],[Locationid]],[1]LibPAS_data!$A$2:$D$270,4,FALSE)</f>
        <v>8295</v>
      </c>
      <c r="C1143" s="14" t="str">
        <f>TEXT(E1143,"yyyy")&amp;"-"&amp;"Q"&amp;LOOKUP(MONTH(E1143),{1,4,7,10},{1,2,3,4})</f>
        <v>2016-Q2</v>
      </c>
      <c r="D1143" s="37">
        <f t="shared" si="53"/>
        <v>2016</v>
      </c>
      <c r="E1143" s="1">
        <v>42491</v>
      </c>
      <c r="F1143" s="16" t="str">
        <f t="shared" si="55"/>
        <v>2016</v>
      </c>
      <c r="G1143" s="16" t="str">
        <f>TEXT(ancestry_jul_2014[[#This Row],[Date]]," MMM")</f>
        <v xml:space="preserve"> May</v>
      </c>
      <c r="I1143" t="str">
        <f>VLOOKUP(K1143, [1]LibPAS_data!$A$1:$C$600,3,FALSE)</f>
        <v>Gila</v>
      </c>
      <c r="J1143" t="str">
        <f>VLOOKUP(K1143,[1]LibPAS_data!$A$1:$C$600,2,FALSE)</f>
        <v>Globe Public Library</v>
      </c>
      <c r="K1143" s="6" t="s">
        <v>32</v>
      </c>
      <c r="L1143" t="s">
        <v>1</v>
      </c>
      <c r="M1143">
        <v>398</v>
      </c>
      <c r="N1143">
        <v>398</v>
      </c>
      <c r="O1143">
        <v>5</v>
      </c>
      <c r="P1143">
        <v>37</v>
      </c>
      <c r="Q1143">
        <v>167</v>
      </c>
      <c r="R1143">
        <f>ancestry_jul_2014[[#This Row],[Citation Image]]+ancestry_jul_2014[[#This Row],[Text]]</f>
        <v>204</v>
      </c>
    </row>
    <row r="1144" spans="1:18" x14ac:dyDescent="0.3">
      <c r="A1144" s="21">
        <f>VLOOKUP(ancestry_jul_2014[[#This Row],[Locationid]], [1]LibPAS_data!$A$2:$E$600, 5, FALSE)</f>
        <v>6</v>
      </c>
      <c r="B1144" s="24">
        <f>VLOOKUP(ancestry_jul_2014[[#This Row],[Locationid]],[1]LibPAS_data!$A$2:$D$270,4,FALSE)</f>
        <v>2991</v>
      </c>
      <c r="C1144" s="14" t="str">
        <f>TEXT(E1144,"yyyy")&amp;"-"&amp;"Q"&amp;LOOKUP(MONTH(E1144),{1,4,7,10},{1,2,3,4})</f>
        <v>2016-Q2</v>
      </c>
      <c r="D1144" s="37">
        <f t="shared" si="53"/>
        <v>2016</v>
      </c>
      <c r="E1144" s="1">
        <v>42491</v>
      </c>
      <c r="F1144" s="16" t="str">
        <f t="shared" si="55"/>
        <v>2016</v>
      </c>
      <c r="G1144" s="16" t="str">
        <f>TEXT(ancestry_jul_2014[[#This Row],[Date]]," MMM")</f>
        <v xml:space="preserve"> May</v>
      </c>
      <c r="I1144" t="str">
        <f>VLOOKUP(K1144, [1]LibPAS_data!$A$1:$C$600,3,FALSE)</f>
        <v>Gila</v>
      </c>
      <c r="J1144" t="str">
        <f>VLOOKUP(K1144,[1]LibPAS_data!$A$1:$C$600,2,FALSE)</f>
        <v>Isabelle Hunt Memorial Public Library</v>
      </c>
      <c r="K1144" s="3" t="s">
        <v>35</v>
      </c>
      <c r="L1144" t="s">
        <v>1</v>
      </c>
      <c r="M1144">
        <v>8</v>
      </c>
      <c r="N1144">
        <v>8</v>
      </c>
      <c r="O1144">
        <v>1</v>
      </c>
      <c r="P1144">
        <v>1</v>
      </c>
      <c r="Q1144">
        <v>4</v>
      </c>
      <c r="R1144">
        <f>ancestry_jul_2014[[#This Row],[Citation Image]]+ancestry_jul_2014[[#This Row],[Text]]</f>
        <v>5</v>
      </c>
    </row>
    <row r="1145" spans="1:18" x14ac:dyDescent="0.3">
      <c r="A1145" s="21" t="str">
        <f>VLOOKUP(ancestry_jul_2014[[#This Row],[Locationid]], [1]LibPAS_data!$A$2:$E$600, 5, FALSE)</f>
        <v>N/A</v>
      </c>
      <c r="B1145" s="24" t="str">
        <f>VLOOKUP(ancestry_jul_2014[[#This Row],[Locationid]],[1]LibPAS_data!$A$2:$D$270,4,FALSE)</f>
        <v>N/A</v>
      </c>
      <c r="C1145" s="14" t="str">
        <f>TEXT(E1145,"yyyy")&amp;"-"&amp;"Q"&amp;LOOKUP(MONTH(E1145),{1,4,7,10},{1,2,3,4})</f>
        <v>2016-Q2</v>
      </c>
      <c r="D1145" s="37">
        <f t="shared" si="53"/>
        <v>2016</v>
      </c>
      <c r="E1145" s="1">
        <v>42491</v>
      </c>
      <c r="F1145" s="16" t="str">
        <f t="shared" si="55"/>
        <v>2016</v>
      </c>
      <c r="G1145" s="16" t="str">
        <f>TEXT(ancestry_jul_2014[[#This Row],[Date]]," MMM")</f>
        <v xml:space="preserve"> May</v>
      </c>
      <c r="I1145" t="str">
        <f>VLOOKUP(K1145, [1]LibPAS_data!$A$1:$C$600,3,FALSE)</f>
        <v>Pinal</v>
      </c>
      <c r="J1145" t="str">
        <f>VLOOKUP(K1145,[1]LibPAS_data!$A$1:$C$600,2,FALSE)</f>
        <v>Ira H. Hayes Memorial Library</v>
      </c>
      <c r="K1145" s="6" t="s">
        <v>74</v>
      </c>
      <c r="L1145" t="s">
        <v>1</v>
      </c>
      <c r="M1145">
        <v>0</v>
      </c>
      <c r="N1145">
        <v>0</v>
      </c>
      <c r="O1145">
        <v>31</v>
      </c>
      <c r="P1145">
        <v>2589</v>
      </c>
      <c r="Q1145">
        <v>0</v>
      </c>
      <c r="R1145">
        <f>ancestry_jul_2014[[#This Row],[Citation Image]]+ancestry_jul_2014[[#This Row],[Text]]</f>
        <v>2589</v>
      </c>
    </row>
    <row r="1146" spans="1:18" x14ac:dyDescent="0.3">
      <c r="A1146" s="21">
        <f>VLOOKUP(ancestry_jul_2014[[#This Row],[Locationid]], [1]LibPAS_data!$A$2:$E$600, 5, FALSE)</f>
        <v>20</v>
      </c>
      <c r="B1146" s="24">
        <f>VLOOKUP(ancestry_jul_2014[[#This Row],[Locationid]],[1]LibPAS_data!$A$2:$D$270,4,FALSE)</f>
        <v>33183</v>
      </c>
      <c r="C1146" s="14" t="str">
        <f>TEXT(E1146,"yyyy")&amp;"-"&amp;"Q"&amp;LOOKUP(MONTH(E1146),{1,4,7,10},{1,2,3,4})</f>
        <v>2016-Q2</v>
      </c>
      <c r="D1146" s="37">
        <f t="shared" si="53"/>
        <v>2016</v>
      </c>
      <c r="E1146" s="1">
        <v>42491</v>
      </c>
      <c r="F1146" s="16" t="str">
        <f t="shared" si="55"/>
        <v>2016</v>
      </c>
      <c r="G1146" s="16" t="str">
        <f>TEXT(ancestry_jul_2014[[#This Row],[Date]]," MMM")</f>
        <v xml:space="preserve"> May</v>
      </c>
      <c r="I1146" t="str">
        <f>VLOOKUP(K1146, [1]LibPAS_data!$A$1:$C$600,3,FALSE)</f>
        <v>Pinal</v>
      </c>
      <c r="J1146" t="str">
        <f>VLOOKUP(K1146,[1]LibPAS_data!$A$1:$C$600,2,FALSE)</f>
        <v>Maricopa Community Library</v>
      </c>
      <c r="K1146" s="6" t="s">
        <v>37</v>
      </c>
      <c r="L1146" t="s">
        <v>1</v>
      </c>
      <c r="M1146">
        <v>108</v>
      </c>
      <c r="N1146">
        <v>108</v>
      </c>
      <c r="O1146">
        <v>3</v>
      </c>
      <c r="P1146">
        <v>13</v>
      </c>
      <c r="Q1146">
        <v>36</v>
      </c>
      <c r="R1146">
        <f>ancestry_jul_2014[[#This Row],[Citation Image]]+ancestry_jul_2014[[#This Row],[Text]]</f>
        <v>49</v>
      </c>
    </row>
    <row r="1147" spans="1:18" x14ac:dyDescent="0.3">
      <c r="A1147" s="21">
        <f>VLOOKUP(ancestry_jul_2014[[#This Row],[Locationid]], [1]LibPAS_data!$A$2:$E$600, 5, FALSE)</f>
        <v>396</v>
      </c>
      <c r="B1147" s="24">
        <f>VLOOKUP(ancestry_jul_2014[[#This Row],[Locationid]],[1]LibPAS_data!$A$2:$D$270,4,FALSE)</f>
        <v>145358</v>
      </c>
      <c r="C1147" s="14" t="str">
        <f>TEXT(E1147,"yyyy")&amp;"-"&amp;"Q"&amp;LOOKUP(MONTH(E1147),{1,4,7,10},{1,2,3,4})</f>
        <v>2016-Q2</v>
      </c>
      <c r="D1147" s="37">
        <f t="shared" si="53"/>
        <v>2016</v>
      </c>
      <c r="E1147" s="1">
        <v>42491</v>
      </c>
      <c r="F1147" s="16" t="str">
        <f t="shared" si="55"/>
        <v>2016</v>
      </c>
      <c r="G1147" s="16" t="str">
        <f>TEXT(ancestry_jul_2014[[#This Row],[Date]]," MMM")</f>
        <v xml:space="preserve"> May</v>
      </c>
      <c r="I1147" t="str">
        <f>VLOOKUP(K1147, [1]LibPAS_data!$A$1:$C$600,3,FALSE)</f>
        <v>Maricopa</v>
      </c>
      <c r="J1147" t="str">
        <f>VLOOKUP(K1147,[1]LibPAS_data!$A$1:$C$600,2,FALSE)</f>
        <v>Maricopa County Library District</v>
      </c>
      <c r="K1147" s="6" t="s">
        <v>39</v>
      </c>
      <c r="L1147" t="s">
        <v>1</v>
      </c>
      <c r="M1147">
        <v>11570</v>
      </c>
      <c r="N1147">
        <v>11570</v>
      </c>
      <c r="O1147">
        <v>209</v>
      </c>
      <c r="P1147">
        <v>1814</v>
      </c>
      <c r="Q1147">
        <v>4806</v>
      </c>
      <c r="R1147">
        <f>ancestry_jul_2014[[#This Row],[Citation Image]]+ancestry_jul_2014[[#This Row],[Text]]</f>
        <v>6620</v>
      </c>
    </row>
    <row r="1148" spans="1:18" x14ac:dyDescent="0.3">
      <c r="A1148" s="21">
        <f>VLOOKUP(ancestry_jul_2014[[#This Row],[Locationid]], [1]LibPAS_data!$A$2:$E$600, 5, FALSE)</f>
        <v>147</v>
      </c>
      <c r="B1148" s="24">
        <f>VLOOKUP(ancestry_jul_2014[[#This Row],[Locationid]],[1]LibPAS_data!$A$2:$D$270,4,FALSE)</f>
        <v>147983</v>
      </c>
      <c r="C1148" s="14" t="str">
        <f>TEXT(E1148,"yyyy")&amp;"-"&amp;"Q"&amp;LOOKUP(MONTH(E1148),{1,4,7,10},{1,2,3,4})</f>
        <v>2016-Q2</v>
      </c>
      <c r="D1148" s="37">
        <f t="shared" si="53"/>
        <v>2016</v>
      </c>
      <c r="E1148" s="1">
        <v>42491</v>
      </c>
      <c r="F1148" s="16" t="str">
        <f t="shared" si="55"/>
        <v>2016</v>
      </c>
      <c r="G1148" s="16" t="str">
        <f>TEXT(ancestry_jul_2014[[#This Row],[Date]]," MMM")</f>
        <v xml:space="preserve"> May</v>
      </c>
      <c r="I1148" t="str">
        <f>VLOOKUP(K1148, [1]LibPAS_data!$A$1:$C$600,3,FALSE)</f>
        <v>Maricopa</v>
      </c>
      <c r="J1148" t="str">
        <f>VLOOKUP(K1148,[1]LibPAS_data!$A$1:$C$600,2,FALSE)</f>
        <v>Mesa Public Library</v>
      </c>
      <c r="K1148" s="6" t="s">
        <v>40</v>
      </c>
      <c r="L1148" t="s">
        <v>1</v>
      </c>
      <c r="M1148">
        <v>1975</v>
      </c>
      <c r="N1148">
        <v>1975</v>
      </c>
      <c r="O1148">
        <v>40</v>
      </c>
      <c r="P1148">
        <v>285</v>
      </c>
      <c r="Q1148">
        <v>893</v>
      </c>
      <c r="R1148">
        <f>ancestry_jul_2014[[#This Row],[Citation Image]]+ancestry_jul_2014[[#This Row],[Text]]</f>
        <v>1178</v>
      </c>
    </row>
    <row r="1149" spans="1:18" x14ac:dyDescent="0.3">
      <c r="A1149" s="21">
        <f>VLOOKUP(ancestry_jul_2014[[#This Row],[Locationid]], [1]LibPAS_data!$A$2:$E$600, 5, FALSE)</f>
        <v>10</v>
      </c>
      <c r="B1149" s="24">
        <f>VLOOKUP(ancestry_jul_2014[[#This Row],[Locationid]],[1]LibPAS_data!$A$2:$D$270,4,FALSE)</f>
        <v>3750</v>
      </c>
      <c r="C1149" s="14" t="str">
        <f>TEXT(E1149,"yyyy")&amp;"-"&amp;"Q"&amp;LOOKUP(MONTH(E1149),{1,4,7,10},{1,2,3,4})</f>
        <v>2016-Q2</v>
      </c>
      <c r="D1149" s="37">
        <f t="shared" si="53"/>
        <v>2016</v>
      </c>
      <c r="E1149" s="1">
        <v>42491</v>
      </c>
      <c r="F1149" s="16" t="str">
        <f t="shared" si="55"/>
        <v>2016</v>
      </c>
      <c r="G1149" s="16" t="str">
        <f>TEXT(ancestry_jul_2014[[#This Row],[Date]]," MMM")</f>
        <v xml:space="preserve"> May</v>
      </c>
      <c r="I1149" t="str">
        <f>VLOOKUP(K1149, [1]LibPAS_data!$A$1:$C$600,3,FALSE)</f>
        <v>Gila</v>
      </c>
      <c r="J1149" t="str">
        <f>VLOOKUP(K1149,[1]LibPAS_data!$A$1:$C$600,2,FALSE)</f>
        <v>Miami Memorial Public Library</v>
      </c>
      <c r="K1149" s="8" t="s">
        <v>105</v>
      </c>
      <c r="L1149" t="s">
        <v>1</v>
      </c>
      <c r="M1149">
        <v>337</v>
      </c>
      <c r="N1149">
        <v>337</v>
      </c>
      <c r="O1149">
        <v>6</v>
      </c>
      <c r="P1149">
        <v>13</v>
      </c>
      <c r="Q1149">
        <v>455</v>
      </c>
      <c r="R1149">
        <f>ancestry_jul_2014[[#This Row],[Citation Image]]+ancestry_jul_2014[[#This Row],[Text]]</f>
        <v>468</v>
      </c>
    </row>
    <row r="1150" spans="1:18" x14ac:dyDescent="0.3">
      <c r="A1150" s="21">
        <f>VLOOKUP(ancestry_jul_2014[[#This Row],[Locationid]], [1]LibPAS_data!$A$2:$E$600, 5, FALSE)</f>
        <v>239</v>
      </c>
      <c r="B1150" s="24">
        <f>VLOOKUP(ancestry_jul_2014[[#This Row],[Locationid]],[1]LibPAS_data!$A$2:$D$270,4,FALSE)</f>
        <v>87143</v>
      </c>
      <c r="C1150" s="14" t="str">
        <f>TEXT(E1150,"yyyy")&amp;"-"&amp;"Q"&amp;LOOKUP(MONTH(E1150),{1,4,7,10},{1,2,3,4})</f>
        <v>2016-Q2</v>
      </c>
      <c r="D1150" s="37">
        <f t="shared" si="53"/>
        <v>2016</v>
      </c>
      <c r="E1150" s="1">
        <v>42491</v>
      </c>
      <c r="F1150" s="16" t="str">
        <f t="shared" si="55"/>
        <v>2016</v>
      </c>
      <c r="G1150" s="16" t="str">
        <f>TEXT(ancestry_jul_2014[[#This Row],[Date]]," MMM")</f>
        <v xml:space="preserve"> May</v>
      </c>
      <c r="I1150" t="str">
        <f>VLOOKUP(K1150, [1]LibPAS_data!$A$1:$C$600,3,FALSE)</f>
        <v>Mohave</v>
      </c>
      <c r="J1150" t="str">
        <f>VLOOKUP(K1150,[1]LibPAS_data!$A$1:$C$600,2,FALSE)</f>
        <v>Mohave County Library District</v>
      </c>
      <c r="K1150" s="6" t="s">
        <v>41</v>
      </c>
      <c r="L1150" t="s">
        <v>1</v>
      </c>
      <c r="M1150">
        <v>2625</v>
      </c>
      <c r="N1150">
        <v>2625</v>
      </c>
      <c r="O1150">
        <v>67</v>
      </c>
      <c r="P1150">
        <v>295</v>
      </c>
      <c r="Q1150">
        <v>828</v>
      </c>
      <c r="R1150">
        <f>ancestry_jul_2014[[#This Row],[Citation Image]]+ancestry_jul_2014[[#This Row],[Text]]</f>
        <v>1123</v>
      </c>
    </row>
    <row r="1151" spans="1:18" x14ac:dyDescent="0.3">
      <c r="A1151" s="21">
        <f>VLOOKUP(ancestry_jul_2014[[#This Row],[Locationid]], [1]LibPAS_data!$A$2:$E$600, 5, FALSE)</f>
        <v>6</v>
      </c>
      <c r="B1151" s="24">
        <f>VLOOKUP(ancestry_jul_2014[[#This Row],[Locationid]],[1]LibPAS_data!$A$2:$D$270,4,FALSE)</f>
        <v>2934</v>
      </c>
      <c r="C1151" s="14" t="str">
        <f>TEXT(E1151,"yyyy")&amp;"-"&amp;"Q"&amp;LOOKUP(MONTH(E1151),{1,4,7,10},{1,2,3,4})</f>
        <v>2016-Q2</v>
      </c>
      <c r="D1151" s="37">
        <f t="shared" si="53"/>
        <v>2016</v>
      </c>
      <c r="E1151" s="1">
        <v>42491</v>
      </c>
      <c r="F1151" s="16" t="str">
        <f t="shared" si="55"/>
        <v>2016</v>
      </c>
      <c r="G1151" s="16" t="str">
        <f>TEXT(ancestry_jul_2014[[#This Row],[Date]]," MMM")</f>
        <v xml:space="preserve"> May</v>
      </c>
      <c r="I1151" t="str">
        <f>VLOOKUP(K1151, [1]LibPAS_data!$A$1:$C$600,3,FALSE)</f>
        <v>Greenlee</v>
      </c>
      <c r="J1151" t="str">
        <f>VLOOKUP(K1151,[1]LibPAS_data!$A$1:$C$600,2,FALSE)</f>
        <v>Morenci Community Library</v>
      </c>
      <c r="K1151" s="8" t="s">
        <v>106</v>
      </c>
      <c r="L1151" t="s">
        <v>1</v>
      </c>
      <c r="M1151">
        <v>56</v>
      </c>
      <c r="N1151">
        <v>56</v>
      </c>
      <c r="O1151">
        <v>3</v>
      </c>
      <c r="P1151">
        <v>3</v>
      </c>
      <c r="Q1151">
        <v>15</v>
      </c>
      <c r="R1151">
        <f>ancestry_jul_2014[[#This Row],[Citation Image]]+ancestry_jul_2014[[#This Row],[Text]]</f>
        <v>18</v>
      </c>
    </row>
    <row r="1152" spans="1:18" x14ac:dyDescent="0.3">
      <c r="A1152" s="21">
        <f>VLOOKUP(ancestry_jul_2014[[#This Row],[Locationid]], [1]LibPAS_data!$A$2:$E$600, 5, FALSE)</f>
        <v>45</v>
      </c>
      <c r="B1152" s="24">
        <f>VLOOKUP(ancestry_jul_2014[[#This Row],[Locationid]],[1]LibPAS_data!$A$2:$D$270,4,FALSE)</f>
        <v>2461</v>
      </c>
      <c r="C1152" s="14" t="str">
        <f>TEXT(E1152,"yyyy")&amp;"-"&amp;"Q"&amp;LOOKUP(MONTH(E1152),{1,4,7,10},{1,2,3,4})</f>
        <v>2016-Q2</v>
      </c>
      <c r="D1152" s="37">
        <f t="shared" si="53"/>
        <v>2016</v>
      </c>
      <c r="E1152" s="1">
        <v>42491</v>
      </c>
      <c r="F1152" s="16" t="str">
        <f t="shared" si="55"/>
        <v>2016</v>
      </c>
      <c r="G1152" s="16" t="str">
        <f>TEXT(ancestry_jul_2014[[#This Row],[Date]]," MMM")</f>
        <v xml:space="preserve"> May</v>
      </c>
      <c r="I1152" t="str">
        <f>VLOOKUP(K1152, [1]LibPAS_data!$A$1:$C$600,3,FALSE)</f>
        <v>Navajo</v>
      </c>
      <c r="J1152" t="str">
        <f>VLOOKUP(K1152,[1]LibPAS_data!$A$1:$C$600,2,FALSE)</f>
        <v>Navajo County Library District</v>
      </c>
      <c r="K1152" s="6" t="s">
        <v>42</v>
      </c>
      <c r="L1152" t="s">
        <v>1</v>
      </c>
      <c r="M1152">
        <v>1483</v>
      </c>
      <c r="N1152">
        <v>1483</v>
      </c>
      <c r="O1152">
        <v>33</v>
      </c>
      <c r="P1152">
        <v>358</v>
      </c>
      <c r="Q1152">
        <v>442</v>
      </c>
      <c r="R1152">
        <f>ancestry_jul_2014[[#This Row],[Citation Image]]+ancestry_jul_2014[[#This Row],[Text]]</f>
        <v>800</v>
      </c>
    </row>
    <row r="1153" spans="1:18" x14ac:dyDescent="0.3">
      <c r="A1153" s="21">
        <f>VLOOKUP(ancestry_jul_2014[[#This Row],[Locationid]], [1]LibPAS_data!$A$2:$E$600, 5, FALSE)</f>
        <v>14</v>
      </c>
      <c r="B1153" s="24">
        <f>VLOOKUP(ancestry_jul_2014[[#This Row],[Locationid]],[1]LibPAS_data!$A$2:$D$270,4,FALSE)</f>
        <v>13597</v>
      </c>
      <c r="C1153" s="14" t="str">
        <f>TEXT(E1153,"yyyy")&amp;"-"&amp;"Q"&amp;LOOKUP(MONTH(E1153),{1,4,7,10},{1,2,3,4})</f>
        <v>2016-Q2</v>
      </c>
      <c r="D1153" s="37">
        <f t="shared" si="53"/>
        <v>2016</v>
      </c>
      <c r="E1153" s="1">
        <v>42491</v>
      </c>
      <c r="F1153" s="16" t="str">
        <f t="shared" si="55"/>
        <v>2016</v>
      </c>
      <c r="G1153" s="16" t="str">
        <f>TEXT(ancestry_jul_2014[[#This Row],[Date]]," MMM")</f>
        <v xml:space="preserve"> May</v>
      </c>
      <c r="I1153" t="str">
        <f>VLOOKUP(K1153, [1]LibPAS_data!$A$1:$C$600,3,FALSE)</f>
        <v>Gila</v>
      </c>
      <c r="J1153" t="str">
        <f>VLOOKUP(K1153,[1]LibPAS_data!$A$1:$C$600,2,FALSE)</f>
        <v>Payson Public Library</v>
      </c>
      <c r="K1153" s="6" t="s">
        <v>47</v>
      </c>
      <c r="L1153" t="s">
        <v>1</v>
      </c>
      <c r="M1153">
        <v>73</v>
      </c>
      <c r="N1153">
        <v>73</v>
      </c>
      <c r="O1153">
        <v>4</v>
      </c>
      <c r="P1153">
        <v>14</v>
      </c>
      <c r="Q1153">
        <v>12</v>
      </c>
      <c r="R1153">
        <f>ancestry_jul_2014[[#This Row],[Citation Image]]+ancestry_jul_2014[[#This Row],[Text]]</f>
        <v>26</v>
      </c>
    </row>
    <row r="1154" spans="1:18" x14ac:dyDescent="0.3">
      <c r="A1154" s="21">
        <f>VLOOKUP(ancestry_jul_2014[[#This Row],[Locationid]], [1]LibPAS_data!$A$2:$E$600, 5, FALSE)</f>
        <v>38</v>
      </c>
      <c r="B1154" s="24">
        <f>VLOOKUP(ancestry_jul_2014[[#This Row],[Locationid]],[1]LibPAS_data!$A$2:$D$270,4,FALSE)</f>
        <v>109952</v>
      </c>
      <c r="C1154" s="14" t="str">
        <f>TEXT(E1154,"yyyy")&amp;"-"&amp;"Q"&amp;LOOKUP(MONTH(E1154),{1,4,7,10},{1,2,3,4})</f>
        <v>2016-Q2</v>
      </c>
      <c r="D1154" s="37">
        <f t="shared" si="53"/>
        <v>2016</v>
      </c>
      <c r="E1154" s="1">
        <v>42491</v>
      </c>
      <c r="F1154" s="16" t="str">
        <f t="shared" si="55"/>
        <v>2016</v>
      </c>
      <c r="G1154" s="16" t="str">
        <f>TEXT(ancestry_jul_2014[[#This Row],[Date]]," MMM")</f>
        <v xml:space="preserve"> May</v>
      </c>
      <c r="I1154" t="str">
        <f>VLOOKUP(K1154, [1]LibPAS_data!$A$1:$C$600,3,FALSE)</f>
        <v>Maricopa</v>
      </c>
      <c r="J1154" t="str">
        <f>VLOOKUP(K1154,[1]LibPAS_data!$A$1:$C$600,2,FALSE)</f>
        <v>Peoria Public Library</v>
      </c>
      <c r="K1154" s="6" t="s">
        <v>48</v>
      </c>
      <c r="L1154" t="s">
        <v>1</v>
      </c>
      <c r="M1154">
        <v>2123</v>
      </c>
      <c r="N1154">
        <v>2123</v>
      </c>
      <c r="O1154">
        <v>47</v>
      </c>
      <c r="P1154">
        <v>741</v>
      </c>
      <c r="Q1154">
        <v>876</v>
      </c>
      <c r="R1154">
        <f>ancestry_jul_2014[[#This Row],[Citation Image]]+ancestry_jul_2014[[#This Row],[Text]]</f>
        <v>1617</v>
      </c>
    </row>
    <row r="1155" spans="1:18" x14ac:dyDescent="0.3">
      <c r="A1155" s="21" t="e">
        <f>VLOOKUP(ancestry_jul_2014[[#This Row],[Locationid]], [1]LibPAS_data!$A$2:$E$600, 5, FALSE)</f>
        <v>#VALUE!</v>
      </c>
      <c r="B1155" s="24">
        <f>VLOOKUP(ancestry_jul_2014[[#This Row],[Locationid]],[1]LibPAS_data!$A$2:$D$270,4,FALSE)</f>
        <v>943450</v>
      </c>
      <c r="C1155" s="14" t="str">
        <f>TEXT(E1155,"yyyy")&amp;"-"&amp;"Q"&amp;LOOKUP(MONTH(E1155),{1,4,7,10},{1,2,3,4})</f>
        <v>2016-Q2</v>
      </c>
      <c r="D1155" s="37">
        <f t="shared" ref="D1155:D1170" si="56">YEAR(DATE(YEAR(E1155),MONTH(E1155)+6,1))</f>
        <v>2016</v>
      </c>
      <c r="E1155" s="1">
        <v>42491</v>
      </c>
      <c r="F1155" s="16" t="str">
        <f t="shared" si="55"/>
        <v>2016</v>
      </c>
      <c r="G1155" s="16" t="str">
        <f>TEXT(ancestry_jul_2014[[#This Row],[Date]]," MMM")</f>
        <v xml:space="preserve"> May</v>
      </c>
      <c r="I1155" t="str">
        <f>VLOOKUP(K1155, [1]LibPAS_data!$A$1:$C$600,3,FALSE)</f>
        <v>Maricopa</v>
      </c>
      <c r="J1155" t="str">
        <f>VLOOKUP(K1155,[1]LibPAS_data!$A$1:$C$600,2,FALSE)</f>
        <v>Phoenix Public Library</v>
      </c>
      <c r="K1155" s="10" t="s">
        <v>78</v>
      </c>
      <c r="L1155" t="s">
        <v>1</v>
      </c>
      <c r="M1155">
        <v>11201</v>
      </c>
      <c r="N1155">
        <v>11201</v>
      </c>
      <c r="O1155">
        <v>213</v>
      </c>
      <c r="P1155">
        <v>1670</v>
      </c>
      <c r="Q1155">
        <v>4014</v>
      </c>
      <c r="R1155">
        <f>ancestry_jul_2014[[#This Row],[Citation Image]]+ancestry_jul_2014[[#This Row],[Text]]</f>
        <v>5684</v>
      </c>
    </row>
    <row r="1156" spans="1:18" x14ac:dyDescent="0.3">
      <c r="A1156" s="21">
        <f>VLOOKUP(ancestry_jul_2014[[#This Row],[Locationid]], [1]LibPAS_data!$A$2:$E$600, 5, FALSE)</f>
        <v>622</v>
      </c>
      <c r="B1156" s="24">
        <f>VLOOKUP(ancestry_jul_2014[[#This Row],[Locationid]],[1]LibPAS_data!$A$2:$D$270,4,FALSE)</f>
        <v>405419</v>
      </c>
      <c r="C1156" s="14" t="str">
        <f>TEXT(E1156,"yyyy")&amp;"-"&amp;"Q"&amp;LOOKUP(MONTH(E1156),{1,4,7,10},{1,2,3,4})</f>
        <v>2016-Q2</v>
      </c>
      <c r="D1156" s="37">
        <f t="shared" si="56"/>
        <v>2016</v>
      </c>
      <c r="E1156" s="1">
        <v>42491</v>
      </c>
      <c r="F1156" s="16" t="str">
        <f t="shared" si="55"/>
        <v>2016</v>
      </c>
      <c r="G1156" s="16" t="str">
        <f>TEXT(ancestry_jul_2014[[#This Row],[Date]]," MMM")</f>
        <v xml:space="preserve"> May</v>
      </c>
      <c r="I1156" t="str">
        <f>VLOOKUP(K1156, [1]LibPAS_data!$A$1:$C$600,3,FALSE)</f>
        <v>Pima</v>
      </c>
      <c r="J1156" t="str">
        <f>VLOOKUP(K1156,[1]LibPAS_data!$A$1:$C$600,2,FALSE)</f>
        <v>Pima County Public Library</v>
      </c>
      <c r="K1156" s="6" t="s">
        <v>49</v>
      </c>
      <c r="L1156" t="s">
        <v>1</v>
      </c>
      <c r="M1156">
        <v>6068</v>
      </c>
      <c r="N1156">
        <v>6068</v>
      </c>
      <c r="O1156">
        <v>215</v>
      </c>
      <c r="P1156">
        <v>1358</v>
      </c>
      <c r="Q1156">
        <v>2744</v>
      </c>
      <c r="R1156">
        <f>ancestry_jul_2014[[#This Row],[Citation Image]]+ancestry_jul_2014[[#This Row],[Text]]</f>
        <v>4102</v>
      </c>
    </row>
    <row r="1157" spans="1:18" x14ac:dyDescent="0.3">
      <c r="A1157" s="21">
        <f>VLOOKUP(ancestry_jul_2014[[#This Row],[Locationid]], [1]LibPAS_data!$A$2:$E$600, 5, FALSE)</f>
        <v>4</v>
      </c>
      <c r="B1157" s="24">
        <f>VLOOKUP(ancestry_jul_2014[[#This Row],[Locationid]],[1]LibPAS_data!$A$2:$D$270,4,FALSE)</f>
        <v>8901</v>
      </c>
      <c r="C1157" s="14" t="str">
        <f>TEXT(E1157,"yyyy")&amp;"-"&amp;"Q"&amp;LOOKUP(MONTH(E1157),{1,4,7,10},{1,2,3,4})</f>
        <v>2016-Q2</v>
      </c>
      <c r="D1157" s="37">
        <f t="shared" si="56"/>
        <v>2016</v>
      </c>
      <c r="E1157" s="1">
        <v>42491</v>
      </c>
      <c r="F1157" s="16" t="str">
        <f t="shared" si="55"/>
        <v>2016</v>
      </c>
      <c r="G1157" s="16" t="str">
        <f>TEXT(ancestry_jul_2014[[#This Row],[Date]]," MMM")</f>
        <v xml:space="preserve"> May</v>
      </c>
      <c r="I1157" t="str">
        <f>VLOOKUP(K1157, [1]LibPAS_data!$A$1:$C$600,3,FALSE)</f>
        <v>Pinal</v>
      </c>
      <c r="J1157" t="str">
        <f>VLOOKUP(K1157,[1]LibPAS_data!$A$1:$C$600,2,FALSE)</f>
        <v>Pinal County Library District</v>
      </c>
      <c r="K1157" s="6" t="s">
        <v>50</v>
      </c>
      <c r="L1157" t="s">
        <v>1</v>
      </c>
      <c r="M1157">
        <v>118</v>
      </c>
      <c r="N1157">
        <v>118</v>
      </c>
      <c r="O1157">
        <v>10</v>
      </c>
      <c r="P1157">
        <v>6</v>
      </c>
      <c r="Q1157">
        <v>36</v>
      </c>
      <c r="R1157">
        <f>ancestry_jul_2014[[#This Row],[Citation Image]]+ancestry_jul_2014[[#This Row],[Text]]</f>
        <v>42</v>
      </c>
    </row>
    <row r="1158" spans="1:18" x14ac:dyDescent="0.3">
      <c r="A1158" s="21">
        <f>VLOOKUP(ancestry_jul_2014[[#This Row],[Locationid]], [1]LibPAS_data!$A$2:$E$600, 5, FALSE)</f>
        <v>54</v>
      </c>
      <c r="B1158" s="24">
        <f>VLOOKUP(ancestry_jul_2014[[#This Row],[Locationid]],[1]LibPAS_data!$A$2:$D$270,4,FALSE)</f>
        <v>29416</v>
      </c>
      <c r="C1158" s="14" t="str">
        <f>TEXT(E1158,"yyyy")&amp;"-"&amp;"Q"&amp;LOOKUP(MONTH(E1158),{1,4,7,10},{1,2,3,4})</f>
        <v>2016-Q2</v>
      </c>
      <c r="D1158" s="37">
        <f t="shared" si="56"/>
        <v>2016</v>
      </c>
      <c r="E1158" s="1">
        <v>42491</v>
      </c>
      <c r="F1158" s="16" t="str">
        <f t="shared" si="55"/>
        <v>2016</v>
      </c>
      <c r="G1158" s="16" t="str">
        <f>TEXT(ancestry_jul_2014[[#This Row],[Date]]," MMM")</f>
        <v xml:space="preserve"> May</v>
      </c>
      <c r="I1158" t="str">
        <f>VLOOKUP(K1158, [1]LibPAS_data!$A$1:$C$600,3,FALSE)</f>
        <v>Yavapai</v>
      </c>
      <c r="J1158" t="str">
        <f>VLOOKUP(K1158,[1]LibPAS_data!$A$1:$C$600,2,FALSE)</f>
        <v>Prescott Public Library</v>
      </c>
      <c r="K1158" s="10" t="s">
        <v>51</v>
      </c>
      <c r="L1158" t="s">
        <v>1</v>
      </c>
      <c r="M1158">
        <v>576</v>
      </c>
      <c r="N1158">
        <v>576</v>
      </c>
      <c r="O1158">
        <v>19</v>
      </c>
      <c r="P1158">
        <v>178</v>
      </c>
      <c r="Q1158">
        <v>288</v>
      </c>
      <c r="R1158">
        <f>ancestry_jul_2014[[#This Row],[Citation Image]]+ancestry_jul_2014[[#This Row],[Text]]</f>
        <v>466</v>
      </c>
    </row>
    <row r="1159" spans="1:18" x14ac:dyDescent="0.3">
      <c r="A1159" s="21">
        <f>VLOOKUP(ancestry_jul_2014[[#This Row],[Locationid]], [1]LibPAS_data!$A$2:$E$600, 5, FALSE)</f>
        <v>59</v>
      </c>
      <c r="B1159" s="24">
        <f>VLOOKUP(ancestry_jul_2014[[#This Row],[Locationid]],[1]LibPAS_data!$A$2:$D$270,4,FALSE)</f>
        <v>22616</v>
      </c>
      <c r="C1159" s="14" t="str">
        <f>TEXT(E1159,"yyyy")&amp;"-"&amp;"Q"&amp;LOOKUP(MONTH(E1159),{1,4,7,10},{1,2,3,4})</f>
        <v>2016-Q2</v>
      </c>
      <c r="D1159" s="37">
        <f t="shared" si="56"/>
        <v>2016</v>
      </c>
      <c r="E1159" s="1">
        <v>42491</v>
      </c>
      <c r="F1159" s="16" t="str">
        <f t="shared" si="55"/>
        <v>2016</v>
      </c>
      <c r="G1159" s="16" t="str">
        <f>TEXT(ancestry_jul_2014[[#This Row],[Date]]," MMM")</f>
        <v xml:space="preserve"> May</v>
      </c>
      <c r="I1159" t="str">
        <f>VLOOKUP(K1159, [1]LibPAS_data!$A$1:$C$600,3,FALSE)</f>
        <v>Yavapai</v>
      </c>
      <c r="J1159" t="str">
        <f>VLOOKUP(K1159,[1]LibPAS_data!$A$1:$C$600,2,FALSE)</f>
        <v>Prescott Valley Public Library</v>
      </c>
      <c r="K1159" s="6" t="s">
        <v>52</v>
      </c>
      <c r="L1159" t="s">
        <v>1</v>
      </c>
      <c r="M1159">
        <v>490</v>
      </c>
      <c r="N1159">
        <v>490</v>
      </c>
      <c r="O1159">
        <v>11</v>
      </c>
      <c r="P1159">
        <v>71</v>
      </c>
      <c r="Q1159">
        <v>439</v>
      </c>
      <c r="R1159">
        <f>ancestry_jul_2014[[#This Row],[Citation Image]]+ancestry_jul_2014[[#This Row],[Text]]</f>
        <v>510</v>
      </c>
    </row>
    <row r="1160" spans="1:18" x14ac:dyDescent="0.3">
      <c r="A1160" s="21">
        <f>VLOOKUP(ancestry_jul_2014[[#This Row],[Locationid]], [1]LibPAS_data!$A$2:$E$600, 5, FALSE)</f>
        <v>40</v>
      </c>
      <c r="B1160" s="24" t="e">
        <f>VLOOKUP(ancestry_jul_2014[[#This Row],[Locationid]],[1]LibPAS_data!$A$2:$D$270,4,FALSE)</f>
        <v>#N/A</v>
      </c>
      <c r="C1160" s="14" t="str">
        <f>TEXT(E1160,"yyyy")&amp;"-"&amp;"Q"&amp;LOOKUP(MONTH(E1160),{1,4,7,10},{1,2,3,4})</f>
        <v>2016-Q2</v>
      </c>
      <c r="D1160" s="37">
        <f t="shared" si="56"/>
        <v>2016</v>
      </c>
      <c r="E1160" s="1">
        <v>42491</v>
      </c>
      <c r="F1160" s="16" t="str">
        <f t="shared" si="55"/>
        <v>2016</v>
      </c>
      <c r="G1160" s="16" t="str">
        <f>TEXT(ancestry_jul_2014[[#This Row],[Date]]," MMM")</f>
        <v xml:space="preserve"> May</v>
      </c>
      <c r="I1160" t="str">
        <f>VLOOKUP(K1160, [1]LibPAS_data!$A$1:$C$600,3,FALSE)</f>
        <v>Apache</v>
      </c>
      <c r="J1160" t="str">
        <f>VLOOKUP(K1160,[1]LibPAS_data!$A$1:$C$600,2,FALSE)</f>
        <v>Round Valley Public Library</v>
      </c>
      <c r="K1160" s="6" t="s">
        <v>53</v>
      </c>
      <c r="L1160" t="s">
        <v>1</v>
      </c>
      <c r="M1160">
        <v>74</v>
      </c>
      <c r="N1160">
        <v>74</v>
      </c>
      <c r="O1160">
        <v>3</v>
      </c>
      <c r="P1160">
        <v>2</v>
      </c>
      <c r="Q1160">
        <v>94</v>
      </c>
      <c r="R1160">
        <f>ancestry_jul_2014[[#This Row],[Citation Image]]+ancestry_jul_2014[[#This Row],[Text]]</f>
        <v>96</v>
      </c>
    </row>
    <row r="1161" spans="1:18" x14ac:dyDescent="0.3">
      <c r="A1161" s="21">
        <f>VLOOKUP(ancestry_jul_2014[[#This Row],[Locationid]], [1]LibPAS_data!$A$2:$E$600, 5, FALSE)</f>
        <v>17</v>
      </c>
      <c r="B1161" s="24">
        <f>VLOOKUP(ancestry_jul_2014[[#This Row],[Locationid]],[1]LibPAS_data!$A$2:$D$270,4,FALSE)</f>
        <v>11980</v>
      </c>
      <c r="C1161" s="14" t="str">
        <f>TEXT(E1161,"yyyy")&amp;"-"&amp;"Q"&amp;LOOKUP(MONTH(E1161),{1,4,7,10},{1,2,3,4})</f>
        <v>2016-Q2</v>
      </c>
      <c r="D1161" s="37">
        <f t="shared" si="56"/>
        <v>2016</v>
      </c>
      <c r="E1161" s="1">
        <v>42491</v>
      </c>
      <c r="F1161" s="16" t="str">
        <f t="shared" si="55"/>
        <v>2016</v>
      </c>
      <c r="G1161" s="16" t="str">
        <f>TEXT(ancestry_jul_2014[[#This Row],[Date]]," MMM")</f>
        <v xml:space="preserve"> May</v>
      </c>
      <c r="I1161" t="str">
        <f>VLOOKUP(K1161, [1]LibPAS_data!$A$1:$C$600,3,FALSE)</f>
        <v>Graham</v>
      </c>
      <c r="J1161" t="str">
        <f>VLOOKUP(K1161,[1]LibPAS_data!$A$1:$C$600,2,FALSE)</f>
        <v>Safford City - Graham County Library</v>
      </c>
      <c r="K1161" s="8" t="s">
        <v>54</v>
      </c>
      <c r="L1161" t="s">
        <v>1</v>
      </c>
      <c r="M1161">
        <v>128</v>
      </c>
      <c r="N1161">
        <v>128</v>
      </c>
      <c r="O1161">
        <v>1</v>
      </c>
      <c r="P1161">
        <v>0</v>
      </c>
      <c r="Q1161">
        <v>30</v>
      </c>
      <c r="R1161">
        <f>ancestry_jul_2014[[#This Row],[Citation Image]]+ancestry_jul_2014[[#This Row],[Text]]</f>
        <v>30</v>
      </c>
    </row>
    <row r="1162" spans="1:18" x14ac:dyDescent="0.3">
      <c r="A1162" s="21">
        <f>VLOOKUP(ancestry_jul_2014[[#This Row],[Locationid]], [1]LibPAS_data!$A$2:$E$600, 5, FALSE)</f>
        <v>23</v>
      </c>
      <c r="B1162" s="24" t="e">
        <f>VLOOKUP(ancestry_jul_2014[[#This Row],[Locationid]],[1]LibPAS_data!$A$2:$D$270,4,FALSE)</f>
        <v>#N/A</v>
      </c>
      <c r="C1162" s="14" t="str">
        <f>TEXT(E1162,"yyyy")&amp;"-"&amp;"Q"&amp;LOOKUP(MONTH(E1162),{1,4,7,10},{1,2,3,4})</f>
        <v>2016-Q2</v>
      </c>
      <c r="D1162" s="37">
        <f t="shared" si="56"/>
        <v>2016</v>
      </c>
      <c r="E1162" s="1">
        <v>42491</v>
      </c>
      <c r="F1162" s="16" t="str">
        <f t="shared" si="55"/>
        <v>2016</v>
      </c>
      <c r="G1162" s="16" t="str">
        <f>TEXT(ancestry_jul_2014[[#This Row],[Date]]," MMM")</f>
        <v xml:space="preserve"> May</v>
      </c>
      <c r="I1162" t="str">
        <f>VLOOKUP(K1162, [1]LibPAS_data!$A$1:$C$600,3,FALSE)</f>
        <v>Pinal</v>
      </c>
      <c r="J1162" t="str">
        <f>VLOOKUP(K1162,[1]LibPAS_data!$A$1:$C$600,2,FALSE)</f>
        <v>San Manuel Public Library</v>
      </c>
      <c r="K1162" s="10" t="s">
        <v>55</v>
      </c>
      <c r="L1162" t="s">
        <v>1</v>
      </c>
      <c r="M1162">
        <v>25</v>
      </c>
      <c r="N1162">
        <v>25</v>
      </c>
      <c r="O1162">
        <v>1</v>
      </c>
      <c r="P1162">
        <v>0</v>
      </c>
      <c r="Q1162">
        <v>22</v>
      </c>
      <c r="R1162">
        <f>ancestry_jul_2014[[#This Row],[Citation Image]]+ancestry_jul_2014[[#This Row],[Text]]</f>
        <v>22</v>
      </c>
    </row>
    <row r="1163" spans="1:18" x14ac:dyDescent="0.3">
      <c r="A1163" s="21">
        <f>VLOOKUP(ancestry_jul_2014[[#This Row],[Locationid]], [1]LibPAS_data!$A$2:$E$600, 5, FALSE)</f>
        <v>87</v>
      </c>
      <c r="B1163" s="24">
        <f>VLOOKUP(ancestry_jul_2014[[#This Row],[Locationid]],[1]LibPAS_data!$A$2:$D$270,4,FALSE)</f>
        <v>174482</v>
      </c>
      <c r="C1163" s="14" t="str">
        <f>TEXT(E1163,"yyyy")&amp;"-"&amp;"Q"&amp;LOOKUP(MONTH(E1163),{1,4,7,10},{1,2,3,4})</f>
        <v>2016-Q2</v>
      </c>
      <c r="D1163" s="37">
        <f t="shared" si="56"/>
        <v>2016</v>
      </c>
      <c r="E1163" s="1">
        <v>42491</v>
      </c>
      <c r="F1163" s="16" t="str">
        <f t="shared" si="55"/>
        <v>2016</v>
      </c>
      <c r="G1163" s="16" t="str">
        <f>TEXT(ancestry_jul_2014[[#This Row],[Date]]," MMM")</f>
        <v xml:space="preserve"> May</v>
      </c>
      <c r="I1163" t="str">
        <f>VLOOKUP(K1163, [1]LibPAS_data!$A$1:$C$600,3,FALSE)</f>
        <v>Maricopa</v>
      </c>
      <c r="J1163" t="str">
        <f>VLOOKUP(K1163,[1]LibPAS_data!$A$1:$C$600,2,FALSE)</f>
        <v>Scottsdale Public Library</v>
      </c>
      <c r="K1163" s="6" t="s">
        <v>57</v>
      </c>
      <c r="L1163" t="s">
        <v>1</v>
      </c>
      <c r="M1163">
        <v>2589</v>
      </c>
      <c r="N1163">
        <v>2589</v>
      </c>
      <c r="O1163">
        <v>86</v>
      </c>
      <c r="P1163">
        <v>627</v>
      </c>
      <c r="Q1163">
        <v>1784</v>
      </c>
      <c r="R1163">
        <f>ancestry_jul_2014[[#This Row],[Citation Image]]+ancestry_jul_2014[[#This Row],[Text]]</f>
        <v>2411</v>
      </c>
    </row>
    <row r="1164" spans="1:18" x14ac:dyDescent="0.3">
      <c r="A1164" s="21">
        <f>VLOOKUP(ancestry_jul_2014[[#This Row],[Locationid]], [1]LibPAS_data!$A$2:$E$600, 5, FALSE)</f>
        <v>28</v>
      </c>
      <c r="B1164" s="24">
        <f>VLOOKUP(ancestry_jul_2014[[#This Row],[Locationid]],[1]LibPAS_data!$A$2:$D$270,4,FALSE)</f>
        <v>32811</v>
      </c>
      <c r="C1164" s="14" t="str">
        <f>TEXT(E1164,"yyyy")&amp;"-"&amp;"Q"&amp;LOOKUP(MONTH(E1164),{1,4,7,10},{1,2,3,4})</f>
        <v>2016-Q2</v>
      </c>
      <c r="D1164" s="37">
        <f t="shared" si="56"/>
        <v>2016</v>
      </c>
      <c r="E1164" s="1">
        <v>42491</v>
      </c>
      <c r="F1164" s="16" t="str">
        <f t="shared" si="55"/>
        <v>2016</v>
      </c>
      <c r="G1164" s="16" t="str">
        <f>TEXT(ancestry_jul_2014[[#This Row],[Date]]," MMM")</f>
        <v xml:space="preserve"> May</v>
      </c>
      <c r="I1164" t="str">
        <f>VLOOKUP(K1164, [1]LibPAS_data!$A$1:$C$600,3,FALSE)</f>
        <v>Cochise</v>
      </c>
      <c r="J1164" t="str">
        <f>VLOOKUP(K1164,[1]LibPAS_data!$A$1:$C$600,2,FALSE)</f>
        <v>Sierra Vista Public Library</v>
      </c>
      <c r="K1164" s="6" t="s">
        <v>60</v>
      </c>
      <c r="L1164" t="s">
        <v>1</v>
      </c>
      <c r="M1164">
        <v>99</v>
      </c>
      <c r="N1164">
        <v>99</v>
      </c>
      <c r="O1164">
        <v>2</v>
      </c>
      <c r="P1164">
        <v>14</v>
      </c>
      <c r="Q1164">
        <v>56</v>
      </c>
      <c r="R1164">
        <f>ancestry_jul_2014[[#This Row],[Citation Image]]+ancestry_jul_2014[[#This Row],[Text]]</f>
        <v>70</v>
      </c>
    </row>
    <row r="1165" spans="1:18" x14ac:dyDescent="0.3">
      <c r="A1165" s="21">
        <f>VLOOKUP(ancestry_jul_2014[[#This Row],[Locationid]], [1]LibPAS_data!$A$2:$E$600, 5, FALSE)</f>
        <v>32</v>
      </c>
      <c r="B1165" s="24">
        <f>VLOOKUP(ancestry_jul_2014[[#This Row],[Locationid]],[1]LibPAS_data!$A$2:$D$270,4,FALSE)</f>
        <v>11000</v>
      </c>
      <c r="C1165" s="14" t="str">
        <f>TEXT(E1165,"yyyy")&amp;"-"&amp;"Q"&amp;LOOKUP(MONTH(E1165),{1,4,7,10},{1,2,3,4})</f>
        <v>2016-Q2</v>
      </c>
      <c r="D1165" s="37">
        <f t="shared" si="56"/>
        <v>2016</v>
      </c>
      <c r="E1165" s="1">
        <v>42491</v>
      </c>
      <c r="F1165" s="16" t="str">
        <f t="shared" si="55"/>
        <v>2016</v>
      </c>
      <c r="G1165" s="16" t="str">
        <f>TEXT(ancestry_jul_2014[[#This Row],[Date]]," MMM")</f>
        <v xml:space="preserve"> May</v>
      </c>
      <c r="I1165" t="str">
        <f>VLOOKUP(K1165, [1]LibPAS_data!$A$1:$C$600,3,FALSE)</f>
        <v>Yavapai</v>
      </c>
      <c r="J1165" t="str">
        <f>VLOOKUP(K1165,[1]LibPAS_data!$A$1:$C$600,2,FALSE)</f>
        <v>Sedona Public Library</v>
      </c>
      <c r="K1165" s="6" t="s">
        <v>58</v>
      </c>
      <c r="L1165" t="s">
        <v>1</v>
      </c>
      <c r="M1165">
        <v>286</v>
      </c>
      <c r="N1165">
        <v>286</v>
      </c>
      <c r="O1165">
        <v>3</v>
      </c>
      <c r="P1165">
        <v>17</v>
      </c>
      <c r="Q1165">
        <v>77</v>
      </c>
      <c r="R1165">
        <f>ancestry_jul_2014[[#This Row],[Citation Image]]+ancestry_jul_2014[[#This Row],[Text]]</f>
        <v>94</v>
      </c>
    </row>
    <row r="1166" spans="1:18" x14ac:dyDescent="0.3">
      <c r="A1166" s="21">
        <f>VLOOKUP(ancestry_jul_2014[[#This Row],[Locationid]], [1]LibPAS_data!$A$2:$E$600, 5, FALSE)</f>
        <v>142</v>
      </c>
      <c r="B1166" s="24">
        <f>VLOOKUP(ancestry_jul_2014[[#This Row],[Locationid]],[1]LibPAS_data!$A$2:$D$270,4,FALSE)</f>
        <v>140708</v>
      </c>
      <c r="C1166" s="14" t="str">
        <f>TEXT(E1166,"yyyy")&amp;"-"&amp;"Q"&amp;LOOKUP(MONTH(E1166),{1,4,7,10},{1,2,3,4})</f>
        <v>2016-Q2</v>
      </c>
      <c r="D1166" s="37">
        <f t="shared" si="56"/>
        <v>2016</v>
      </c>
      <c r="E1166" s="1">
        <v>42491</v>
      </c>
      <c r="F1166" s="16" t="str">
        <f t="shared" si="55"/>
        <v>2016</v>
      </c>
      <c r="G1166" s="16" t="str">
        <f>TEXT(ancestry_jul_2014[[#This Row],[Date]]," MMM")</f>
        <v xml:space="preserve"> May</v>
      </c>
      <c r="I1166" t="str">
        <f>VLOOKUP(K1166, [1]LibPAS_data!$A$1:$C$600,3,FALSE)</f>
        <v>Maricopa</v>
      </c>
      <c r="J1166" t="str">
        <f>VLOOKUP(K1166,[1]LibPAS_data!$A$1:$C$600,2,FALSE)</f>
        <v>Tempe Public Library</v>
      </c>
      <c r="K1166" s="10" t="s">
        <v>79</v>
      </c>
      <c r="L1166" t="s">
        <v>1</v>
      </c>
      <c r="M1166">
        <v>486</v>
      </c>
      <c r="N1166">
        <v>486</v>
      </c>
      <c r="O1166">
        <v>16</v>
      </c>
      <c r="P1166">
        <v>188</v>
      </c>
      <c r="Q1166">
        <v>280</v>
      </c>
      <c r="R1166">
        <f>ancestry_jul_2014[[#This Row],[Citation Image]]+ancestry_jul_2014[[#This Row],[Text]]</f>
        <v>468</v>
      </c>
    </row>
    <row r="1167" spans="1:18" x14ac:dyDescent="0.3">
      <c r="A1167" s="21">
        <f>VLOOKUP(ancestry_jul_2014[[#This Row],[Locationid]], [1]LibPAS_data!$A$2:$E$600, 5, FALSE)</f>
        <v>12</v>
      </c>
      <c r="B1167" s="24">
        <f>VLOOKUP(ancestry_jul_2014[[#This Row],[Locationid]],[1]LibPAS_data!$A$2:$D$270,4,FALSE)</f>
        <v>4415</v>
      </c>
      <c r="C1167" s="14" t="str">
        <f>TEXT(E1167,"yyyy")&amp;"-"&amp;"Q"&amp;LOOKUP(MONTH(E1167),{1,4,7,10},{1,2,3,4})</f>
        <v>2016-Q2</v>
      </c>
      <c r="D1167" s="37">
        <f t="shared" si="56"/>
        <v>2016</v>
      </c>
      <c r="E1167" s="1">
        <v>42491</v>
      </c>
      <c r="F1167" s="16" t="str">
        <f t="shared" si="55"/>
        <v>2016</v>
      </c>
      <c r="G1167" s="16" t="str">
        <f>TEXT(ancestry_jul_2014[[#This Row],[Date]]," MMM")</f>
        <v xml:space="preserve"> May</v>
      </c>
      <c r="I1167" t="str">
        <f>VLOOKUP(K1167, [1]LibPAS_data!$A$1:$C$600,3,FALSE)</f>
        <v>Maricopa</v>
      </c>
      <c r="J1167" t="str">
        <f>VLOOKUP(K1167,[1]LibPAS_data!$A$1:$C$600,2,FALSE)</f>
        <v>Tolleson Public Library</v>
      </c>
      <c r="K1167" s="3" t="s">
        <v>61</v>
      </c>
      <c r="L1167" t="s">
        <v>1</v>
      </c>
      <c r="M1167">
        <v>48</v>
      </c>
      <c r="N1167">
        <v>48</v>
      </c>
      <c r="O1167">
        <v>1</v>
      </c>
      <c r="P1167">
        <v>0</v>
      </c>
      <c r="Q1167">
        <v>22</v>
      </c>
      <c r="R1167">
        <f>ancestry_jul_2014[[#This Row],[Citation Image]]+ancestry_jul_2014[[#This Row],[Text]]</f>
        <v>22</v>
      </c>
    </row>
    <row r="1168" spans="1:18" x14ac:dyDescent="0.3">
      <c r="A1168" s="21">
        <f>VLOOKUP(ancestry_jul_2014[[#This Row],[Locationid]], [1]LibPAS_data!$A$2:$E$600, 5, FALSE)</f>
        <v>8</v>
      </c>
      <c r="B1168" s="24" t="e">
        <f>VLOOKUP(ancestry_jul_2014[[#This Row],[Locationid]],[1]LibPAS_data!$A$2:$D$270,4,FALSE)</f>
        <v>#N/A</v>
      </c>
      <c r="C1168" s="14" t="str">
        <f>TEXT(E1168,"yyyy")&amp;"-"&amp;"Q"&amp;LOOKUP(MONTH(E1168),{1,4,7,10},{1,2,3,4})</f>
        <v>2016-Q2</v>
      </c>
      <c r="D1168" s="37">
        <f t="shared" si="56"/>
        <v>2016</v>
      </c>
      <c r="E1168" s="1">
        <v>42491</v>
      </c>
      <c r="F1168" s="16" t="str">
        <f t="shared" si="55"/>
        <v>2016</v>
      </c>
      <c r="G1168" s="16" t="str">
        <f>TEXT(ancestry_jul_2014[[#This Row],[Date]]," MMM")</f>
        <v xml:space="preserve"> May</v>
      </c>
      <c r="I1168" t="str">
        <f>VLOOKUP(K1168, [1]LibPAS_data!$A$1:$C$600,3,FALSE)</f>
        <v>Apache</v>
      </c>
      <c r="J1168" t="str">
        <f>VLOOKUP(K1168,[1]LibPAS_data!$A$1:$C$600,2,FALSE)</f>
        <v>Vernon Public Library</v>
      </c>
      <c r="K1168" t="s">
        <v>63</v>
      </c>
      <c r="L1168" t="s">
        <v>1</v>
      </c>
      <c r="M1168">
        <v>26</v>
      </c>
      <c r="N1168">
        <v>26</v>
      </c>
      <c r="O1168">
        <v>1</v>
      </c>
      <c r="P1168">
        <v>0</v>
      </c>
      <c r="Q1168">
        <v>5</v>
      </c>
      <c r="R1168">
        <f>ancestry_jul_2014[[#This Row],[Citation Image]]+ancestry_jul_2014[[#This Row],[Text]]</f>
        <v>5</v>
      </c>
    </row>
    <row r="1169" spans="1:18" x14ac:dyDescent="0.3">
      <c r="A1169" s="21">
        <f>VLOOKUP(ancestry_jul_2014[[#This Row],[Locationid]], [1]LibPAS_data!$A$2:$E$600, 5, FALSE)</f>
        <v>434</v>
      </c>
      <c r="B1169" s="24">
        <f>VLOOKUP(ancestry_jul_2014[[#This Row],[Locationid]],[1]LibPAS_data!$A$2:$D$270,4,FALSE)</f>
        <v>111752</v>
      </c>
      <c r="C1169" s="14" t="str">
        <f>TEXT(E1169,"yyyy")&amp;"-"&amp;"Q"&amp;LOOKUP(MONTH(E1169),{1,4,7,10},{1,2,3,4})</f>
        <v>2016-Q2</v>
      </c>
      <c r="D1169" s="37">
        <f t="shared" si="56"/>
        <v>2016</v>
      </c>
      <c r="E1169" s="1">
        <v>42491</v>
      </c>
      <c r="F1169" s="16" t="str">
        <f t="shared" si="55"/>
        <v>2016</v>
      </c>
      <c r="G1169" s="16" t="str">
        <f>TEXT(ancestry_jul_2014[[#This Row],[Date]]," MMM")</f>
        <v xml:space="preserve"> May</v>
      </c>
      <c r="I1169" t="str">
        <f>VLOOKUP(K1169, [1]LibPAS_data!$A$1:$C$600,3,FALSE)</f>
        <v>Yuma</v>
      </c>
      <c r="J1169" t="str">
        <f>VLOOKUP(K1169,[1]LibPAS_data!$A$1:$C$600,2,FALSE)</f>
        <v>Yuma County Library District</v>
      </c>
      <c r="K1169" s="6" t="s">
        <v>66</v>
      </c>
      <c r="L1169" t="s">
        <v>1</v>
      </c>
      <c r="M1169">
        <v>2419</v>
      </c>
      <c r="N1169">
        <v>2419</v>
      </c>
      <c r="O1169">
        <v>59</v>
      </c>
      <c r="P1169">
        <v>671</v>
      </c>
      <c r="Q1169">
        <v>973</v>
      </c>
      <c r="R1169">
        <f>ancestry_jul_2014[[#This Row],[Citation Image]]+ancestry_jul_2014[[#This Row],[Text]]</f>
        <v>1644</v>
      </c>
    </row>
    <row r="1170" spans="1:18" x14ac:dyDescent="0.3">
      <c r="A1170" s="21">
        <f>VLOOKUP(ancestry_jul_2014[[#This Row],[Locationid]], [1]LibPAS_data!$A$2:$E$600, 5, FALSE)</f>
        <v>7</v>
      </c>
      <c r="B1170" s="24" t="e">
        <f>VLOOKUP(ancestry_jul_2014[[#This Row],[Locationid]],[1]LibPAS_data!$A$2:$D$270,4,FALSE)</f>
        <v>#N/A</v>
      </c>
      <c r="C1170" s="14" t="str">
        <f>TEXT(E1170,"yyyy")&amp;"-"&amp;"Q"&amp;LOOKUP(MONTH(E1170),{1,4,7,10},{1,2,3,4})</f>
        <v>2016-Q2</v>
      </c>
      <c r="D1170" s="37">
        <f t="shared" si="56"/>
        <v>2016</v>
      </c>
      <c r="E1170" s="1">
        <v>42491</v>
      </c>
      <c r="F1170" s="16" t="str">
        <f t="shared" si="55"/>
        <v>2016</v>
      </c>
      <c r="G1170" s="16" t="str">
        <f>TEXT(ancestry_jul_2014[[#This Row],[Date]]," MMM")</f>
        <v xml:space="preserve"> May</v>
      </c>
      <c r="I1170" t="str">
        <f>VLOOKUP(K1170, [1]LibPAS_data!$A$1:$C$600,3,FALSE)</f>
        <v>Yavapai</v>
      </c>
      <c r="J1170" t="str">
        <f>VLOOKUP(K1170,[1]LibPAS_data!$A$1:$C$600,2,FALSE)</f>
        <v>Yarnell Public Library</v>
      </c>
      <c r="K1170" t="s">
        <v>64</v>
      </c>
      <c r="L1170" t="s">
        <v>1</v>
      </c>
      <c r="M1170">
        <v>13</v>
      </c>
      <c r="N1170">
        <v>13</v>
      </c>
      <c r="O1170">
        <v>1</v>
      </c>
      <c r="P1170">
        <v>0</v>
      </c>
      <c r="Q1170">
        <v>3</v>
      </c>
      <c r="R1170">
        <f>ancestry_jul_2014[[#This Row],[Citation Image]]+ancestry_jul_2014[[#This Row],[Text]]</f>
        <v>3</v>
      </c>
    </row>
    <row r="1171" spans="1:18" x14ac:dyDescent="0.3">
      <c r="A1171" s="21">
        <f>VLOOKUP(ancestry_jul_2014[[#This Row],[Locationid]], [1]LibPAS_data!$A$2:$E$600, 5, FALSE)</f>
        <v>0</v>
      </c>
      <c r="B1171" s="24" t="e">
        <f>VLOOKUP(ancestry_jul_2014[[#This Row],[Locationid]],[1]LibPAS_data!$A$2:$D$270,4,FALSE)</f>
        <v>#N/A</v>
      </c>
      <c r="C1171" s="14" t="str">
        <f>TEXT(E1171,"yyyy")&amp;"-"&amp;"Q"&amp;LOOKUP(MONTH(E1171),{1,4,7,10},{1,2,3,4})</f>
        <v>2016-Q2</v>
      </c>
      <c r="D1171" s="41">
        <f t="shared" ref="D1171:D1202" si="57">YEAR(DATE(YEAR(E1171),MONTH(E1171)+6,1))</f>
        <v>2016</v>
      </c>
      <c r="E1171" s="32">
        <v>42522</v>
      </c>
      <c r="F1171" s="32" t="str">
        <f t="shared" ref="F1171:F1219" si="58">TEXT(E1171, "yyyy")</f>
        <v>2016</v>
      </c>
      <c r="G1171" s="16" t="str">
        <f>TEXT(ancestry_jul_2014[[#This Row],[Date]]," MMM")</f>
        <v xml:space="preserve"> Jun</v>
      </c>
      <c r="H1171" s="8"/>
      <c r="I1171" t="str">
        <f>VLOOKUP(K1171, [1]LibPAS_data!$A$1:$C$600,3,FALSE)</f>
        <v>State</v>
      </c>
      <c r="J1171" t="str">
        <f>VLOOKUP(K1171,[1]LibPAS_data!$A$1:$C$600,2,FALSE)</f>
        <v>Arizona State Library-Law Library</v>
      </c>
      <c r="K1171" s="6" t="s">
        <v>10</v>
      </c>
      <c r="L1171" s="8" t="s">
        <v>1</v>
      </c>
      <c r="M1171" s="8"/>
      <c r="N1171" s="8">
        <v>58162</v>
      </c>
      <c r="O1171" s="8">
        <v>1301</v>
      </c>
      <c r="P1171" s="8">
        <v>13262</v>
      </c>
      <c r="Q1171" s="8">
        <v>26480</v>
      </c>
      <c r="R1171" s="9">
        <f>P1171+Q1171</f>
        <v>39742</v>
      </c>
    </row>
    <row r="1172" spans="1:18" x14ac:dyDescent="0.3">
      <c r="A1172" s="21">
        <f>VLOOKUP(ancestry_jul_2014[[#This Row],[Locationid]], [1]LibPAS_data!$A$2:$E$600, 5, FALSE)</f>
        <v>19</v>
      </c>
      <c r="B1172" s="24" t="e">
        <f>VLOOKUP(ancestry_jul_2014[[#This Row],[Locationid]],[1]LibPAS_data!$A$2:$D$270,4,FALSE)</f>
        <v>#N/A</v>
      </c>
      <c r="C1172" s="14" t="str">
        <f>TEXT(E1172,"yyyy")&amp;"-"&amp;"Q"&amp;LOOKUP(MONTH(E1172),{1,4,7,10},{1,2,3,4})</f>
        <v>2016-Q2</v>
      </c>
      <c r="D1172" s="41">
        <f t="shared" si="57"/>
        <v>2016</v>
      </c>
      <c r="E1172" s="31">
        <v>42522</v>
      </c>
      <c r="F1172" s="31" t="str">
        <f t="shared" si="58"/>
        <v>2016</v>
      </c>
      <c r="G1172" s="16" t="str">
        <f>TEXT(ancestry_jul_2014[[#This Row],[Date]]," MMM")</f>
        <v xml:space="preserve"> Jun</v>
      </c>
      <c r="H1172" s="6"/>
      <c r="I1172" t="str">
        <f>VLOOKUP(K1172, [1]LibPAS_data!$A$1:$C$600,3,FALSE)</f>
        <v>Apache</v>
      </c>
      <c r="J1172" t="str">
        <f>VLOOKUP(K1172,[1]LibPAS_data!$A$1:$C$600,2,FALSE)</f>
        <v>Alpine Public Library</v>
      </c>
      <c r="K1172" s="10" t="s">
        <v>7</v>
      </c>
      <c r="L1172" s="6" t="s">
        <v>1</v>
      </c>
      <c r="M1172" s="6"/>
      <c r="N1172" s="6">
        <v>71</v>
      </c>
      <c r="O1172" s="6">
        <v>5</v>
      </c>
      <c r="P1172" s="6">
        <v>3</v>
      </c>
      <c r="Q1172" s="6">
        <v>31</v>
      </c>
      <c r="R1172" s="9">
        <f>ancestry_jul_2014[[#This Row],[Citation Image]]+ancestry_jul_2014[[#This Row],[Text]]</f>
        <v>34</v>
      </c>
    </row>
    <row r="1173" spans="1:18" x14ac:dyDescent="0.3">
      <c r="A1173" s="21">
        <f>VLOOKUP(ancestry_jul_2014[[#This Row],[Locationid]], [1]LibPAS_data!$A$2:$E$600, 5, FALSE)</f>
        <v>111</v>
      </c>
      <c r="B1173" s="24">
        <f>VLOOKUP(ancestry_jul_2014[[#This Row],[Locationid]],[1]LibPAS_data!$A$2:$D$270,4,FALSE)</f>
        <v>63208</v>
      </c>
      <c r="C1173" s="14" t="str">
        <f>TEXT(E1173,"yyyy")&amp;"-"&amp;"Q"&amp;LOOKUP(MONTH(E1173),{1,4,7,10},{1,2,3,4})</f>
        <v>2016-Q2</v>
      </c>
      <c r="D1173" s="41">
        <f t="shared" si="57"/>
        <v>2016</v>
      </c>
      <c r="E1173" s="32">
        <v>42522</v>
      </c>
      <c r="F1173" s="32" t="str">
        <f t="shared" si="58"/>
        <v>2016</v>
      </c>
      <c r="G1173" s="16" t="str">
        <f>TEXT(ancestry_jul_2014[[#This Row],[Date]]," MMM")</f>
        <v xml:space="preserve"> Jun</v>
      </c>
      <c r="H1173" s="8"/>
      <c r="I1173" t="str">
        <f>VLOOKUP(K1173, [1]LibPAS_data!$A$1:$C$600,3,FALSE)</f>
        <v>Pinal</v>
      </c>
      <c r="J1173" t="str">
        <f>VLOOKUP(K1173,[1]LibPAS_data!$A$1:$C$600,2,FALSE)</f>
        <v>Apache Junction Public Library</v>
      </c>
      <c r="K1173" s="6" t="s">
        <v>8</v>
      </c>
      <c r="L1173" s="8" t="s">
        <v>1</v>
      </c>
      <c r="M1173" s="8"/>
      <c r="N1173" s="8">
        <v>329</v>
      </c>
      <c r="O1173" s="8">
        <v>10</v>
      </c>
      <c r="P1173" s="8">
        <v>79</v>
      </c>
      <c r="Q1173" s="8">
        <v>452</v>
      </c>
      <c r="R1173" s="9">
        <f>ancestry_jul_2014[[#This Row],[Citation Image]]+ancestry_jul_2014[[#This Row],[Text]]</f>
        <v>531</v>
      </c>
    </row>
    <row r="1174" spans="1:18" x14ac:dyDescent="0.3">
      <c r="A1174" s="21">
        <f>VLOOKUP(ancestry_jul_2014[[#This Row],[Locationid]], [1]LibPAS_data!$A$2:$E$600, 5, FALSE)</f>
        <v>80</v>
      </c>
      <c r="B1174" s="24">
        <f>VLOOKUP(ancestry_jul_2014[[#This Row],[Locationid]],[1]LibPAS_data!$A$2:$D$270,4,FALSE)</f>
        <v>22669</v>
      </c>
      <c r="C1174" s="14" t="str">
        <f>TEXT(E1174,"yyyy")&amp;"-"&amp;"Q"&amp;LOOKUP(MONTH(E1174),{1,4,7,10},{1,2,3,4})</f>
        <v>2016-Q2</v>
      </c>
      <c r="D1174" s="41">
        <f t="shared" si="57"/>
        <v>2016</v>
      </c>
      <c r="E1174" s="31">
        <v>42522</v>
      </c>
      <c r="F1174" s="31" t="str">
        <f t="shared" si="58"/>
        <v>2016</v>
      </c>
      <c r="G1174" s="16" t="str">
        <f>TEXT(ancestry_jul_2014[[#This Row],[Date]]," MMM")</f>
        <v xml:space="preserve"> Jun</v>
      </c>
      <c r="H1174" s="6"/>
      <c r="I1174" t="str">
        <f>VLOOKUP(K1174, [1]LibPAS_data!$A$1:$C$600,3,FALSE)</f>
        <v>Maricopa</v>
      </c>
      <c r="J1174" t="str">
        <f>VLOOKUP(K1174,[1]LibPAS_data!$A$1:$C$600,2,FALSE)</f>
        <v>Avondale Public Library</v>
      </c>
      <c r="K1174" s="6" t="s">
        <v>12</v>
      </c>
      <c r="L1174" s="6" t="s">
        <v>1</v>
      </c>
      <c r="M1174" s="6"/>
      <c r="N1174" s="6">
        <v>3</v>
      </c>
      <c r="O1174" s="6">
        <v>1</v>
      </c>
      <c r="P1174" s="6">
        <v>0</v>
      </c>
      <c r="Q1174" s="6">
        <v>7</v>
      </c>
      <c r="R1174" s="9">
        <f>ancestry_jul_2014[[#This Row],[Citation Image]]+ancestry_jul_2014[[#This Row],[Text]]</f>
        <v>7</v>
      </c>
    </row>
    <row r="1175" spans="1:18" x14ac:dyDescent="0.3">
      <c r="A1175" s="21">
        <f>VLOOKUP(ancestry_jul_2014[[#This Row],[Locationid]], [1]LibPAS_data!$A$2:$E$600, 5, FALSE)</f>
        <v>16</v>
      </c>
      <c r="B1175" s="24" t="e">
        <f>VLOOKUP(ancestry_jul_2014[[#This Row],[Locationid]],[1]LibPAS_data!$A$2:$D$270,4,FALSE)</f>
        <v>#N/A</v>
      </c>
      <c r="C1175" s="14" t="str">
        <f>TEXT(E1175,"yyyy")&amp;"-"&amp;"Q"&amp;LOOKUP(MONTH(E1175),{1,4,7,10},{1,2,3,4})</f>
        <v>2016-Q2</v>
      </c>
      <c r="D1175" s="41">
        <f t="shared" si="57"/>
        <v>2016</v>
      </c>
      <c r="E1175" s="32">
        <v>42522</v>
      </c>
      <c r="F1175" s="32" t="str">
        <f t="shared" si="58"/>
        <v>2016</v>
      </c>
      <c r="G1175" s="16" t="str">
        <f>TEXT(ancestry_jul_2014[[#This Row],[Date]]," MMM")</f>
        <v xml:space="preserve"> Jun</v>
      </c>
      <c r="H1175" s="8"/>
      <c r="I1175" t="str">
        <f>VLOOKUP(K1175, [1]LibPAS_data!$A$1:$C$600,3,FALSE)</f>
        <v>La Paz</v>
      </c>
      <c r="J1175" t="str">
        <f>VLOOKUP(K1175,[1]LibPAS_data!$A$1:$C$600,2,FALSE)</f>
        <v>Bouse Public Library</v>
      </c>
      <c r="K1175" s="6" t="s">
        <v>14</v>
      </c>
      <c r="L1175" s="8" t="s">
        <v>1</v>
      </c>
      <c r="M1175" s="8"/>
      <c r="N1175" s="8">
        <v>28</v>
      </c>
      <c r="O1175" s="8">
        <v>4</v>
      </c>
      <c r="P1175" s="8">
        <v>1</v>
      </c>
      <c r="Q1175" s="8">
        <v>13</v>
      </c>
      <c r="R1175" s="9">
        <f>ancestry_jul_2014[[#This Row],[Citation Image]]+ancestry_jul_2014[[#This Row],[Text]]</f>
        <v>14</v>
      </c>
    </row>
    <row r="1176" spans="1:18" x14ac:dyDescent="0.3">
      <c r="A1176" s="21">
        <f>VLOOKUP(ancestry_jul_2014[[#This Row],[Locationid]], [1]LibPAS_data!$A$2:$E$600, 5, FALSE)</f>
        <v>21</v>
      </c>
      <c r="B1176" s="24" t="str">
        <f>VLOOKUP(ancestry_jul_2014[[#This Row],[Locationid]],[1]LibPAS_data!$A$2:$D$270,4,FALSE)</f>
        <v>N/A</v>
      </c>
      <c r="C1176" s="14" t="str">
        <f>TEXT(E1176,"yyyy")&amp;"-"&amp;"Q"&amp;LOOKUP(MONTH(E1176),{1,4,7,10},{1,2,3,4})</f>
        <v>2016-Q2</v>
      </c>
      <c r="D1176" s="41">
        <f t="shared" si="57"/>
        <v>2016</v>
      </c>
      <c r="E1176" s="31">
        <v>42522</v>
      </c>
      <c r="F1176" s="31" t="str">
        <f t="shared" si="58"/>
        <v>2016</v>
      </c>
      <c r="G1176" s="16" t="str">
        <f>TEXT(ancestry_jul_2014[[#This Row],[Date]]," MMM")</f>
        <v xml:space="preserve"> Jun</v>
      </c>
      <c r="H1176" s="6"/>
      <c r="I1176" t="str">
        <f>VLOOKUP(K1176, [1]LibPAS_data!$A$1:$C$600,3,FALSE)</f>
        <v>Maricopa</v>
      </c>
      <c r="J1176" t="str">
        <f>VLOOKUP(K1176,[1]LibPAS_data!$A$1:$C$600,2,FALSE)</f>
        <v>Buckeye Public Library</v>
      </c>
      <c r="K1176" s="6" t="s">
        <v>15</v>
      </c>
      <c r="L1176" s="6" t="s">
        <v>1</v>
      </c>
      <c r="M1176" s="6"/>
      <c r="N1176" s="6">
        <v>537</v>
      </c>
      <c r="O1176" s="6">
        <v>6</v>
      </c>
      <c r="P1176" s="6">
        <v>187</v>
      </c>
      <c r="Q1176" s="6">
        <v>209</v>
      </c>
      <c r="R1176" s="9">
        <f>ancestry_jul_2014[[#This Row],[Citation Image]]+ancestry_jul_2014[[#This Row],[Text]]</f>
        <v>396</v>
      </c>
    </row>
    <row r="1177" spans="1:18" x14ac:dyDescent="0.3">
      <c r="A1177" s="21">
        <f>VLOOKUP(ancestry_jul_2014[[#This Row],[Locationid]], [1]LibPAS_data!$A$2:$E$600, 5, FALSE)</f>
        <v>5</v>
      </c>
      <c r="B1177" s="24" t="e">
        <f>VLOOKUP(ancestry_jul_2014[[#This Row],[Locationid]],[1]LibPAS_data!$A$2:$D$270,4,FALSE)</f>
        <v>#N/A</v>
      </c>
      <c r="C1177" s="14" t="str">
        <f>TEXT(E1177,"yyyy")&amp;"-"&amp;"Q"&amp;LOOKUP(MONTH(E1177),{1,4,7,10},{1,2,3,4})</f>
        <v>2016-Q2</v>
      </c>
      <c r="D1177" s="41">
        <f t="shared" si="57"/>
        <v>2016</v>
      </c>
      <c r="E1177" s="32">
        <v>42522</v>
      </c>
      <c r="F1177" s="32" t="str">
        <f t="shared" si="58"/>
        <v>2016</v>
      </c>
      <c r="G1177" s="16" t="str">
        <f>TEXT(ancestry_jul_2014[[#This Row],[Date]]," MMM")</f>
        <v xml:space="preserve"> Jun</v>
      </c>
      <c r="H1177" s="8"/>
      <c r="I1177" t="str">
        <f>VLOOKUP(K1177, [1]LibPAS_data!$A$1:$C$600,3,FALSE)</f>
        <v>Yavapai</v>
      </c>
      <c r="J1177" t="str">
        <f>VLOOKUP(K1177,[1]LibPAS_data!$A$1:$C$600,2,FALSE)</f>
        <v>Beaver Creek Public School Library</v>
      </c>
      <c r="K1177" s="6" t="s">
        <v>108</v>
      </c>
      <c r="L1177" s="8" t="s">
        <v>1</v>
      </c>
      <c r="M1177" s="8"/>
      <c r="N1177" s="8">
        <v>0</v>
      </c>
      <c r="O1177" s="8">
        <v>0</v>
      </c>
      <c r="P1177" s="8">
        <v>0</v>
      </c>
      <c r="Q1177" s="8">
        <v>0</v>
      </c>
      <c r="R1177" s="9">
        <f>ancestry_jul_2014[[#This Row],[Citation Image]]+ancestry_jul_2014[[#This Row],[Text]]</f>
        <v>0</v>
      </c>
    </row>
    <row r="1178" spans="1:18" x14ac:dyDescent="0.3">
      <c r="A1178" s="21">
        <f>VLOOKUP(ancestry_jul_2014[[#This Row],[Locationid]], [1]LibPAS_data!$A$2:$E$600, 5, FALSE)</f>
        <v>34</v>
      </c>
      <c r="B1178" s="24">
        <f>VLOOKUP(ancestry_jul_2014[[#This Row],[Locationid]],[1]LibPAS_data!$A$2:$D$270,4,FALSE)</f>
        <v>48762</v>
      </c>
      <c r="C1178" s="14" t="str">
        <f>TEXT(E1178,"yyyy")&amp;"-"&amp;"Q"&amp;LOOKUP(MONTH(E1178),{1,4,7,10},{1,2,3,4})</f>
        <v>2016-Q2</v>
      </c>
      <c r="D1178" s="41">
        <f t="shared" si="57"/>
        <v>2016</v>
      </c>
      <c r="E1178" s="31">
        <v>42522</v>
      </c>
      <c r="F1178" s="31" t="str">
        <f t="shared" si="58"/>
        <v>2016</v>
      </c>
      <c r="G1178" s="16" t="str">
        <f>TEXT(ancestry_jul_2014[[#This Row],[Date]]," MMM")</f>
        <v xml:space="preserve"> Jun</v>
      </c>
      <c r="H1178" s="6"/>
      <c r="I1178" t="str">
        <f>VLOOKUP(K1178, [1]LibPAS_data!$A$1:$C$600,3,FALSE)</f>
        <v>Pinal</v>
      </c>
      <c r="J1178" t="str">
        <f>VLOOKUP(K1178,[1]LibPAS_data!$A$1:$C$600,2,FALSE)</f>
        <v>Casa Grande Public Library</v>
      </c>
      <c r="K1178" s="12" t="s">
        <v>17</v>
      </c>
      <c r="L1178" s="6" t="s">
        <v>1</v>
      </c>
      <c r="M1178" s="6"/>
      <c r="N1178" s="6">
        <v>607</v>
      </c>
      <c r="O1178" s="6">
        <v>19</v>
      </c>
      <c r="P1178" s="6">
        <v>95</v>
      </c>
      <c r="Q1178" s="6">
        <v>288</v>
      </c>
      <c r="R1178" s="9">
        <f>ancestry_jul_2014[[#This Row],[Citation Image]]+ancestry_jul_2014[[#This Row],[Text]]</f>
        <v>383</v>
      </c>
    </row>
    <row r="1179" spans="1:18" x14ac:dyDescent="0.3">
      <c r="A1179" s="21">
        <f>VLOOKUP(ancestry_jul_2014[[#This Row],[Locationid]], [1]LibPAS_data!$A$2:$E$600, 5, FALSE)</f>
        <v>109</v>
      </c>
      <c r="B1179" s="24">
        <f>VLOOKUP(ancestry_jul_2014[[#This Row],[Locationid]],[1]LibPAS_data!$A$2:$D$270,4,FALSE)</f>
        <v>309229</v>
      </c>
      <c r="C1179" s="14" t="str">
        <f>TEXT(E1179,"yyyy")&amp;"-"&amp;"Q"&amp;LOOKUP(MONTH(E1179),{1,4,7,10},{1,2,3,4})</f>
        <v>2016-Q2</v>
      </c>
      <c r="D1179" s="41">
        <f t="shared" si="57"/>
        <v>2016</v>
      </c>
      <c r="E1179" s="32">
        <v>42522</v>
      </c>
      <c r="F1179" s="32" t="str">
        <f t="shared" si="58"/>
        <v>2016</v>
      </c>
      <c r="G1179" s="16" t="str">
        <f>TEXT(ancestry_jul_2014[[#This Row],[Date]]," MMM")</f>
        <v xml:space="preserve"> Jun</v>
      </c>
      <c r="H1179" s="8"/>
      <c r="I1179" t="str">
        <f>VLOOKUP(K1179, [1]LibPAS_data!$A$1:$C$600,3,FALSE)</f>
        <v>Maricopa</v>
      </c>
      <c r="J1179" t="str">
        <f>VLOOKUP(K1179,[1]LibPAS_data!$A$1:$C$600,2,FALSE)</f>
        <v xml:space="preserve">Chandler Public Library </v>
      </c>
      <c r="K1179" s="12" t="s">
        <v>18</v>
      </c>
      <c r="L1179" s="8" t="s">
        <v>1</v>
      </c>
      <c r="M1179" s="8"/>
      <c r="N1179" s="8">
        <v>2377</v>
      </c>
      <c r="O1179" s="8">
        <v>32</v>
      </c>
      <c r="P1179" s="8">
        <v>376</v>
      </c>
      <c r="Q1179" s="8">
        <v>697</v>
      </c>
      <c r="R1179" s="9">
        <f>ancestry_jul_2014[[#This Row],[Citation Image]]+ancestry_jul_2014[[#This Row],[Text]]</f>
        <v>1073</v>
      </c>
    </row>
    <row r="1180" spans="1:18" x14ac:dyDescent="0.3">
      <c r="A1180" s="21">
        <f>VLOOKUP(ancestry_jul_2014[[#This Row],[Locationid]], [1]LibPAS_data!$A$2:$E$600, 5, FALSE)</f>
        <v>25</v>
      </c>
      <c r="B1180" s="24">
        <f>VLOOKUP(ancestry_jul_2014[[#This Row],[Locationid]],[1]LibPAS_data!$A$2:$D$270,4,FALSE)</f>
        <v>1469</v>
      </c>
      <c r="C1180" s="14" t="str">
        <f>TEXT(E1180,"yyyy")&amp;"-"&amp;"Q"&amp;LOOKUP(MONTH(E1180),{1,4,7,10},{1,2,3,4})</f>
        <v>2016-Q2</v>
      </c>
      <c r="D1180" s="41">
        <f t="shared" si="57"/>
        <v>2016</v>
      </c>
      <c r="E1180" s="31">
        <v>42522</v>
      </c>
      <c r="F1180" s="31" t="str">
        <f t="shared" si="58"/>
        <v>2016</v>
      </c>
      <c r="G1180" s="16" t="str">
        <f>TEXT(ancestry_jul_2014[[#This Row],[Date]]," MMM")</f>
        <v xml:space="preserve"> Jun</v>
      </c>
      <c r="H1180" s="6"/>
      <c r="I1180" t="str">
        <f>VLOOKUP(K1180, [1]LibPAS_data!$A$1:$C$600,3,FALSE)</f>
        <v>Cochise</v>
      </c>
      <c r="J1180" t="str">
        <f>VLOOKUP(K1180,[1]LibPAS_data!$A$1:$C$600,2,FALSE)</f>
        <v>Cochise County Library District</v>
      </c>
      <c r="K1180" s="12" t="s">
        <v>20</v>
      </c>
      <c r="L1180" s="6" t="s">
        <v>1</v>
      </c>
      <c r="M1180" s="6"/>
      <c r="N1180" s="6">
        <v>166</v>
      </c>
      <c r="O1180" s="6">
        <v>3</v>
      </c>
      <c r="P1180" s="6">
        <v>0</v>
      </c>
      <c r="Q1180" s="6">
        <v>24</v>
      </c>
      <c r="R1180" s="9">
        <f>ancestry_jul_2014[[#This Row],[Citation Image]]+ancestry_jul_2014[[#This Row],[Text]]</f>
        <v>24</v>
      </c>
    </row>
    <row r="1181" spans="1:18" x14ac:dyDescent="0.3">
      <c r="A1181" s="21">
        <f>VLOOKUP(ancestry_jul_2014[[#This Row],[Locationid]], [1]LibPAS_data!$A$2:$E$600, 5, FALSE)</f>
        <v>12</v>
      </c>
      <c r="B1181" s="24" t="e">
        <f>VLOOKUP(ancestry_jul_2014[[#This Row],[Locationid]],[1]LibPAS_data!$A$2:$D$270,4,FALSE)</f>
        <v>#N/A</v>
      </c>
      <c r="C1181" s="14" t="str">
        <f>TEXT(E1181,"yyyy")&amp;"-"&amp;"Q"&amp;LOOKUP(MONTH(E1181),{1,4,7,10},{1,2,3,4})</f>
        <v>2016-Q2</v>
      </c>
      <c r="D1181" s="41">
        <f t="shared" si="57"/>
        <v>2016</v>
      </c>
      <c r="E1181" s="32">
        <v>42522</v>
      </c>
      <c r="F1181" s="32" t="str">
        <f t="shared" si="58"/>
        <v>2016</v>
      </c>
      <c r="G1181" s="16" t="str">
        <f>TEXT(ancestry_jul_2014[[#This Row],[Date]]," MMM")</f>
        <v xml:space="preserve"> Jun</v>
      </c>
      <c r="H1181" s="8"/>
      <c r="I1181" t="str">
        <f>VLOOKUP(K1181, [1]LibPAS_data!$A$1:$C$600,3,FALSE)</f>
        <v>Apache</v>
      </c>
      <c r="J1181" t="str">
        <f>VLOOKUP(K1181,[1]LibPAS_data!$A$1:$C$600,2,FALSE)</f>
        <v>Concho Public Library</v>
      </c>
      <c r="K1181" s="6" t="s">
        <v>21</v>
      </c>
      <c r="L1181" s="8" t="s">
        <v>1</v>
      </c>
      <c r="M1181" s="8"/>
      <c r="N1181" s="8">
        <v>0</v>
      </c>
      <c r="O1181" s="8">
        <v>0</v>
      </c>
      <c r="P1181" s="8">
        <v>0</v>
      </c>
      <c r="Q1181" s="8">
        <v>0</v>
      </c>
      <c r="R1181" s="9">
        <f>ancestry_jul_2014[[#This Row],[Citation Image]]+ancestry_jul_2014[[#This Row],[Text]]</f>
        <v>0</v>
      </c>
    </row>
    <row r="1182" spans="1:18" x14ac:dyDescent="0.3">
      <c r="A1182" s="21">
        <f>VLOOKUP(ancestry_jul_2014[[#This Row],[Locationid]], [1]LibPAS_data!$A$2:$E$600, 5, FALSE)</f>
        <v>27</v>
      </c>
      <c r="B1182" s="24">
        <f>VLOOKUP(ancestry_jul_2014[[#This Row],[Locationid]],[1]LibPAS_data!$A$2:$D$270,4,FALSE)</f>
        <v>9676</v>
      </c>
      <c r="C1182" s="14" t="str">
        <f>TEXT(E1182,"yyyy")&amp;"-"&amp;"Q"&amp;LOOKUP(MONTH(E1182),{1,4,7,10},{1,2,3,4})</f>
        <v>2016-Q2</v>
      </c>
      <c r="D1182" s="41">
        <f t="shared" si="57"/>
        <v>2016</v>
      </c>
      <c r="E1182" s="31">
        <v>42522</v>
      </c>
      <c r="F1182" s="31" t="str">
        <f t="shared" si="58"/>
        <v>2016</v>
      </c>
      <c r="G1182" s="16" t="str">
        <f>TEXT(ancestry_jul_2014[[#This Row],[Date]]," MMM")</f>
        <v xml:space="preserve"> Jun</v>
      </c>
      <c r="H1182" s="6"/>
      <c r="I1182" t="str">
        <f>VLOOKUP(K1182, [1]LibPAS_data!$A$1:$C$600,3,FALSE)</f>
        <v>Pinal</v>
      </c>
      <c r="J1182" t="str">
        <f>VLOOKUP(K1182,[1]LibPAS_data!$A$1:$C$600,2,FALSE)</f>
        <v>Coolidge Public Library</v>
      </c>
      <c r="K1182" s="6" t="s">
        <v>23</v>
      </c>
      <c r="L1182" s="6" t="s">
        <v>1</v>
      </c>
      <c r="M1182" s="6"/>
      <c r="N1182" s="6">
        <v>49</v>
      </c>
      <c r="O1182" s="6">
        <v>1</v>
      </c>
      <c r="P1182" s="6">
        <v>0</v>
      </c>
      <c r="Q1182" s="6">
        <v>11</v>
      </c>
      <c r="R1182" s="9">
        <f>ancestry_jul_2014[[#This Row],[Citation Image]]+ancestry_jul_2014[[#This Row],[Text]]</f>
        <v>11</v>
      </c>
    </row>
    <row r="1183" spans="1:18" x14ac:dyDescent="0.3">
      <c r="A1183" s="21">
        <f>VLOOKUP(ancestry_jul_2014[[#This Row],[Locationid]], [1]LibPAS_data!$A$2:$E$600, 5, FALSE)</f>
        <v>14</v>
      </c>
      <c r="B1183" s="24">
        <f>VLOOKUP(ancestry_jul_2014[[#This Row],[Locationid]],[1]LibPAS_data!$A$2:$D$270,4,FALSE)</f>
        <v>3311</v>
      </c>
      <c r="C1183" s="14" t="str">
        <f>TEXT(E1183,"yyyy")&amp;"-"&amp;"Q"&amp;LOOKUP(MONTH(E1183),{1,4,7,10},{1,2,3,4})</f>
        <v>2016-Q2</v>
      </c>
      <c r="D1183" s="41">
        <f t="shared" si="57"/>
        <v>2016</v>
      </c>
      <c r="E1183" s="32">
        <v>42522</v>
      </c>
      <c r="F1183" s="31" t="str">
        <f t="shared" si="58"/>
        <v>2016</v>
      </c>
      <c r="G1183" s="16" t="str">
        <f>TEXT(ancestry_jul_2014[[#This Row],[Date]]," MMM")</f>
        <v xml:space="preserve"> Jun</v>
      </c>
      <c r="H1183" s="8"/>
      <c r="I1183" t="str">
        <f>VLOOKUP(K1183, [1]LibPAS_data!$A$1:$C$600,3,FALSE)</f>
        <v>Yavapai</v>
      </c>
      <c r="J1183" t="str">
        <f>VLOOKUP(K1183,[1]LibPAS_data!$A$1:$C$600,2,FALSE)</f>
        <v>Camp Verde Community Library</v>
      </c>
      <c r="K1183" s="8" t="s">
        <v>16</v>
      </c>
      <c r="L1183" s="8" t="s">
        <v>1</v>
      </c>
      <c r="M1183" s="8"/>
      <c r="N1183" s="8">
        <v>26</v>
      </c>
      <c r="O1183" s="8">
        <v>3</v>
      </c>
      <c r="P1183" s="8">
        <v>7</v>
      </c>
      <c r="Q1183" s="8">
        <v>25</v>
      </c>
      <c r="R1183" s="9">
        <f>ancestry_jul_2014[[#This Row],[Citation Image]]+ancestry_jul_2014[[#This Row],[Text]]</f>
        <v>32</v>
      </c>
    </row>
    <row r="1184" spans="1:18" x14ac:dyDescent="0.3">
      <c r="A1184" s="21">
        <f>VLOOKUP(ancestry_jul_2014[[#This Row],[Locationid]], [1]LibPAS_data!$A$2:$E$600, 5, FALSE)</f>
        <v>8</v>
      </c>
      <c r="B1184" s="24" t="e">
        <f>VLOOKUP(ancestry_jul_2014[[#This Row],[Locationid]],[1]LibPAS_data!$A$2:$D$270,4,FALSE)</f>
        <v>#N/A</v>
      </c>
      <c r="C1184" s="14" t="str">
        <f>TEXT(E1184,"yyyy")&amp;"-"&amp;"Q"&amp;LOOKUP(MONTH(E1184),{1,4,7,10},{1,2,3,4})</f>
        <v>2016-Q2</v>
      </c>
      <c r="D1184" s="41">
        <f t="shared" si="57"/>
        <v>2016</v>
      </c>
      <c r="E1184" s="31">
        <v>42522</v>
      </c>
      <c r="F1184" s="31" t="str">
        <f t="shared" si="58"/>
        <v>2016</v>
      </c>
      <c r="G1184" s="16" t="str">
        <f>TEXT(ancestry_jul_2014[[#This Row],[Date]]," MMM")</f>
        <v xml:space="preserve"> Jun</v>
      </c>
      <c r="H1184" s="8"/>
      <c r="I1184" t="str">
        <f>VLOOKUP(K1184, [1]LibPAS_data!$A$1:$C$600,3,FALSE)</f>
        <v>Yavapai</v>
      </c>
      <c r="J1184" t="str">
        <f>VLOOKUP(K1184,[1]LibPAS_data!$A$1:$C$600,2,FALSE)</f>
        <v>Congress Public Library</v>
      </c>
      <c r="K1184" t="s">
        <v>22</v>
      </c>
      <c r="L1184" s="8" t="s">
        <v>1</v>
      </c>
      <c r="M1184" s="8"/>
      <c r="N1184" s="8">
        <v>17</v>
      </c>
      <c r="O1184" s="8">
        <v>1</v>
      </c>
      <c r="P1184" s="8">
        <v>0</v>
      </c>
      <c r="Q1184" s="8">
        <v>14</v>
      </c>
      <c r="R1184" s="9"/>
    </row>
    <row r="1185" spans="1:18" x14ac:dyDescent="0.3">
      <c r="A1185" s="21">
        <f>VLOOKUP(ancestry_jul_2014[[#This Row],[Locationid]], [1]LibPAS_data!$A$2:$E$600, 5, FALSE)</f>
        <v>8</v>
      </c>
      <c r="B1185" s="24" t="e">
        <f>VLOOKUP(ancestry_jul_2014[[#This Row],[Locationid]],[1]LibPAS_data!$A$2:$D$270,4,FALSE)</f>
        <v>#N/A</v>
      </c>
      <c r="C1185" s="14" t="str">
        <f>TEXT(E1185,"yyyy")&amp;"-"&amp;"Q"&amp;LOOKUP(MONTH(E1185),{1,4,7,10},{1,2,3,4})</f>
        <v>2016-Q2</v>
      </c>
      <c r="D1185" s="41">
        <f t="shared" si="57"/>
        <v>2016</v>
      </c>
      <c r="E1185" s="31">
        <v>42522</v>
      </c>
      <c r="F1185" s="31" t="str">
        <f t="shared" si="58"/>
        <v>2016</v>
      </c>
      <c r="G1185" s="16" t="str">
        <f>TEXT(ancestry_jul_2014[[#This Row],[Date]]," MMM")</f>
        <v xml:space="preserve"> Jun</v>
      </c>
      <c r="H1185" s="6"/>
      <c r="I1185" t="str">
        <f>VLOOKUP(K1185, [1]LibPAS_data!$A$1:$C$600,3,FALSE)</f>
        <v>Yavapai</v>
      </c>
      <c r="J1185" t="str">
        <f>VLOOKUP(K1185,[1]LibPAS_data!$A$1:$C$600,2,FALSE)</f>
        <v>Cordes Lakes Public Library</v>
      </c>
      <c r="K1185" s="6" t="s">
        <v>72</v>
      </c>
      <c r="L1185" s="6" t="s">
        <v>1</v>
      </c>
      <c r="M1185" s="6"/>
      <c r="N1185" s="6">
        <v>9</v>
      </c>
      <c r="O1185" s="6">
        <v>1</v>
      </c>
      <c r="P1185" s="6">
        <v>0</v>
      </c>
      <c r="Q1185" s="6">
        <v>33</v>
      </c>
      <c r="R1185" s="7">
        <f>ancestry_jul_2014[[#This Row],[Citation Image]]+ancestry_jul_2014[[#This Row],[Text]]</f>
        <v>33</v>
      </c>
    </row>
    <row r="1186" spans="1:18" x14ac:dyDescent="0.3">
      <c r="A1186" s="21">
        <f>VLOOKUP(ancestry_jul_2014[[#This Row],[Locationid]], [1]LibPAS_data!$A$2:$E$600, 5, FALSE)</f>
        <v>23</v>
      </c>
      <c r="B1186" s="24">
        <f>VLOOKUP(ancestry_jul_2014[[#This Row],[Locationid]],[1]LibPAS_data!$A$2:$D$270,4,FALSE)</f>
        <v>12610</v>
      </c>
      <c r="C1186" s="14" t="str">
        <f>TEXT(E1186,"yyyy")&amp;"-"&amp;"Q"&amp;LOOKUP(MONTH(E1186),{1,4,7,10},{1,2,3,4})</f>
        <v>2016-Q2</v>
      </c>
      <c r="D1186" s="41">
        <f t="shared" si="57"/>
        <v>2016</v>
      </c>
      <c r="E1186" s="32">
        <v>42522</v>
      </c>
      <c r="F1186" s="32" t="str">
        <f t="shared" si="58"/>
        <v>2016</v>
      </c>
      <c r="G1186" s="16" t="str">
        <f>TEXT(ancestry_jul_2014[[#This Row],[Date]]," MMM")</f>
        <v xml:space="preserve"> Jun</v>
      </c>
      <c r="H1186" s="8"/>
      <c r="I1186" t="str">
        <f>VLOOKUP(K1186, [1]LibPAS_data!$A$1:$C$600,3,FALSE)</f>
        <v>Yavapai</v>
      </c>
      <c r="J1186" t="str">
        <f>VLOOKUP(K1186,[1]LibPAS_data!$A$1:$C$600,2,FALSE)</f>
        <v>Cottonwood Public Library</v>
      </c>
      <c r="K1186" s="6" t="s">
        <v>24</v>
      </c>
      <c r="L1186" s="8" t="s">
        <v>1</v>
      </c>
      <c r="M1186" s="8"/>
      <c r="N1186" s="8">
        <v>1309</v>
      </c>
      <c r="O1186" s="8">
        <v>35</v>
      </c>
      <c r="P1186" s="8">
        <v>78</v>
      </c>
      <c r="Q1186" s="8">
        <v>550</v>
      </c>
      <c r="R1186" s="9">
        <f>ancestry_jul_2014[[#This Row],[Citation Image]]+ancestry_jul_2014[[#This Row],[Text]]</f>
        <v>628</v>
      </c>
    </row>
    <row r="1187" spans="1:18" x14ac:dyDescent="0.3">
      <c r="A1187" s="21">
        <f>VLOOKUP(ancestry_jul_2014[[#This Row],[Locationid]], [1]LibPAS_data!$A$2:$E$600, 5, FALSE)</f>
        <v>23</v>
      </c>
      <c r="B1187" s="24">
        <f>VLOOKUP(ancestry_jul_2014[[#This Row],[Locationid]],[1]LibPAS_data!$A$2:$D$270,4,FALSE)</f>
        <v>7004</v>
      </c>
      <c r="C1187" s="14" t="str">
        <f>TEXT(E1187,"yyyy")&amp;"-"&amp;"Q"&amp;LOOKUP(MONTH(E1187),{1,4,7,10},{1,2,3,4})</f>
        <v>2016-Q2</v>
      </c>
      <c r="D1187" s="41">
        <f t="shared" si="57"/>
        <v>2016</v>
      </c>
      <c r="E1187" s="31">
        <v>42522</v>
      </c>
      <c r="F1187" s="31" t="str">
        <f t="shared" si="58"/>
        <v>2016</v>
      </c>
      <c r="G1187" s="16" t="str">
        <f>TEXT(ancestry_jul_2014[[#This Row],[Date]]," MMM")</f>
        <v xml:space="preserve"> Jun</v>
      </c>
      <c r="H1187" s="6"/>
      <c r="I1187" t="str">
        <f>VLOOKUP(K1187, [1]LibPAS_data!$A$1:$C$600,3,FALSE)</f>
        <v>Maricopa</v>
      </c>
      <c r="J1187" t="str">
        <f>VLOOKUP(K1187,[1]LibPAS_data!$A$1:$C$600,2,FALSE)</f>
        <v>Desert Foothills Branch Library</v>
      </c>
      <c r="K1187" s="30" t="s">
        <v>77</v>
      </c>
      <c r="L1187" s="6" t="s">
        <v>1</v>
      </c>
      <c r="M1187" s="6"/>
      <c r="N1187" s="6">
        <v>75</v>
      </c>
      <c r="O1187" s="6">
        <v>3</v>
      </c>
      <c r="P1187" s="6">
        <v>6</v>
      </c>
      <c r="Q1187" s="6">
        <v>28</v>
      </c>
      <c r="R1187" s="7">
        <f>ancestry_jul_2014[[#This Row],[Citation Image]]+ancestry_jul_2014[[#This Row],[Text]]</f>
        <v>34</v>
      </c>
    </row>
    <row r="1188" spans="1:18" x14ac:dyDescent="0.3">
      <c r="A1188" s="21">
        <f>VLOOKUP(ancestry_jul_2014[[#This Row],[Locationid]], [1]LibPAS_data!$A$2:$E$600, 5, FALSE)</f>
        <v>78</v>
      </c>
      <c r="B1188" s="24">
        <f>VLOOKUP(ancestry_jul_2014[[#This Row],[Locationid]],[1]LibPAS_data!$A$2:$D$270,4,FALSE)</f>
        <v>72247</v>
      </c>
      <c r="C1188" s="14" t="str">
        <f>TEXT(E1188,"yyyy")&amp;"-"&amp;"Q"&amp;LOOKUP(MONTH(E1188),{1,4,7,10},{1,2,3,4})</f>
        <v>2016-Q2</v>
      </c>
      <c r="D1188" s="41">
        <f t="shared" si="57"/>
        <v>2016</v>
      </c>
      <c r="E1188" s="32">
        <v>42522</v>
      </c>
      <c r="F1188" s="32" t="str">
        <f t="shared" si="58"/>
        <v>2016</v>
      </c>
      <c r="G1188" s="16" t="str">
        <f>TEXT(ancestry_jul_2014[[#This Row],[Date]]," MMM")</f>
        <v xml:space="preserve"> Jun</v>
      </c>
      <c r="H1188" s="8"/>
      <c r="I1188" t="str">
        <f>VLOOKUP(K1188, [1]LibPAS_data!$A$1:$C$600,3,FALSE)</f>
        <v>Coconino</v>
      </c>
      <c r="J1188" t="str">
        <f>VLOOKUP(K1188,[1]LibPAS_data!$A$1:$C$600,2,FALSE)</f>
        <v>Flagstaff City-Coconino County Public Library</v>
      </c>
      <c r="K1188" s="6" t="s">
        <v>28</v>
      </c>
      <c r="L1188" s="8" t="s">
        <v>1</v>
      </c>
      <c r="M1188" s="8"/>
      <c r="N1188" s="8">
        <v>370</v>
      </c>
      <c r="O1188" s="8">
        <v>13</v>
      </c>
      <c r="P1188" s="8">
        <v>49</v>
      </c>
      <c r="Q1188" s="8">
        <v>159</v>
      </c>
      <c r="R1188" s="9">
        <f>ancestry_jul_2014[[#This Row],[Citation Image]]+ancestry_jul_2014[[#This Row],[Text]]</f>
        <v>208</v>
      </c>
    </row>
    <row r="1189" spans="1:18" x14ac:dyDescent="0.3">
      <c r="A1189" s="21">
        <f>VLOOKUP(ancestry_jul_2014[[#This Row],[Locationid]], [1]LibPAS_data!$A$2:$E$600, 5, FALSE)</f>
        <v>51</v>
      </c>
      <c r="B1189" s="24">
        <f>VLOOKUP(ancestry_jul_2014[[#This Row],[Locationid]],[1]LibPAS_data!$A$2:$D$270,4,FALSE)</f>
        <v>12585</v>
      </c>
      <c r="C1189" s="14" t="str">
        <f>TEXT(E1189,"yyyy")&amp;"-"&amp;"Q"&amp;LOOKUP(MONTH(E1189),{1,4,7,10},{1,2,3,4})</f>
        <v>2016-Q2</v>
      </c>
      <c r="D1189" s="41">
        <f t="shared" si="57"/>
        <v>2016</v>
      </c>
      <c r="E1189" s="31">
        <v>42522</v>
      </c>
      <c r="F1189" s="31" t="str">
        <f t="shared" si="58"/>
        <v>2016</v>
      </c>
      <c r="G1189" s="16" t="str">
        <f>TEXT(ancestry_jul_2014[[#This Row],[Date]]," MMM")</f>
        <v xml:space="preserve"> Jun</v>
      </c>
      <c r="H1189" s="6"/>
      <c r="I1189" t="str">
        <f>VLOOKUP(K1189, [1]LibPAS_data!$A$1:$C$600,3,FALSE)</f>
        <v>Pinal</v>
      </c>
      <c r="J1189" t="str">
        <f>VLOOKUP(K1189,[1]LibPAS_data!$A$1:$C$600,2,FALSE)</f>
        <v>Florence Community Library</v>
      </c>
      <c r="K1189" s="6" t="s">
        <v>29</v>
      </c>
      <c r="L1189" s="6" t="s">
        <v>1</v>
      </c>
      <c r="M1189" s="6"/>
      <c r="N1189" s="6">
        <v>190</v>
      </c>
      <c r="O1189" s="6">
        <v>4</v>
      </c>
      <c r="P1189" s="6">
        <v>19</v>
      </c>
      <c r="Q1189" s="6">
        <v>131</v>
      </c>
      <c r="R1189" s="7">
        <f>ancestry_jul_2014[[#This Row],[Citation Image]]+ancestry_jul_2014[[#This Row],[Text]]</f>
        <v>150</v>
      </c>
    </row>
    <row r="1190" spans="1:18" x14ac:dyDescent="0.3">
      <c r="A1190" s="21">
        <f>VLOOKUP(ancestry_jul_2014[[#This Row],[Locationid]], [1]LibPAS_data!$A$2:$E$600, 5, FALSE)</f>
        <v>83</v>
      </c>
      <c r="B1190" s="24">
        <f>VLOOKUP(ancestry_jul_2014[[#This Row],[Locationid]],[1]LibPAS_data!$A$2:$D$270,4,FALSE)</f>
        <v>102303</v>
      </c>
      <c r="C1190" s="14" t="str">
        <f>TEXT(E1190,"yyyy")&amp;"-"&amp;"Q"&amp;LOOKUP(MONTH(E1190),{1,4,7,10},{1,2,3,4})</f>
        <v>2016-Q2</v>
      </c>
      <c r="D1190" s="41">
        <f t="shared" si="57"/>
        <v>2016</v>
      </c>
      <c r="E1190" s="32">
        <v>42522</v>
      </c>
      <c r="F1190" s="32" t="str">
        <f t="shared" si="58"/>
        <v>2016</v>
      </c>
      <c r="G1190" s="16" t="str">
        <f>TEXT(ancestry_jul_2014[[#This Row],[Date]]," MMM")</f>
        <v xml:space="preserve"> Jun</v>
      </c>
      <c r="H1190" s="8"/>
      <c r="I1190" t="str">
        <f>VLOOKUP(K1190, [1]LibPAS_data!$A$1:$C$600,3,FALSE)</f>
        <v>Maricopa</v>
      </c>
      <c r="J1190" t="str">
        <f>VLOOKUP(K1190,[1]LibPAS_data!$A$1:$C$600,2,FALSE)</f>
        <v xml:space="preserve">Glendale Public Library </v>
      </c>
      <c r="K1190" s="6" t="s">
        <v>31</v>
      </c>
      <c r="L1190" s="8" t="s">
        <v>1</v>
      </c>
      <c r="M1190" s="8"/>
      <c r="N1190" s="8">
        <v>762</v>
      </c>
      <c r="O1190" s="8">
        <v>21</v>
      </c>
      <c r="P1190" s="8">
        <v>89</v>
      </c>
      <c r="Q1190" s="8">
        <v>368</v>
      </c>
      <c r="R1190" s="9">
        <f>ancestry_jul_2014[[#This Row],[Citation Image]]+ancestry_jul_2014[[#This Row],[Text]]</f>
        <v>457</v>
      </c>
    </row>
    <row r="1191" spans="1:18" x14ac:dyDescent="0.3">
      <c r="A1191" s="21">
        <f>VLOOKUP(ancestry_jul_2014[[#This Row],[Locationid]], [1]LibPAS_data!$A$2:$E$600, 5, FALSE)</f>
        <v>10</v>
      </c>
      <c r="B1191" s="24">
        <f>VLOOKUP(ancestry_jul_2014[[#This Row],[Locationid]],[1]LibPAS_data!$A$2:$D$270,4,FALSE)</f>
        <v>8295</v>
      </c>
      <c r="C1191" s="14" t="str">
        <f>TEXT(E1191,"yyyy")&amp;"-"&amp;"Q"&amp;LOOKUP(MONTH(E1191),{1,4,7,10},{1,2,3,4})</f>
        <v>2016-Q2</v>
      </c>
      <c r="D1191" s="41">
        <f t="shared" si="57"/>
        <v>2016</v>
      </c>
      <c r="E1191" s="31">
        <v>42522</v>
      </c>
      <c r="F1191" s="31" t="str">
        <f t="shared" si="58"/>
        <v>2016</v>
      </c>
      <c r="G1191" s="16" t="str">
        <f>TEXT(ancestry_jul_2014[[#This Row],[Date]]," MMM")</f>
        <v xml:space="preserve"> Jun</v>
      </c>
      <c r="H1191" s="6"/>
      <c r="I1191" t="str">
        <f>VLOOKUP(K1191, [1]LibPAS_data!$A$1:$C$600,3,FALSE)</f>
        <v>Gila</v>
      </c>
      <c r="J1191" t="str">
        <f>VLOOKUP(K1191,[1]LibPAS_data!$A$1:$C$600,2,FALSE)</f>
        <v>Globe Public Library</v>
      </c>
      <c r="K1191" s="6" t="s">
        <v>32</v>
      </c>
      <c r="L1191" s="6" t="s">
        <v>1</v>
      </c>
      <c r="M1191" s="6"/>
      <c r="N1191" s="6">
        <v>0</v>
      </c>
      <c r="O1191" s="6">
        <v>0</v>
      </c>
      <c r="P1191" s="6">
        <v>0</v>
      </c>
      <c r="Q1191" s="6">
        <v>0</v>
      </c>
      <c r="R1191" s="7">
        <f>ancestry_jul_2014[[#This Row],[Citation Image]]+ancestry_jul_2014[[#This Row],[Text]]</f>
        <v>0</v>
      </c>
    </row>
    <row r="1192" spans="1:18" x14ac:dyDescent="0.3">
      <c r="A1192" s="21">
        <f>VLOOKUP(ancestry_jul_2014[[#This Row],[Locationid]], [1]LibPAS_data!$A$2:$E$600, 5, FALSE)</f>
        <v>6</v>
      </c>
      <c r="B1192" s="24">
        <f>VLOOKUP(ancestry_jul_2014[[#This Row],[Locationid]],[1]LibPAS_data!$A$2:$D$270,4,FALSE)</f>
        <v>2991</v>
      </c>
      <c r="C1192" s="14" t="str">
        <f>TEXT(E1192,"yyyy")&amp;"-"&amp;"Q"&amp;LOOKUP(MONTH(E1192),{1,4,7,10},{1,2,3,4})</f>
        <v>2016-Q2</v>
      </c>
      <c r="D1192" s="41">
        <f t="shared" si="57"/>
        <v>2016</v>
      </c>
      <c r="E1192" s="32">
        <v>42522</v>
      </c>
      <c r="F1192" s="32" t="str">
        <f t="shared" si="58"/>
        <v>2016</v>
      </c>
      <c r="G1192" s="16" t="str">
        <f>TEXT(ancestry_jul_2014[[#This Row],[Date]]," MMM")</f>
        <v xml:space="preserve"> Jun</v>
      </c>
      <c r="H1192" s="8"/>
      <c r="I1192" t="str">
        <f>VLOOKUP(K1192, [1]LibPAS_data!$A$1:$C$600,3,FALSE)</f>
        <v>Gila</v>
      </c>
      <c r="J1192" t="str">
        <f>VLOOKUP(K1192,[1]LibPAS_data!$A$1:$C$600,2,FALSE)</f>
        <v>Isabelle Hunt Memorial Public Library</v>
      </c>
      <c r="K1192" s="8" t="s">
        <v>35</v>
      </c>
      <c r="L1192" s="8" t="s">
        <v>1</v>
      </c>
      <c r="M1192" s="8"/>
      <c r="N1192" s="8">
        <v>29</v>
      </c>
      <c r="O1192" s="8">
        <v>2</v>
      </c>
      <c r="P1192" s="8">
        <v>0</v>
      </c>
      <c r="Q1192" s="8">
        <v>14</v>
      </c>
      <c r="R1192" s="9">
        <f>ancestry_jul_2014[[#This Row],[Citation Image]]+ancestry_jul_2014[[#This Row],[Text]]</f>
        <v>14</v>
      </c>
    </row>
    <row r="1193" spans="1:18" x14ac:dyDescent="0.3">
      <c r="A1193" s="21" t="str">
        <f>VLOOKUP(ancestry_jul_2014[[#This Row],[Locationid]], [1]LibPAS_data!$A$2:$E$600, 5, FALSE)</f>
        <v>N/A</v>
      </c>
      <c r="B1193" s="24" t="str">
        <f>VLOOKUP(ancestry_jul_2014[[#This Row],[Locationid]],[1]LibPAS_data!$A$2:$D$270,4,FALSE)</f>
        <v>N/A</v>
      </c>
      <c r="C1193" s="14" t="str">
        <f>TEXT(E1193,"yyyy")&amp;"-"&amp;"Q"&amp;LOOKUP(MONTH(E1193),{1,4,7,10},{1,2,3,4})</f>
        <v>2016-Q2</v>
      </c>
      <c r="D1193" s="41">
        <f t="shared" si="57"/>
        <v>2016</v>
      </c>
      <c r="E1193" s="31">
        <v>42522</v>
      </c>
      <c r="F1193" s="31" t="str">
        <f t="shared" si="58"/>
        <v>2016</v>
      </c>
      <c r="G1193" s="16" t="str">
        <f>TEXT(ancestry_jul_2014[[#This Row],[Date]]," MMM")</f>
        <v xml:space="preserve"> Jun</v>
      </c>
      <c r="H1193" s="6"/>
      <c r="I1193" t="str">
        <f>VLOOKUP(K1193, [1]LibPAS_data!$A$1:$C$600,3,FALSE)</f>
        <v>Pinal</v>
      </c>
      <c r="J1193" t="str">
        <f>VLOOKUP(K1193,[1]LibPAS_data!$A$1:$C$600,2,FALSE)</f>
        <v>Ira H. Hayes Memorial Library</v>
      </c>
      <c r="K1193" s="6" t="s">
        <v>74</v>
      </c>
      <c r="L1193" s="6" t="s">
        <v>1</v>
      </c>
      <c r="M1193" s="6"/>
      <c r="N1193" s="6"/>
      <c r="O1193" s="6">
        <v>30</v>
      </c>
      <c r="P1193" s="6">
        <v>1911</v>
      </c>
      <c r="Q1193" s="6">
        <v>0</v>
      </c>
      <c r="R1193" s="7">
        <f>ancestry_jul_2014[[#This Row],[Citation Image]]+ancestry_jul_2014[[#This Row],[Text]]</f>
        <v>1911</v>
      </c>
    </row>
    <row r="1194" spans="1:18" x14ac:dyDescent="0.3">
      <c r="A1194" s="21">
        <f>VLOOKUP(ancestry_jul_2014[[#This Row],[Locationid]], [1]LibPAS_data!$A$2:$E$600, 5, FALSE)</f>
        <v>20</v>
      </c>
      <c r="B1194" s="24">
        <f>VLOOKUP(ancestry_jul_2014[[#This Row],[Locationid]],[1]LibPAS_data!$A$2:$D$270,4,FALSE)</f>
        <v>33183</v>
      </c>
      <c r="C1194" s="14" t="str">
        <f>TEXT(E1194,"yyyy")&amp;"-"&amp;"Q"&amp;LOOKUP(MONTH(E1194),{1,4,7,10},{1,2,3,4})</f>
        <v>2016-Q2</v>
      </c>
      <c r="D1194" s="41">
        <f t="shared" si="57"/>
        <v>2016</v>
      </c>
      <c r="E1194" s="32">
        <v>42522</v>
      </c>
      <c r="F1194" s="32" t="str">
        <f t="shared" si="58"/>
        <v>2016</v>
      </c>
      <c r="G1194" s="16" t="str">
        <f>TEXT(ancestry_jul_2014[[#This Row],[Date]]," MMM")</f>
        <v xml:space="preserve"> Jun</v>
      </c>
      <c r="H1194" s="8"/>
      <c r="I1194" t="str">
        <f>VLOOKUP(K1194, [1]LibPAS_data!$A$1:$C$600,3,FALSE)</f>
        <v>Pinal</v>
      </c>
      <c r="J1194" t="str">
        <f>VLOOKUP(K1194,[1]LibPAS_data!$A$1:$C$600,2,FALSE)</f>
        <v>Maricopa Community Library</v>
      </c>
      <c r="K1194" s="6" t="s">
        <v>37</v>
      </c>
      <c r="L1194" s="8" t="s">
        <v>1</v>
      </c>
      <c r="M1194" s="8"/>
      <c r="N1194" s="8">
        <v>309</v>
      </c>
      <c r="O1194" s="8">
        <v>5</v>
      </c>
      <c r="P1194" s="8">
        <v>13</v>
      </c>
      <c r="Q1194" s="8">
        <v>159</v>
      </c>
      <c r="R1194" s="9">
        <f>ancestry_jul_2014[[#This Row],[Citation Image]]+ancestry_jul_2014[[#This Row],[Text]]</f>
        <v>172</v>
      </c>
    </row>
    <row r="1195" spans="1:18" x14ac:dyDescent="0.3">
      <c r="A1195" s="21">
        <f>VLOOKUP(ancestry_jul_2014[[#This Row],[Locationid]], [1]LibPAS_data!$A$2:$E$600, 5, FALSE)</f>
        <v>396</v>
      </c>
      <c r="B1195" s="24">
        <f>VLOOKUP(ancestry_jul_2014[[#This Row],[Locationid]],[1]LibPAS_data!$A$2:$D$270,4,FALSE)</f>
        <v>145358</v>
      </c>
      <c r="C1195" s="14" t="str">
        <f>TEXT(E1195,"yyyy")&amp;"-"&amp;"Q"&amp;LOOKUP(MONTH(E1195),{1,4,7,10},{1,2,3,4})</f>
        <v>2016-Q2</v>
      </c>
      <c r="D1195" s="41">
        <f t="shared" si="57"/>
        <v>2016</v>
      </c>
      <c r="E1195" s="31">
        <v>42522</v>
      </c>
      <c r="F1195" s="31" t="str">
        <f t="shared" si="58"/>
        <v>2016</v>
      </c>
      <c r="G1195" s="16" t="str">
        <f>TEXT(ancestry_jul_2014[[#This Row],[Date]]," MMM")</f>
        <v xml:space="preserve"> Jun</v>
      </c>
      <c r="H1195" s="6"/>
      <c r="I1195" t="str">
        <f>VLOOKUP(K1195, [1]LibPAS_data!$A$1:$C$600,3,FALSE)</f>
        <v>Maricopa</v>
      </c>
      <c r="J1195" t="str">
        <f>VLOOKUP(K1195,[1]LibPAS_data!$A$1:$C$600,2,FALSE)</f>
        <v>Maricopa County Library District</v>
      </c>
      <c r="K1195" s="6" t="s">
        <v>39</v>
      </c>
      <c r="L1195" s="6" t="s">
        <v>1</v>
      </c>
      <c r="M1195" s="6"/>
      <c r="N1195" s="6">
        <v>12624</v>
      </c>
      <c r="O1195" s="6">
        <v>226</v>
      </c>
      <c r="P1195" s="6">
        <v>2969</v>
      </c>
      <c r="Q1195" s="6">
        <v>5865</v>
      </c>
      <c r="R1195" s="7">
        <f>ancestry_jul_2014[[#This Row],[Citation Image]]+ancestry_jul_2014[[#This Row],[Text]]</f>
        <v>8834</v>
      </c>
    </row>
    <row r="1196" spans="1:18" x14ac:dyDescent="0.3">
      <c r="A1196" s="21">
        <f>VLOOKUP(ancestry_jul_2014[[#This Row],[Locationid]], [1]LibPAS_data!$A$2:$E$600, 5, FALSE)</f>
        <v>147</v>
      </c>
      <c r="B1196" s="24">
        <f>VLOOKUP(ancestry_jul_2014[[#This Row],[Locationid]],[1]LibPAS_data!$A$2:$D$270,4,FALSE)</f>
        <v>147983</v>
      </c>
      <c r="C1196" s="14" t="str">
        <f>TEXT(E1196,"yyyy")&amp;"-"&amp;"Q"&amp;LOOKUP(MONTH(E1196),{1,4,7,10},{1,2,3,4})</f>
        <v>2016-Q2</v>
      </c>
      <c r="D1196" s="41">
        <f t="shared" si="57"/>
        <v>2016</v>
      </c>
      <c r="E1196" s="32">
        <v>42522</v>
      </c>
      <c r="F1196" s="32" t="str">
        <f t="shared" si="58"/>
        <v>2016</v>
      </c>
      <c r="G1196" s="16" t="str">
        <f>TEXT(ancestry_jul_2014[[#This Row],[Date]]," MMM")</f>
        <v xml:space="preserve"> Jun</v>
      </c>
      <c r="H1196" s="8"/>
      <c r="I1196" t="str">
        <f>VLOOKUP(K1196, [1]LibPAS_data!$A$1:$C$600,3,FALSE)</f>
        <v>Maricopa</v>
      </c>
      <c r="J1196" t="str">
        <f>VLOOKUP(K1196,[1]LibPAS_data!$A$1:$C$600,2,FALSE)</f>
        <v>Mesa Public Library</v>
      </c>
      <c r="K1196" s="6" t="s">
        <v>40</v>
      </c>
      <c r="L1196" s="8" t="s">
        <v>1</v>
      </c>
      <c r="M1196" s="8"/>
      <c r="N1196" s="8">
        <v>1015</v>
      </c>
      <c r="O1196" s="8">
        <v>32</v>
      </c>
      <c r="P1196" s="8">
        <v>186</v>
      </c>
      <c r="Q1196" s="8">
        <v>401</v>
      </c>
      <c r="R1196" s="9">
        <f>ancestry_jul_2014[[#This Row],[Citation Image]]+ancestry_jul_2014[[#This Row],[Text]]</f>
        <v>587</v>
      </c>
    </row>
    <row r="1197" spans="1:18" x14ac:dyDescent="0.3">
      <c r="A1197" s="21">
        <f>VLOOKUP(ancestry_jul_2014[[#This Row],[Locationid]], [1]LibPAS_data!$A$2:$E$600, 5, FALSE)</f>
        <v>10</v>
      </c>
      <c r="B1197" s="24">
        <f>VLOOKUP(ancestry_jul_2014[[#This Row],[Locationid]],[1]LibPAS_data!$A$2:$D$270,4,FALSE)</f>
        <v>3750</v>
      </c>
      <c r="C1197" s="14" t="str">
        <f>TEXT(E1197,"yyyy")&amp;"-"&amp;"Q"&amp;LOOKUP(MONTH(E1197),{1,4,7,10},{1,2,3,4})</f>
        <v>2016-Q2</v>
      </c>
      <c r="D1197" s="41">
        <f t="shared" si="57"/>
        <v>2016</v>
      </c>
      <c r="E1197" s="31">
        <v>42522</v>
      </c>
      <c r="F1197" s="31" t="str">
        <f t="shared" si="58"/>
        <v>2016</v>
      </c>
      <c r="G1197" s="16" t="str">
        <f>TEXT(ancestry_jul_2014[[#This Row],[Date]]," MMM")</f>
        <v xml:space="preserve"> Jun</v>
      </c>
      <c r="H1197" s="6"/>
      <c r="I1197" t="str">
        <f>VLOOKUP(K1197, [1]LibPAS_data!$A$1:$C$600,3,FALSE)</f>
        <v>Gila</v>
      </c>
      <c r="J1197" t="str">
        <f>VLOOKUP(K1197,[1]LibPAS_data!$A$1:$C$600,2,FALSE)</f>
        <v>Miami Memorial Public Library</v>
      </c>
      <c r="K1197" s="6" t="s">
        <v>105</v>
      </c>
      <c r="L1197" s="6" t="s">
        <v>1</v>
      </c>
      <c r="M1197" s="6"/>
      <c r="N1197" s="6">
        <v>0</v>
      </c>
      <c r="O1197" s="6">
        <v>0</v>
      </c>
      <c r="P1197" s="6">
        <v>0</v>
      </c>
      <c r="Q1197" s="6">
        <v>0</v>
      </c>
      <c r="R1197" s="7">
        <f>ancestry_jul_2014[[#This Row],[Citation Image]]+ancestry_jul_2014[[#This Row],[Text]]</f>
        <v>0</v>
      </c>
    </row>
    <row r="1198" spans="1:18" x14ac:dyDescent="0.3">
      <c r="A1198" s="21">
        <f>VLOOKUP(ancestry_jul_2014[[#This Row],[Locationid]], [1]LibPAS_data!$A$2:$E$600, 5, FALSE)</f>
        <v>239</v>
      </c>
      <c r="B1198" s="24">
        <f>VLOOKUP(ancestry_jul_2014[[#This Row],[Locationid]],[1]LibPAS_data!$A$2:$D$270,4,FALSE)</f>
        <v>87143</v>
      </c>
      <c r="C1198" s="14" t="str">
        <f>TEXT(E1198,"yyyy")&amp;"-"&amp;"Q"&amp;LOOKUP(MONTH(E1198),{1,4,7,10},{1,2,3,4})</f>
        <v>2016-Q2</v>
      </c>
      <c r="D1198" s="41">
        <f t="shared" si="57"/>
        <v>2016</v>
      </c>
      <c r="E1198" s="32">
        <v>42522</v>
      </c>
      <c r="F1198" s="32" t="str">
        <f t="shared" si="58"/>
        <v>2016</v>
      </c>
      <c r="G1198" s="16" t="str">
        <f>TEXT(ancestry_jul_2014[[#This Row],[Date]]," MMM")</f>
        <v xml:space="preserve"> Jun</v>
      </c>
      <c r="H1198" s="8"/>
      <c r="I1198" t="str">
        <f>VLOOKUP(K1198, [1]LibPAS_data!$A$1:$C$600,3,FALSE)</f>
        <v>Mohave</v>
      </c>
      <c r="J1198" t="str">
        <f>VLOOKUP(K1198,[1]LibPAS_data!$A$1:$C$600,2,FALSE)</f>
        <v>Mohave County Library District</v>
      </c>
      <c r="K1198" s="6" t="s">
        <v>41</v>
      </c>
      <c r="L1198" s="8" t="s">
        <v>1</v>
      </c>
      <c r="M1198" s="8"/>
      <c r="N1198" s="8">
        <v>4917</v>
      </c>
      <c r="O1198" s="8">
        <v>152</v>
      </c>
      <c r="P1198" s="8">
        <v>522</v>
      </c>
      <c r="Q1198" s="8">
        <v>3720</v>
      </c>
      <c r="R1198" s="9">
        <f>ancestry_jul_2014[[#This Row],[Citation Image]]+ancestry_jul_2014[[#This Row],[Text]]</f>
        <v>4242</v>
      </c>
    </row>
    <row r="1199" spans="1:18" x14ac:dyDescent="0.3">
      <c r="A1199" s="21">
        <f>VLOOKUP(ancestry_jul_2014[[#This Row],[Locationid]], [1]LibPAS_data!$A$2:$E$600, 5, FALSE)</f>
        <v>6</v>
      </c>
      <c r="B1199" s="24">
        <f>VLOOKUP(ancestry_jul_2014[[#This Row],[Locationid]],[1]LibPAS_data!$A$2:$D$270,4,FALSE)</f>
        <v>2934</v>
      </c>
      <c r="C1199" s="14" t="str">
        <f>TEXT(E1199,"yyyy")&amp;"-"&amp;"Q"&amp;LOOKUP(MONTH(E1199),{1,4,7,10},{1,2,3,4})</f>
        <v>2016-Q2</v>
      </c>
      <c r="D1199" s="41">
        <f t="shared" si="57"/>
        <v>2016</v>
      </c>
      <c r="E1199" s="31">
        <v>42522</v>
      </c>
      <c r="F1199" s="31" t="str">
        <f t="shared" si="58"/>
        <v>2016</v>
      </c>
      <c r="G1199" s="16" t="str">
        <f>TEXT(ancestry_jul_2014[[#This Row],[Date]]," MMM")</f>
        <v xml:space="preserve"> Jun</v>
      </c>
      <c r="H1199" s="6"/>
      <c r="I1199" t="str">
        <f>VLOOKUP(K1199, [1]LibPAS_data!$A$1:$C$600,3,FALSE)</f>
        <v>Greenlee</v>
      </c>
      <c r="J1199" t="str">
        <f>VLOOKUP(K1199,[1]LibPAS_data!$A$1:$C$600,2,FALSE)</f>
        <v>Morenci Community Library</v>
      </c>
      <c r="K1199" s="6" t="s">
        <v>106</v>
      </c>
      <c r="L1199" s="6" t="s">
        <v>1</v>
      </c>
      <c r="M1199" s="6"/>
      <c r="N1199" s="6">
        <v>737</v>
      </c>
      <c r="O1199" s="6">
        <v>8</v>
      </c>
      <c r="P1199" s="6">
        <v>41</v>
      </c>
      <c r="Q1199" s="6">
        <v>287</v>
      </c>
      <c r="R1199" s="7">
        <f>ancestry_jul_2014[[#This Row],[Citation Image]]+ancestry_jul_2014[[#This Row],[Text]]</f>
        <v>328</v>
      </c>
    </row>
    <row r="1200" spans="1:18" x14ac:dyDescent="0.3">
      <c r="A1200" s="21">
        <f>VLOOKUP(ancestry_jul_2014[[#This Row],[Locationid]], [1]LibPAS_data!$A$2:$E$600, 5, FALSE)</f>
        <v>45</v>
      </c>
      <c r="B1200" s="24">
        <f>VLOOKUP(ancestry_jul_2014[[#This Row],[Locationid]],[1]LibPAS_data!$A$2:$D$270,4,FALSE)</f>
        <v>2461</v>
      </c>
      <c r="C1200" s="14" t="str">
        <f>TEXT(E1200,"yyyy")&amp;"-"&amp;"Q"&amp;LOOKUP(MONTH(E1200),{1,4,7,10},{1,2,3,4})</f>
        <v>2016-Q2</v>
      </c>
      <c r="D1200" s="41">
        <f t="shared" si="57"/>
        <v>2016</v>
      </c>
      <c r="E1200" s="32">
        <v>42522</v>
      </c>
      <c r="F1200" s="32" t="str">
        <f t="shared" si="58"/>
        <v>2016</v>
      </c>
      <c r="G1200" s="16" t="str">
        <f>TEXT(ancestry_jul_2014[[#This Row],[Date]]," MMM")</f>
        <v xml:space="preserve"> Jun</v>
      </c>
      <c r="H1200" s="8"/>
      <c r="I1200" t="str">
        <f>VLOOKUP(K1200, [1]LibPAS_data!$A$1:$C$600,3,FALSE)</f>
        <v>Navajo</v>
      </c>
      <c r="J1200" t="str">
        <f>VLOOKUP(K1200,[1]LibPAS_data!$A$1:$C$600,2,FALSE)</f>
        <v>Navajo County Library District</v>
      </c>
      <c r="K1200" s="6" t="s">
        <v>42</v>
      </c>
      <c r="L1200" s="8" t="s">
        <v>1</v>
      </c>
      <c r="M1200" s="8"/>
      <c r="N1200" s="8">
        <v>1603</v>
      </c>
      <c r="O1200" s="8">
        <v>55</v>
      </c>
      <c r="P1200" s="8">
        <v>349</v>
      </c>
      <c r="Q1200" s="8">
        <v>666</v>
      </c>
      <c r="R1200" s="9">
        <f>ancestry_jul_2014[[#This Row],[Citation Image]]+ancestry_jul_2014[[#This Row],[Text]]</f>
        <v>1015</v>
      </c>
    </row>
    <row r="1201" spans="1:18" x14ac:dyDescent="0.3">
      <c r="A1201" s="21">
        <f>VLOOKUP(ancestry_jul_2014[[#This Row],[Locationid]], [1]LibPAS_data!$A$2:$E$600, 5, FALSE)</f>
        <v>14</v>
      </c>
      <c r="B1201" s="24">
        <f>VLOOKUP(ancestry_jul_2014[[#This Row],[Locationid]],[1]LibPAS_data!$A$2:$D$270,4,FALSE)</f>
        <v>13597</v>
      </c>
      <c r="C1201" s="14" t="str">
        <f>TEXT(E1201,"yyyy")&amp;"-"&amp;"Q"&amp;LOOKUP(MONTH(E1201),{1,4,7,10},{1,2,3,4})</f>
        <v>2016-Q2</v>
      </c>
      <c r="D1201" s="41">
        <f t="shared" si="57"/>
        <v>2016</v>
      </c>
      <c r="E1201" s="31">
        <v>42522</v>
      </c>
      <c r="F1201" s="31" t="str">
        <f t="shared" si="58"/>
        <v>2016</v>
      </c>
      <c r="G1201" s="16" t="str">
        <f>TEXT(ancestry_jul_2014[[#This Row],[Date]]," MMM")</f>
        <v xml:space="preserve"> Jun</v>
      </c>
      <c r="H1201" s="6"/>
      <c r="I1201" t="str">
        <f>VLOOKUP(K1201, [1]LibPAS_data!$A$1:$C$600,3,FALSE)</f>
        <v>Gila</v>
      </c>
      <c r="J1201" t="str">
        <f>VLOOKUP(K1201,[1]LibPAS_data!$A$1:$C$600,2,FALSE)</f>
        <v>Payson Public Library</v>
      </c>
      <c r="K1201" s="6" t="s">
        <v>47</v>
      </c>
      <c r="L1201" s="6" t="s">
        <v>1</v>
      </c>
      <c r="M1201" s="6"/>
      <c r="N1201" s="6">
        <v>57</v>
      </c>
      <c r="O1201" s="6">
        <v>1</v>
      </c>
      <c r="P1201" s="6">
        <v>4</v>
      </c>
      <c r="Q1201" s="6">
        <v>6</v>
      </c>
      <c r="R1201" s="7">
        <f>ancestry_jul_2014[[#This Row],[Citation Image]]+ancestry_jul_2014[[#This Row],[Text]]</f>
        <v>10</v>
      </c>
    </row>
    <row r="1202" spans="1:18" x14ac:dyDescent="0.3">
      <c r="A1202" s="21">
        <f>VLOOKUP(ancestry_jul_2014[[#This Row],[Locationid]], [1]LibPAS_data!$A$2:$E$600, 5, FALSE)</f>
        <v>38</v>
      </c>
      <c r="B1202" s="24">
        <f>VLOOKUP(ancestry_jul_2014[[#This Row],[Locationid]],[1]LibPAS_data!$A$2:$D$270,4,FALSE)</f>
        <v>109952</v>
      </c>
      <c r="C1202" s="14" t="str">
        <f>TEXT(E1202,"yyyy")&amp;"-"&amp;"Q"&amp;LOOKUP(MONTH(E1202),{1,4,7,10},{1,2,3,4})</f>
        <v>2016-Q2</v>
      </c>
      <c r="D1202" s="41">
        <f t="shared" si="57"/>
        <v>2016</v>
      </c>
      <c r="E1202" s="32">
        <v>42522</v>
      </c>
      <c r="F1202" s="32" t="str">
        <f t="shared" si="58"/>
        <v>2016</v>
      </c>
      <c r="G1202" s="16" t="str">
        <f>TEXT(ancestry_jul_2014[[#This Row],[Date]]," MMM")</f>
        <v xml:space="preserve"> Jun</v>
      </c>
      <c r="H1202" s="8"/>
      <c r="I1202" t="str">
        <f>VLOOKUP(K1202, [1]LibPAS_data!$A$1:$C$600,3,FALSE)</f>
        <v>Maricopa</v>
      </c>
      <c r="J1202" t="str">
        <f>VLOOKUP(K1202,[1]LibPAS_data!$A$1:$C$600,2,FALSE)</f>
        <v>Peoria Public Library</v>
      </c>
      <c r="K1202" s="6" t="s">
        <v>48</v>
      </c>
      <c r="L1202" s="8" t="s">
        <v>1</v>
      </c>
      <c r="M1202" s="8"/>
      <c r="N1202" s="8">
        <v>1942</v>
      </c>
      <c r="O1202" s="8">
        <v>30</v>
      </c>
      <c r="P1202" s="8">
        <v>222</v>
      </c>
      <c r="Q1202" s="8">
        <v>1108</v>
      </c>
      <c r="R1202" s="9">
        <f>ancestry_jul_2014[[#This Row],[Citation Image]]+ancestry_jul_2014[[#This Row],[Text]]</f>
        <v>1330</v>
      </c>
    </row>
    <row r="1203" spans="1:18" x14ac:dyDescent="0.3">
      <c r="A1203" s="21" t="e">
        <f>VLOOKUP(ancestry_jul_2014[[#This Row],[Locationid]], [1]LibPAS_data!$A$2:$E$600, 5, FALSE)</f>
        <v>#VALUE!</v>
      </c>
      <c r="B1203" s="24">
        <f>VLOOKUP(ancestry_jul_2014[[#This Row],[Locationid]],[1]LibPAS_data!$A$2:$D$270,4,FALSE)</f>
        <v>943450</v>
      </c>
      <c r="C1203" s="14" t="str">
        <f>TEXT(E1203,"yyyy")&amp;"-"&amp;"Q"&amp;LOOKUP(MONTH(E1203),{1,4,7,10},{1,2,3,4})</f>
        <v>2016-Q2</v>
      </c>
      <c r="D1203" s="41">
        <f t="shared" ref="D1203:D1219" si="59">YEAR(DATE(YEAR(E1203),MONTH(E1203)+6,1))</f>
        <v>2016</v>
      </c>
      <c r="E1203" s="31">
        <v>42522</v>
      </c>
      <c r="F1203" s="31" t="str">
        <f t="shared" si="58"/>
        <v>2016</v>
      </c>
      <c r="G1203" s="16" t="str">
        <f>TEXT(ancestry_jul_2014[[#This Row],[Date]]," MMM")</f>
        <v xml:space="preserve"> Jun</v>
      </c>
      <c r="H1203" s="6"/>
      <c r="I1203" t="str">
        <f>VLOOKUP(K1203, [1]LibPAS_data!$A$1:$C$600,3,FALSE)</f>
        <v>Maricopa</v>
      </c>
      <c r="J1203" t="str">
        <f>VLOOKUP(K1203,[1]LibPAS_data!$A$1:$C$600,2,FALSE)</f>
        <v>Phoenix Public Library</v>
      </c>
      <c r="K1203" s="10" t="s">
        <v>78</v>
      </c>
      <c r="L1203" s="6" t="s">
        <v>1</v>
      </c>
      <c r="M1203" s="6"/>
      <c r="N1203" s="6">
        <v>8481</v>
      </c>
      <c r="O1203" s="6">
        <v>193</v>
      </c>
      <c r="P1203" s="6">
        <v>1940</v>
      </c>
      <c r="Q1203" s="6">
        <v>3149</v>
      </c>
      <c r="R1203" s="7">
        <f>ancestry_jul_2014[[#This Row],[Citation Image]]+ancestry_jul_2014[[#This Row],[Text]]</f>
        <v>5089</v>
      </c>
    </row>
    <row r="1204" spans="1:18" x14ac:dyDescent="0.3">
      <c r="A1204" s="21">
        <f>VLOOKUP(ancestry_jul_2014[[#This Row],[Locationid]], [1]LibPAS_data!$A$2:$E$600, 5, FALSE)</f>
        <v>622</v>
      </c>
      <c r="B1204" s="24">
        <f>VLOOKUP(ancestry_jul_2014[[#This Row],[Locationid]],[1]LibPAS_data!$A$2:$D$270,4,FALSE)</f>
        <v>405419</v>
      </c>
      <c r="C1204" s="14" t="str">
        <f>TEXT(E1204,"yyyy")&amp;"-"&amp;"Q"&amp;LOOKUP(MONTH(E1204),{1,4,7,10},{1,2,3,4})</f>
        <v>2016-Q2</v>
      </c>
      <c r="D1204" s="41">
        <f t="shared" si="59"/>
        <v>2016</v>
      </c>
      <c r="E1204" s="32">
        <v>42522</v>
      </c>
      <c r="F1204" s="32" t="str">
        <f t="shared" si="58"/>
        <v>2016</v>
      </c>
      <c r="G1204" s="16" t="str">
        <f>TEXT(ancestry_jul_2014[[#This Row],[Date]]," MMM")</f>
        <v xml:space="preserve"> Jun</v>
      </c>
      <c r="H1204" s="8"/>
      <c r="I1204" t="str">
        <f>VLOOKUP(K1204, [1]LibPAS_data!$A$1:$C$600,3,FALSE)</f>
        <v>Pima</v>
      </c>
      <c r="J1204" t="str">
        <f>VLOOKUP(K1204,[1]LibPAS_data!$A$1:$C$600,2,FALSE)</f>
        <v>Pima County Public Library</v>
      </c>
      <c r="K1204" s="6" t="s">
        <v>49</v>
      </c>
      <c r="L1204" s="8" t="s">
        <v>1</v>
      </c>
      <c r="M1204" s="8"/>
      <c r="N1204" s="8">
        <v>7228</v>
      </c>
      <c r="O1204" s="8">
        <v>179</v>
      </c>
      <c r="P1204" s="8">
        <v>1797</v>
      </c>
      <c r="Q1204" s="8">
        <v>2552</v>
      </c>
      <c r="R1204" s="9"/>
    </row>
    <row r="1205" spans="1:18" x14ac:dyDescent="0.3">
      <c r="A1205" s="21">
        <f>VLOOKUP(ancestry_jul_2014[[#This Row],[Locationid]], [1]LibPAS_data!$A$2:$E$600, 5, FALSE)</f>
        <v>4</v>
      </c>
      <c r="B1205" s="24">
        <f>VLOOKUP(ancestry_jul_2014[[#This Row],[Locationid]],[1]LibPAS_data!$A$2:$D$270,4,FALSE)</f>
        <v>8901</v>
      </c>
      <c r="C1205" s="14" t="str">
        <f>TEXT(E1205,"yyyy")&amp;"-"&amp;"Q"&amp;LOOKUP(MONTH(E1205),{1,4,7,10},{1,2,3,4})</f>
        <v>2016-Q2</v>
      </c>
      <c r="D1205" s="41">
        <f t="shared" si="59"/>
        <v>2016</v>
      </c>
      <c r="E1205" s="31">
        <v>42522</v>
      </c>
      <c r="F1205" s="31" t="str">
        <f t="shared" si="58"/>
        <v>2016</v>
      </c>
      <c r="G1205" s="16" t="str">
        <f>TEXT(ancestry_jul_2014[[#This Row],[Date]]," MMM")</f>
        <v xml:space="preserve"> Jun</v>
      </c>
      <c r="H1205" s="6"/>
      <c r="I1205" t="str">
        <f>VLOOKUP(K1205, [1]LibPAS_data!$A$1:$C$600,3,FALSE)</f>
        <v>Pinal</v>
      </c>
      <c r="J1205" t="str">
        <f>VLOOKUP(K1205,[1]LibPAS_data!$A$1:$C$600,2,FALSE)</f>
        <v>Pinal County Library District</v>
      </c>
      <c r="K1205" s="6" t="s">
        <v>50</v>
      </c>
      <c r="L1205" s="6" t="s">
        <v>1</v>
      </c>
      <c r="M1205" s="6"/>
      <c r="N1205" s="6">
        <v>398</v>
      </c>
      <c r="O1205" s="6">
        <v>11</v>
      </c>
      <c r="P1205" s="6">
        <v>131</v>
      </c>
      <c r="Q1205" s="6">
        <v>75</v>
      </c>
      <c r="R1205" s="7">
        <f>ancestry_jul_2014[[#This Row],[Citation Image]]+ancestry_jul_2014[[#This Row],[Text]]</f>
        <v>206</v>
      </c>
    </row>
    <row r="1206" spans="1:18" x14ac:dyDescent="0.3">
      <c r="A1206" s="21">
        <f>VLOOKUP(ancestry_jul_2014[[#This Row],[Locationid]], [1]LibPAS_data!$A$2:$E$600, 5, FALSE)</f>
        <v>54</v>
      </c>
      <c r="B1206" s="24">
        <f>VLOOKUP(ancestry_jul_2014[[#This Row],[Locationid]],[1]LibPAS_data!$A$2:$D$270,4,FALSE)</f>
        <v>29416</v>
      </c>
      <c r="C1206" s="14" t="str">
        <f>TEXT(E1206,"yyyy")&amp;"-"&amp;"Q"&amp;LOOKUP(MONTH(E1206),{1,4,7,10},{1,2,3,4})</f>
        <v>2016-Q2</v>
      </c>
      <c r="D1206" s="41">
        <f t="shared" si="59"/>
        <v>2016</v>
      </c>
      <c r="E1206" s="32">
        <v>42522</v>
      </c>
      <c r="F1206" s="32" t="str">
        <f t="shared" si="58"/>
        <v>2016</v>
      </c>
      <c r="G1206" s="16" t="str">
        <f>TEXT(ancestry_jul_2014[[#This Row],[Date]]," MMM")</f>
        <v xml:space="preserve"> Jun</v>
      </c>
      <c r="H1206" s="8"/>
      <c r="I1206" t="str">
        <f>VLOOKUP(K1206, [1]LibPAS_data!$A$1:$C$600,3,FALSE)</f>
        <v>Yavapai</v>
      </c>
      <c r="J1206" t="str">
        <f>VLOOKUP(K1206,[1]LibPAS_data!$A$1:$C$600,2,FALSE)</f>
        <v>Prescott Public Library</v>
      </c>
      <c r="K1206" s="10" t="s">
        <v>51</v>
      </c>
      <c r="L1206" s="8" t="s">
        <v>1</v>
      </c>
      <c r="M1206" s="8"/>
      <c r="N1206" s="8">
        <v>2085</v>
      </c>
      <c r="O1206" s="8">
        <v>40</v>
      </c>
      <c r="P1206" s="8">
        <v>327</v>
      </c>
      <c r="Q1206" s="8">
        <v>1039</v>
      </c>
      <c r="R1206" s="9">
        <f>ancestry_jul_2014[[#This Row],[Citation Image]]+ancestry_jul_2014[[#This Row],[Text]]</f>
        <v>1366</v>
      </c>
    </row>
    <row r="1207" spans="1:18" x14ac:dyDescent="0.3">
      <c r="A1207" s="21">
        <f>VLOOKUP(ancestry_jul_2014[[#This Row],[Locationid]], [1]LibPAS_data!$A$2:$E$600, 5, FALSE)</f>
        <v>59</v>
      </c>
      <c r="B1207" s="24">
        <f>VLOOKUP(ancestry_jul_2014[[#This Row],[Locationid]],[1]LibPAS_data!$A$2:$D$270,4,FALSE)</f>
        <v>22616</v>
      </c>
      <c r="C1207" s="14" t="str">
        <f>TEXT(E1207,"yyyy")&amp;"-"&amp;"Q"&amp;LOOKUP(MONTH(E1207),{1,4,7,10},{1,2,3,4})</f>
        <v>2016-Q2</v>
      </c>
      <c r="D1207" s="41">
        <f t="shared" si="59"/>
        <v>2016</v>
      </c>
      <c r="E1207" s="31">
        <v>42522</v>
      </c>
      <c r="F1207" s="31" t="str">
        <f t="shared" si="58"/>
        <v>2016</v>
      </c>
      <c r="G1207" s="16" t="str">
        <f>TEXT(ancestry_jul_2014[[#This Row],[Date]]," MMM")</f>
        <v xml:space="preserve"> Jun</v>
      </c>
      <c r="H1207" s="6"/>
      <c r="I1207" t="str">
        <f>VLOOKUP(K1207, [1]LibPAS_data!$A$1:$C$600,3,FALSE)</f>
        <v>Yavapai</v>
      </c>
      <c r="J1207" t="str">
        <f>VLOOKUP(K1207,[1]LibPAS_data!$A$1:$C$600,2,FALSE)</f>
        <v>Prescott Valley Public Library</v>
      </c>
      <c r="K1207" s="6" t="s">
        <v>52</v>
      </c>
      <c r="L1207" s="6" t="s">
        <v>1</v>
      </c>
      <c r="M1207" s="6"/>
      <c r="N1207" s="6">
        <v>209</v>
      </c>
      <c r="O1207" s="6">
        <v>5</v>
      </c>
      <c r="P1207" s="6">
        <v>25</v>
      </c>
      <c r="Q1207" s="6">
        <v>94</v>
      </c>
      <c r="R1207" s="7">
        <f>ancestry_jul_2014[[#This Row],[Citation Image]]+ancestry_jul_2014[[#This Row],[Text]]</f>
        <v>119</v>
      </c>
    </row>
    <row r="1208" spans="1:18" x14ac:dyDescent="0.3">
      <c r="A1208" s="21">
        <f>VLOOKUP(ancestry_jul_2014[[#This Row],[Locationid]], [1]LibPAS_data!$A$2:$E$600, 5, FALSE)</f>
        <v>40</v>
      </c>
      <c r="B1208" s="24" t="e">
        <f>VLOOKUP(ancestry_jul_2014[[#This Row],[Locationid]],[1]LibPAS_data!$A$2:$D$270,4,FALSE)</f>
        <v>#N/A</v>
      </c>
      <c r="C1208" s="14" t="str">
        <f>TEXT(E1208,"yyyy")&amp;"-"&amp;"Q"&amp;LOOKUP(MONTH(E1208),{1,4,7,10},{1,2,3,4})</f>
        <v>2016-Q2</v>
      </c>
      <c r="D1208" s="41">
        <f t="shared" si="59"/>
        <v>2016</v>
      </c>
      <c r="E1208" s="32">
        <v>42522</v>
      </c>
      <c r="F1208" s="32" t="str">
        <f t="shared" si="58"/>
        <v>2016</v>
      </c>
      <c r="G1208" s="16" t="str">
        <f>TEXT(ancestry_jul_2014[[#This Row],[Date]]," MMM")</f>
        <v xml:space="preserve"> Jun</v>
      </c>
      <c r="H1208" s="8"/>
      <c r="I1208" t="str">
        <f>VLOOKUP(K1208, [1]LibPAS_data!$A$1:$C$600,3,FALSE)</f>
        <v>Apache</v>
      </c>
      <c r="J1208" t="str">
        <f>VLOOKUP(K1208,[1]LibPAS_data!$A$1:$C$600,2,FALSE)</f>
        <v>Round Valley Public Library</v>
      </c>
      <c r="K1208" s="6" t="s">
        <v>53</v>
      </c>
      <c r="L1208" s="8" t="s">
        <v>1</v>
      </c>
      <c r="M1208" s="8"/>
      <c r="N1208" s="8">
        <v>269</v>
      </c>
      <c r="O1208" s="8">
        <v>13</v>
      </c>
      <c r="P1208" s="8">
        <v>38</v>
      </c>
      <c r="Q1208" s="8">
        <v>129</v>
      </c>
      <c r="R1208" s="9">
        <f>ancestry_jul_2014[[#This Row],[Citation Image]]+ancestry_jul_2014[[#This Row],[Text]]</f>
        <v>167</v>
      </c>
    </row>
    <row r="1209" spans="1:18" x14ac:dyDescent="0.3">
      <c r="A1209" s="21">
        <f>VLOOKUP(ancestry_jul_2014[[#This Row],[Locationid]], [1]LibPAS_data!$A$2:$E$600, 5, FALSE)</f>
        <v>17</v>
      </c>
      <c r="B1209" s="24">
        <f>VLOOKUP(ancestry_jul_2014[[#This Row],[Locationid]],[1]LibPAS_data!$A$2:$D$270,4,FALSE)</f>
        <v>11980</v>
      </c>
      <c r="C1209" s="14" t="str">
        <f>TEXT(E1209,"yyyy")&amp;"-"&amp;"Q"&amp;LOOKUP(MONTH(E1209),{1,4,7,10},{1,2,3,4})</f>
        <v>2016-Q2</v>
      </c>
      <c r="D1209" s="41">
        <f t="shared" si="59"/>
        <v>2016</v>
      </c>
      <c r="E1209" s="31">
        <v>42522</v>
      </c>
      <c r="F1209" s="31" t="str">
        <f t="shared" si="58"/>
        <v>2016</v>
      </c>
      <c r="G1209" s="16" t="str">
        <f>TEXT(ancestry_jul_2014[[#This Row],[Date]]," MMM")</f>
        <v xml:space="preserve"> Jun</v>
      </c>
      <c r="H1209" s="6"/>
      <c r="I1209" t="str">
        <f>VLOOKUP(K1209, [1]LibPAS_data!$A$1:$C$600,3,FALSE)</f>
        <v>Graham</v>
      </c>
      <c r="J1209" t="str">
        <f>VLOOKUP(K1209,[1]LibPAS_data!$A$1:$C$600,2,FALSE)</f>
        <v>Safford City - Graham County Library</v>
      </c>
      <c r="K1209" s="6" t="s">
        <v>54</v>
      </c>
      <c r="L1209" s="6" t="s">
        <v>1</v>
      </c>
      <c r="M1209" s="6"/>
      <c r="N1209" s="6">
        <v>11</v>
      </c>
      <c r="O1209" s="6">
        <v>1</v>
      </c>
      <c r="P1209" s="6">
        <v>3</v>
      </c>
      <c r="Q1209" s="6">
        <v>3</v>
      </c>
      <c r="R1209" s="7">
        <f>ancestry_jul_2014[[#This Row],[Citation Image]]+ancestry_jul_2014[[#This Row],[Text]]</f>
        <v>6</v>
      </c>
    </row>
    <row r="1210" spans="1:18" x14ac:dyDescent="0.3">
      <c r="A1210" s="21">
        <f>VLOOKUP(ancestry_jul_2014[[#This Row],[Locationid]], [1]LibPAS_data!$A$2:$E$600, 5, FALSE)</f>
        <v>23</v>
      </c>
      <c r="B1210" s="24" t="e">
        <f>VLOOKUP(ancestry_jul_2014[[#This Row],[Locationid]],[1]LibPAS_data!$A$2:$D$270,4,FALSE)</f>
        <v>#N/A</v>
      </c>
      <c r="C1210" s="14" t="str">
        <f>TEXT(E1210,"yyyy")&amp;"-"&amp;"Q"&amp;LOOKUP(MONTH(E1210),{1,4,7,10},{1,2,3,4})</f>
        <v>2016-Q2</v>
      </c>
      <c r="D1210" s="41">
        <f t="shared" si="59"/>
        <v>2016</v>
      </c>
      <c r="E1210" s="32">
        <v>42522</v>
      </c>
      <c r="F1210" s="32" t="str">
        <f t="shared" si="58"/>
        <v>2016</v>
      </c>
      <c r="G1210" s="16" t="str">
        <f>TEXT(ancestry_jul_2014[[#This Row],[Date]]," MMM")</f>
        <v xml:space="preserve"> Jun</v>
      </c>
      <c r="H1210" s="8"/>
      <c r="I1210" t="str">
        <f>VLOOKUP(K1210, [1]LibPAS_data!$A$1:$C$600,3,FALSE)</f>
        <v>Pinal</v>
      </c>
      <c r="J1210" t="str">
        <f>VLOOKUP(K1210,[1]LibPAS_data!$A$1:$C$600,2,FALSE)</f>
        <v>San Manuel Public Library</v>
      </c>
      <c r="K1210" s="10" t="s">
        <v>55</v>
      </c>
      <c r="L1210" s="8" t="s">
        <v>1</v>
      </c>
      <c r="M1210" s="8"/>
      <c r="N1210" s="8">
        <v>24</v>
      </c>
      <c r="O1210" s="8">
        <v>3</v>
      </c>
      <c r="P1210" s="8">
        <v>2</v>
      </c>
      <c r="Q1210" s="8">
        <v>46</v>
      </c>
      <c r="R1210" s="9">
        <f>ancestry_jul_2014[[#This Row],[Citation Image]]+ancestry_jul_2014[[#This Row],[Text]]</f>
        <v>48</v>
      </c>
    </row>
    <row r="1211" spans="1:18" x14ac:dyDescent="0.3">
      <c r="A1211" s="21">
        <f>VLOOKUP(ancestry_jul_2014[[#This Row],[Locationid]], [1]LibPAS_data!$A$2:$E$600, 5, FALSE)</f>
        <v>87</v>
      </c>
      <c r="B1211" s="24">
        <f>VLOOKUP(ancestry_jul_2014[[#This Row],[Locationid]],[1]LibPAS_data!$A$2:$D$270,4,FALSE)</f>
        <v>174482</v>
      </c>
      <c r="C1211" s="14" t="str">
        <f>TEXT(E1211,"yyyy")&amp;"-"&amp;"Q"&amp;LOOKUP(MONTH(E1211),{1,4,7,10},{1,2,3,4})</f>
        <v>2016-Q2</v>
      </c>
      <c r="D1211" s="41">
        <f t="shared" si="59"/>
        <v>2016</v>
      </c>
      <c r="E1211" s="31">
        <v>42522</v>
      </c>
      <c r="F1211" s="31" t="str">
        <f t="shared" si="58"/>
        <v>2016</v>
      </c>
      <c r="G1211" s="16" t="str">
        <f>TEXT(ancestry_jul_2014[[#This Row],[Date]]," MMM")</f>
        <v xml:space="preserve"> Jun</v>
      </c>
      <c r="H1211" s="6"/>
      <c r="I1211" t="str">
        <f>VLOOKUP(K1211, [1]LibPAS_data!$A$1:$C$600,3,FALSE)</f>
        <v>Maricopa</v>
      </c>
      <c r="J1211" t="str">
        <f>VLOOKUP(K1211,[1]LibPAS_data!$A$1:$C$600,2,FALSE)</f>
        <v>Scottsdale Public Library</v>
      </c>
      <c r="K1211" s="6" t="s">
        <v>57</v>
      </c>
      <c r="L1211" s="6" t="s">
        <v>1</v>
      </c>
      <c r="M1211" s="6"/>
      <c r="N1211" s="6">
        <v>5133</v>
      </c>
      <c r="O1211" s="6">
        <v>85</v>
      </c>
      <c r="P1211" s="6">
        <v>581</v>
      </c>
      <c r="Q1211" s="6">
        <v>2282</v>
      </c>
      <c r="R1211" s="7">
        <f>ancestry_jul_2014[[#This Row],[Citation Image]]+ancestry_jul_2014[[#This Row],[Text]]</f>
        <v>2863</v>
      </c>
    </row>
    <row r="1212" spans="1:18" x14ac:dyDescent="0.3">
      <c r="A1212" s="21">
        <f>VLOOKUP(ancestry_jul_2014[[#This Row],[Locationid]], [1]LibPAS_data!$A$2:$E$600, 5, FALSE)</f>
        <v>28</v>
      </c>
      <c r="B1212" s="24">
        <f>VLOOKUP(ancestry_jul_2014[[#This Row],[Locationid]],[1]LibPAS_data!$A$2:$D$270,4,FALSE)</f>
        <v>32811</v>
      </c>
      <c r="C1212" s="14" t="str">
        <f>TEXT(E1212,"yyyy")&amp;"-"&amp;"Q"&amp;LOOKUP(MONTH(E1212),{1,4,7,10},{1,2,3,4})</f>
        <v>2016-Q2</v>
      </c>
      <c r="D1212" s="41">
        <f t="shared" si="59"/>
        <v>2016</v>
      </c>
      <c r="E1212" s="32">
        <v>42522</v>
      </c>
      <c r="F1212" s="32" t="str">
        <f t="shared" si="58"/>
        <v>2016</v>
      </c>
      <c r="G1212" s="16" t="str">
        <f>TEXT(ancestry_jul_2014[[#This Row],[Date]]," MMM")</f>
        <v xml:space="preserve"> Jun</v>
      </c>
      <c r="H1212" s="8"/>
      <c r="I1212" t="str">
        <f>VLOOKUP(K1212, [1]LibPAS_data!$A$1:$C$600,3,FALSE)</f>
        <v>Cochise</v>
      </c>
      <c r="J1212" t="str">
        <f>VLOOKUP(K1212,[1]LibPAS_data!$A$1:$C$600,2,FALSE)</f>
        <v>Sierra Vista Public Library</v>
      </c>
      <c r="K1212" s="6" t="s">
        <v>60</v>
      </c>
      <c r="L1212" s="8" t="s">
        <v>1</v>
      </c>
      <c r="M1212" s="8"/>
      <c r="N1212" s="8">
        <v>601</v>
      </c>
      <c r="O1212" s="8">
        <v>11</v>
      </c>
      <c r="P1212" s="8">
        <v>105</v>
      </c>
      <c r="Q1212" s="8">
        <v>214</v>
      </c>
      <c r="R1212" s="9">
        <f>ancestry_jul_2014[[#This Row],[Citation Image]]+ancestry_jul_2014[[#This Row],[Text]]</f>
        <v>319</v>
      </c>
    </row>
    <row r="1213" spans="1:18" x14ac:dyDescent="0.3">
      <c r="A1213" s="21">
        <f>VLOOKUP(ancestry_jul_2014[[#This Row],[Locationid]], [1]LibPAS_data!$A$2:$E$600, 5, FALSE)</f>
        <v>32</v>
      </c>
      <c r="B1213" s="24">
        <f>VLOOKUP(ancestry_jul_2014[[#This Row],[Locationid]],[1]LibPAS_data!$A$2:$D$270,4,FALSE)</f>
        <v>11000</v>
      </c>
      <c r="C1213" s="14" t="str">
        <f>TEXT(E1213,"yyyy")&amp;"-"&amp;"Q"&amp;LOOKUP(MONTH(E1213),{1,4,7,10},{1,2,3,4})</f>
        <v>2016-Q2</v>
      </c>
      <c r="D1213" s="41">
        <f t="shared" si="59"/>
        <v>2016</v>
      </c>
      <c r="E1213" s="31">
        <v>42522</v>
      </c>
      <c r="F1213" s="31" t="str">
        <f t="shared" si="58"/>
        <v>2016</v>
      </c>
      <c r="G1213" s="16" t="str">
        <f>TEXT(ancestry_jul_2014[[#This Row],[Date]]," MMM")</f>
        <v xml:space="preserve"> Jun</v>
      </c>
      <c r="H1213" s="6"/>
      <c r="I1213" t="str">
        <f>VLOOKUP(K1213, [1]LibPAS_data!$A$1:$C$600,3,FALSE)</f>
        <v>Yavapai</v>
      </c>
      <c r="J1213" t="str">
        <f>VLOOKUP(K1213,[1]LibPAS_data!$A$1:$C$600,2,FALSE)</f>
        <v>Sedona Public Library</v>
      </c>
      <c r="K1213" s="6" t="s">
        <v>58</v>
      </c>
      <c r="L1213" s="6" t="s">
        <v>1</v>
      </c>
      <c r="M1213" s="6"/>
      <c r="N1213" s="6">
        <v>0</v>
      </c>
      <c r="O1213" s="6">
        <v>0</v>
      </c>
      <c r="P1213" s="6">
        <v>0</v>
      </c>
      <c r="Q1213" s="6">
        <v>0</v>
      </c>
      <c r="R1213" s="7">
        <f>ancestry_jul_2014[[#This Row],[Citation Image]]+ancestry_jul_2014[[#This Row],[Text]]</f>
        <v>0</v>
      </c>
    </row>
    <row r="1214" spans="1:18" x14ac:dyDescent="0.3">
      <c r="A1214" s="21">
        <f>VLOOKUP(ancestry_jul_2014[[#This Row],[Locationid]], [1]LibPAS_data!$A$2:$E$600, 5, FALSE)</f>
        <v>142</v>
      </c>
      <c r="B1214" s="24">
        <f>VLOOKUP(ancestry_jul_2014[[#This Row],[Locationid]],[1]LibPAS_data!$A$2:$D$270,4,FALSE)</f>
        <v>140708</v>
      </c>
      <c r="C1214" s="14" t="str">
        <f>TEXT(E1214,"yyyy")&amp;"-"&amp;"Q"&amp;LOOKUP(MONTH(E1214),{1,4,7,10},{1,2,3,4})</f>
        <v>2016-Q2</v>
      </c>
      <c r="D1214" s="41">
        <f t="shared" si="59"/>
        <v>2016</v>
      </c>
      <c r="E1214" s="32">
        <v>42522</v>
      </c>
      <c r="F1214" s="32" t="str">
        <f t="shared" si="58"/>
        <v>2016</v>
      </c>
      <c r="G1214" s="16" t="str">
        <f>TEXT(ancestry_jul_2014[[#This Row],[Date]]," MMM")</f>
        <v xml:space="preserve"> Jun</v>
      </c>
      <c r="H1214" s="8"/>
      <c r="I1214" t="str">
        <f>VLOOKUP(K1214, [1]LibPAS_data!$A$1:$C$600,3,FALSE)</f>
        <v>Maricopa</v>
      </c>
      <c r="J1214" t="str">
        <f>VLOOKUP(K1214,[1]LibPAS_data!$A$1:$C$600,2,FALSE)</f>
        <v>Tempe Public Library</v>
      </c>
      <c r="K1214" s="10" t="s">
        <v>79</v>
      </c>
      <c r="L1214" s="8" t="s">
        <v>1</v>
      </c>
      <c r="M1214" s="8"/>
      <c r="N1214" s="8">
        <v>706</v>
      </c>
      <c r="O1214" s="8">
        <v>10</v>
      </c>
      <c r="P1214" s="8">
        <v>124</v>
      </c>
      <c r="Q1214" s="8">
        <v>341</v>
      </c>
      <c r="R1214" s="9">
        <f>ancestry_jul_2014[[#This Row],[Citation Image]]+ancestry_jul_2014[[#This Row],[Text]]</f>
        <v>465</v>
      </c>
    </row>
    <row r="1215" spans="1:18" x14ac:dyDescent="0.3">
      <c r="A1215" s="21">
        <f>VLOOKUP(ancestry_jul_2014[[#This Row],[Locationid]], [1]LibPAS_data!$A$2:$E$600, 5, FALSE)</f>
        <v>12</v>
      </c>
      <c r="B1215" s="24">
        <f>VLOOKUP(ancestry_jul_2014[[#This Row],[Locationid]],[1]LibPAS_data!$A$2:$D$270,4,FALSE)</f>
        <v>4415</v>
      </c>
      <c r="C1215" s="14" t="str">
        <f>TEXT(E1215,"yyyy")&amp;"-"&amp;"Q"&amp;LOOKUP(MONTH(E1215),{1,4,7,10},{1,2,3,4})</f>
        <v>2016-Q2</v>
      </c>
      <c r="D1215" s="41">
        <f t="shared" si="59"/>
        <v>2016</v>
      </c>
      <c r="E1215" s="31">
        <v>42522</v>
      </c>
      <c r="F1215" s="31" t="str">
        <f t="shared" si="58"/>
        <v>2016</v>
      </c>
      <c r="G1215" s="16" t="str">
        <f>TEXT(ancestry_jul_2014[[#This Row],[Date]]," MMM")</f>
        <v xml:space="preserve"> Jun</v>
      </c>
      <c r="H1215" s="6"/>
      <c r="I1215" t="str">
        <f>VLOOKUP(K1215, [1]LibPAS_data!$A$1:$C$600,3,FALSE)</f>
        <v>Maricopa</v>
      </c>
      <c r="J1215" t="str">
        <f>VLOOKUP(K1215,[1]LibPAS_data!$A$1:$C$600,2,FALSE)</f>
        <v>Tolleson Public Library</v>
      </c>
      <c r="K1215" s="6" t="s">
        <v>61</v>
      </c>
      <c r="L1215" s="6" t="s">
        <v>1</v>
      </c>
      <c r="M1215" s="6"/>
      <c r="N1215" s="6">
        <v>0</v>
      </c>
      <c r="O1215" s="6">
        <v>0</v>
      </c>
      <c r="P1215" s="6">
        <v>0</v>
      </c>
      <c r="Q1215" s="6">
        <v>0</v>
      </c>
      <c r="R1215" s="7">
        <f>ancestry_jul_2014[[#This Row],[Citation Image]]+ancestry_jul_2014[[#This Row],[Text]]</f>
        <v>0</v>
      </c>
    </row>
    <row r="1216" spans="1:18" x14ac:dyDescent="0.3">
      <c r="A1216" s="21">
        <f>VLOOKUP(ancestry_jul_2014[[#This Row],[Locationid]], [1]LibPAS_data!$A$2:$E$600, 5, FALSE)</f>
        <v>8</v>
      </c>
      <c r="B1216" s="24">
        <f>VLOOKUP(ancestry_jul_2014[[#This Row],[Locationid]],[1]LibPAS_data!$A$2:$D$270,4,FALSE)</f>
        <v>2341</v>
      </c>
      <c r="C1216" s="14" t="str">
        <f>TEXT(E1216,"yyyy")&amp;"-"&amp;"Q"&amp;LOOKUP(MONTH(E1216),{1,4,7,10},{1,2,3,4})</f>
        <v>2016-Q2</v>
      </c>
      <c r="D1216" s="41">
        <f t="shared" si="59"/>
        <v>2016</v>
      </c>
      <c r="E1216" s="31">
        <v>42522</v>
      </c>
      <c r="F1216" s="31" t="str">
        <f t="shared" si="58"/>
        <v>2016</v>
      </c>
      <c r="G1216" s="16" t="str">
        <f>TEXT(ancestry_jul_2014[[#This Row],[Date]]," MMM")</f>
        <v xml:space="preserve"> Jun</v>
      </c>
      <c r="H1216" s="6"/>
      <c r="I1216" t="str">
        <f>VLOOKUP(K1216, [1]LibPAS_data!$A$1:$C$600,3,FALSE)</f>
        <v>Gila</v>
      </c>
      <c r="J1216" t="str">
        <f>VLOOKUP(K1216,[1]LibPAS_data!$A$1:$C$600,2,FALSE)</f>
        <v>Tonto Basin Public</v>
      </c>
      <c r="K1216" t="s">
        <v>62</v>
      </c>
      <c r="L1216" s="6" t="s">
        <v>1</v>
      </c>
      <c r="M1216" s="6"/>
      <c r="N1216" s="6">
        <v>4</v>
      </c>
      <c r="O1216" s="6">
        <v>1</v>
      </c>
      <c r="P1216" s="6">
        <v>0</v>
      </c>
      <c r="Q1216" s="6">
        <v>0</v>
      </c>
      <c r="R1216" s="7"/>
    </row>
    <row r="1217" spans="1:18" x14ac:dyDescent="0.3">
      <c r="A1217" s="21">
        <f>VLOOKUP(ancestry_jul_2014[[#This Row],[Locationid]], [1]LibPAS_data!$A$2:$E$600, 5, FALSE)</f>
        <v>8</v>
      </c>
      <c r="B1217" s="24" t="e">
        <f>VLOOKUP(ancestry_jul_2014[[#This Row],[Locationid]],[1]LibPAS_data!$A$2:$D$270,4,FALSE)</f>
        <v>#N/A</v>
      </c>
      <c r="C1217" s="14" t="str">
        <f>TEXT(E1217,"yyyy")&amp;"-"&amp;"Q"&amp;LOOKUP(MONTH(E1217),{1,4,7,10},{1,2,3,4})</f>
        <v>2016-Q2</v>
      </c>
      <c r="D1217" s="41">
        <f t="shared" si="59"/>
        <v>2016</v>
      </c>
      <c r="E1217" s="32">
        <v>42522</v>
      </c>
      <c r="F1217" s="32" t="str">
        <f t="shared" si="58"/>
        <v>2016</v>
      </c>
      <c r="G1217" s="16" t="str">
        <f>TEXT(ancestry_jul_2014[[#This Row],[Date]]," MMM")</f>
        <v xml:space="preserve"> Jun</v>
      </c>
      <c r="H1217" s="8"/>
      <c r="I1217" t="str">
        <f>VLOOKUP(K1217, [1]LibPAS_data!$A$1:$C$600,3,FALSE)</f>
        <v>Apache</v>
      </c>
      <c r="J1217" t="str">
        <f>VLOOKUP(K1217,[1]LibPAS_data!$A$1:$C$600,2,FALSE)</f>
        <v>Vernon Public Library</v>
      </c>
      <c r="K1217" s="8" t="s">
        <v>63</v>
      </c>
      <c r="L1217" s="8" t="s">
        <v>1</v>
      </c>
      <c r="M1217" s="8"/>
      <c r="N1217" s="8">
        <v>0</v>
      </c>
      <c r="O1217" s="8">
        <v>0</v>
      </c>
      <c r="P1217" s="8">
        <v>0</v>
      </c>
      <c r="Q1217" s="8">
        <v>0</v>
      </c>
      <c r="R1217" s="9">
        <f>ancestry_jul_2014[[#This Row],[Citation Image]]+ancestry_jul_2014[[#This Row],[Text]]</f>
        <v>0</v>
      </c>
    </row>
    <row r="1218" spans="1:18" x14ac:dyDescent="0.3">
      <c r="A1218" s="21">
        <f>VLOOKUP(ancestry_jul_2014[[#This Row],[Locationid]], [1]LibPAS_data!$A$2:$E$600, 5, FALSE)</f>
        <v>434</v>
      </c>
      <c r="B1218" s="24">
        <f>VLOOKUP(ancestry_jul_2014[[#This Row],[Locationid]],[1]LibPAS_data!$A$2:$D$270,4,FALSE)</f>
        <v>111752</v>
      </c>
      <c r="C1218" s="14" t="str">
        <f>TEXT(E1218,"yyyy")&amp;"-"&amp;"Q"&amp;LOOKUP(MONTH(E1218),{1,4,7,10},{1,2,3,4})</f>
        <v>2016-Q2</v>
      </c>
      <c r="D1218" s="41">
        <f t="shared" si="59"/>
        <v>2016</v>
      </c>
      <c r="E1218" s="31">
        <v>42522</v>
      </c>
      <c r="F1218" s="31" t="str">
        <f t="shared" si="58"/>
        <v>2016</v>
      </c>
      <c r="G1218" s="16" t="str">
        <f>TEXT(ancestry_jul_2014[[#This Row],[Date]]," MMM")</f>
        <v xml:space="preserve"> Jun</v>
      </c>
      <c r="H1218" s="6"/>
      <c r="I1218" t="str">
        <f>VLOOKUP(K1218, [1]LibPAS_data!$A$1:$C$600,3,FALSE)</f>
        <v>Yuma</v>
      </c>
      <c r="J1218" t="str">
        <f>VLOOKUP(K1218,[1]LibPAS_data!$A$1:$C$600,2,FALSE)</f>
        <v>Yuma County Library District</v>
      </c>
      <c r="K1218" s="6" t="s">
        <v>66</v>
      </c>
      <c r="L1218" s="6" t="s">
        <v>1</v>
      </c>
      <c r="M1218" s="6"/>
      <c r="N1218" s="6">
        <v>2712</v>
      </c>
      <c r="O1218" s="6">
        <v>41</v>
      </c>
      <c r="P1218" s="6">
        <v>433</v>
      </c>
      <c r="Q1218" s="6">
        <v>1227</v>
      </c>
      <c r="R1218" s="7">
        <f>ancestry_jul_2014[[#This Row],[Citation Image]]+ancestry_jul_2014[[#This Row],[Text]]</f>
        <v>1660</v>
      </c>
    </row>
    <row r="1219" spans="1:18" x14ac:dyDescent="0.3">
      <c r="A1219" s="22">
        <f>VLOOKUP(ancestry_jul_2014[[#This Row],[Locationid]], [1]LibPAS_data!$A$2:$E$600, 5, FALSE)</f>
        <v>7</v>
      </c>
      <c r="B1219" s="28" t="e">
        <f>VLOOKUP(ancestry_jul_2014[[#This Row],[Locationid]],[1]LibPAS_data!$A$2:$D$270,4,FALSE)</f>
        <v>#N/A</v>
      </c>
      <c r="C1219" s="15" t="str">
        <f>TEXT(E1219,"yyyy")&amp;"-"&amp;"Q"&amp;LOOKUP(MONTH(E1219),{1,4,7,10},{1,2,3,4})</f>
        <v>2016-Q2</v>
      </c>
      <c r="D1219" s="42">
        <f t="shared" si="59"/>
        <v>2016</v>
      </c>
      <c r="E1219" s="43">
        <v>42522</v>
      </c>
      <c r="F1219" s="43" t="str">
        <f t="shared" si="58"/>
        <v>2016</v>
      </c>
      <c r="G1219" s="16" t="str">
        <f>TEXT(ancestry_jul_2014[[#This Row],[Date]]," MMM")</f>
        <v xml:space="preserve"> Jun</v>
      </c>
      <c r="H1219" s="17"/>
      <c r="I1219" t="str">
        <f>VLOOKUP(K1219, [1]LibPAS_data!$A$1:$C$600,3,FALSE)</f>
        <v>Yavapai</v>
      </c>
      <c r="J1219" t="str">
        <f>VLOOKUP(K1219,[1]LibPAS_data!$A$1:$C$600,2,FALSE)</f>
        <v>Yarnell Public Library</v>
      </c>
      <c r="K1219" s="17" t="s">
        <v>64</v>
      </c>
      <c r="L1219" s="17" t="s">
        <v>1</v>
      </c>
      <c r="M1219" s="17"/>
      <c r="N1219" s="17">
        <v>0</v>
      </c>
      <c r="O1219" s="17">
        <v>0</v>
      </c>
      <c r="P1219" s="17">
        <v>0</v>
      </c>
      <c r="Q1219" s="17">
        <v>0</v>
      </c>
      <c r="R1219" s="18">
        <f>ancestry_jul_2014[[#This Row],[Citation Image]]+ancestry_jul_2014[[#This Row],[Text]]</f>
        <v>0</v>
      </c>
    </row>
    <row r="1220" spans="1:18" x14ac:dyDescent="0.3">
      <c r="A1220" s="21">
        <f>VLOOKUP(ancestry_jul_2014[[#This Row],[Locationid]], [1]LibPAS_data!$A$2:$E$600, 5, FALSE)</f>
        <v>0</v>
      </c>
      <c r="B1220" s="24" t="e">
        <f>VLOOKUP(ancestry_jul_2014[[#This Row],[Locationid]],[1]LibPAS_data!$A$2:$D$270,4,FALSE)</f>
        <v>#N/A</v>
      </c>
      <c r="C1220" s="14" t="str">
        <f>TEXT(E1220,"yyyy")&amp;"-"&amp;"Q"&amp;LOOKUP(MONTH(E1220),{1,4,7,10},{1,2,3,4})</f>
        <v>2016-Q3</v>
      </c>
      <c r="D1220" s="41">
        <f t="shared" ref="D1220:D1251" si="60">YEAR(DATE(YEAR(E1220),MONTH(E1220)+6,1))</f>
        <v>2017</v>
      </c>
      <c r="E1220" s="31">
        <v>42552</v>
      </c>
      <c r="F1220" s="31" t="str">
        <f t="shared" ref="F1220:F1273" si="61">TEXT(E1220, "yyyy")</f>
        <v>2016</v>
      </c>
      <c r="G1220" s="16" t="str">
        <f>TEXT(ancestry_jul_2014[[#This Row],[Date]]," MMM")</f>
        <v xml:space="preserve"> Jul</v>
      </c>
      <c r="H1220" s="6"/>
      <c r="I1220" s="6" t="str">
        <f>VLOOKUP(K1220, [1]LibPAS_data!$A$1:$C$600,3,FALSE)</f>
        <v>State</v>
      </c>
      <c r="J1220" t="str">
        <f>VLOOKUP(K1220,[1]LibPAS_data!$A$1:$C$600,2,FALSE)</f>
        <v>Arizona State Library-Law Library</v>
      </c>
      <c r="K1220" s="6" t="s">
        <v>10</v>
      </c>
      <c r="L1220" s="6" t="s">
        <v>1</v>
      </c>
      <c r="M1220" s="6"/>
      <c r="N1220" s="6">
        <v>70212</v>
      </c>
      <c r="O1220" s="6">
        <v>1340</v>
      </c>
      <c r="P1220" s="6">
        <v>12954</v>
      </c>
      <c r="Q1220" s="6">
        <v>35148</v>
      </c>
      <c r="R1220" s="7">
        <f>P1220+Q1220</f>
        <v>48102</v>
      </c>
    </row>
    <row r="1221" spans="1:18" x14ac:dyDescent="0.3">
      <c r="A1221" s="21">
        <f>VLOOKUP(ancestry_jul_2014[[#This Row],[Locationid]], [1]LibPAS_data!$A$2:$E$600, 5, FALSE)</f>
        <v>19</v>
      </c>
      <c r="B1221" s="24" t="e">
        <f>VLOOKUP(ancestry_jul_2014[[#This Row],[Locationid]],[1]LibPAS_data!$A$2:$D$270,4,FALSE)</f>
        <v>#N/A</v>
      </c>
      <c r="C1221" s="14" t="str">
        <f>TEXT(E1221,"yyyy")&amp;"-"&amp;"Q"&amp;LOOKUP(MONTH(E1221),{1,4,7,10},{1,2,3,4})</f>
        <v>2016-Q3</v>
      </c>
      <c r="D1221" s="41">
        <f t="shared" si="60"/>
        <v>2017</v>
      </c>
      <c r="E1221" s="31">
        <v>42552</v>
      </c>
      <c r="F1221" s="31" t="str">
        <f t="shared" si="61"/>
        <v>2016</v>
      </c>
      <c r="G1221" s="16" t="str">
        <f>TEXT(ancestry_jul_2014[[#This Row],[Date]]," MMM")</f>
        <v xml:space="preserve"> Jul</v>
      </c>
      <c r="H1221" s="6"/>
      <c r="I1221" s="8" t="str">
        <f>VLOOKUP(K1221, [1]LibPAS_data!$A$1:$C$600,3,FALSE)</f>
        <v>Apache</v>
      </c>
      <c r="J1221" t="str">
        <f>VLOOKUP(K1221,[1]LibPAS_data!$A$1:$C$600,2,FALSE)</f>
        <v>Alpine Public Library</v>
      </c>
      <c r="K1221" s="10" t="s">
        <v>7</v>
      </c>
      <c r="L1221" s="6" t="s">
        <v>1</v>
      </c>
      <c r="M1221" s="6"/>
      <c r="N1221" s="6">
        <v>120</v>
      </c>
      <c r="O1221" s="6">
        <v>4</v>
      </c>
      <c r="P1221" s="6">
        <v>18</v>
      </c>
      <c r="Q1221" s="6">
        <v>22</v>
      </c>
      <c r="R1221" s="7">
        <f t="shared" ref="R1221:R1273" si="62">P1221+Q1221</f>
        <v>40</v>
      </c>
    </row>
    <row r="1222" spans="1:18" x14ac:dyDescent="0.3">
      <c r="A1222" s="21">
        <f>VLOOKUP(ancestry_jul_2014[[#This Row],[Locationid]], [1]LibPAS_data!$A$2:$E$600, 5, FALSE)</f>
        <v>111</v>
      </c>
      <c r="B1222" s="24">
        <f>VLOOKUP(ancestry_jul_2014[[#This Row],[Locationid]],[1]LibPAS_data!$A$2:$D$270,4,FALSE)</f>
        <v>63208</v>
      </c>
      <c r="C1222" s="14" t="str">
        <f>TEXT(E1222,"yyyy")&amp;"-"&amp;"Q"&amp;LOOKUP(MONTH(E1222),{1,4,7,10},{1,2,3,4})</f>
        <v>2016-Q3</v>
      </c>
      <c r="D1222" s="41">
        <f t="shared" si="60"/>
        <v>2017</v>
      </c>
      <c r="E1222" s="31">
        <v>42552</v>
      </c>
      <c r="F1222" s="31" t="str">
        <f t="shared" si="61"/>
        <v>2016</v>
      </c>
      <c r="G1222" s="16" t="str">
        <f>TEXT(ancestry_jul_2014[[#This Row],[Date]]," MMM")</f>
        <v xml:space="preserve"> Jul</v>
      </c>
      <c r="H1222" s="6"/>
      <c r="I1222" s="6" t="str">
        <f>VLOOKUP(K1222, [1]LibPAS_data!$A$1:$C$600,3,FALSE)</f>
        <v>Pinal</v>
      </c>
      <c r="J1222" t="str">
        <f>VLOOKUP(K1222,[1]LibPAS_data!$A$1:$C$600,2,FALSE)</f>
        <v>Apache Junction Public Library</v>
      </c>
      <c r="K1222" s="6" t="s">
        <v>8</v>
      </c>
      <c r="L1222" s="6" t="s">
        <v>1</v>
      </c>
      <c r="M1222" s="6"/>
      <c r="N1222" s="6">
        <v>1200</v>
      </c>
      <c r="O1222" s="6">
        <v>19</v>
      </c>
      <c r="P1222" s="6">
        <v>234</v>
      </c>
      <c r="Q1222" s="6">
        <v>888</v>
      </c>
      <c r="R1222" s="7">
        <f t="shared" si="62"/>
        <v>1122</v>
      </c>
    </row>
    <row r="1223" spans="1:18" x14ac:dyDescent="0.3">
      <c r="A1223" s="21">
        <f>VLOOKUP(ancestry_jul_2014[[#This Row],[Locationid]], [1]LibPAS_data!$A$2:$E$600, 5, FALSE)</f>
        <v>80</v>
      </c>
      <c r="B1223" s="24">
        <f>VLOOKUP(ancestry_jul_2014[[#This Row],[Locationid]],[1]LibPAS_data!$A$2:$D$270,4,FALSE)</f>
        <v>22669</v>
      </c>
      <c r="C1223" s="14" t="str">
        <f>TEXT(E1223,"yyyy")&amp;"-"&amp;"Q"&amp;LOOKUP(MONTH(E1223),{1,4,7,10},{1,2,3,4})</f>
        <v>2016-Q3</v>
      </c>
      <c r="D1223" s="41">
        <f t="shared" si="60"/>
        <v>2017</v>
      </c>
      <c r="E1223" s="31">
        <v>42552</v>
      </c>
      <c r="F1223" s="31" t="str">
        <f t="shared" si="61"/>
        <v>2016</v>
      </c>
      <c r="G1223" s="16" t="str">
        <f>TEXT(ancestry_jul_2014[[#This Row],[Date]]," MMM")</f>
        <v xml:space="preserve"> Jul</v>
      </c>
      <c r="H1223" s="6"/>
      <c r="I1223" s="8" t="str">
        <f>VLOOKUP(K1223, [1]LibPAS_data!$A$1:$C$600,3,FALSE)</f>
        <v>Maricopa</v>
      </c>
      <c r="J1223" t="str">
        <f>VLOOKUP(K1223,[1]LibPAS_data!$A$1:$C$600,2,FALSE)</f>
        <v>Avondale Public Library</v>
      </c>
      <c r="K1223" s="6" t="s">
        <v>12</v>
      </c>
      <c r="L1223" s="6" t="s">
        <v>1</v>
      </c>
      <c r="M1223" s="6"/>
      <c r="N1223" s="6">
        <v>779</v>
      </c>
      <c r="O1223" s="6">
        <v>12</v>
      </c>
      <c r="P1223" s="6">
        <v>71</v>
      </c>
      <c r="Q1223" s="6">
        <v>231</v>
      </c>
      <c r="R1223" s="7">
        <f t="shared" si="62"/>
        <v>302</v>
      </c>
    </row>
    <row r="1224" spans="1:18" x14ac:dyDescent="0.3">
      <c r="A1224" s="21">
        <f>VLOOKUP(ancestry_jul_2014[[#This Row],[Locationid]], [1]LibPAS_data!$A$2:$E$600, 5, FALSE)</f>
        <v>16</v>
      </c>
      <c r="B1224" s="24" t="e">
        <f>VLOOKUP(ancestry_jul_2014[[#This Row],[Locationid]],[1]LibPAS_data!$A$2:$D$270,4,FALSE)</f>
        <v>#N/A</v>
      </c>
      <c r="C1224" s="14" t="str">
        <f>TEXT(E1224,"yyyy")&amp;"-"&amp;"Q"&amp;LOOKUP(MONTH(E1224),{1,4,7,10},{1,2,3,4})</f>
        <v>2016-Q3</v>
      </c>
      <c r="D1224" s="41">
        <f t="shared" si="60"/>
        <v>2017</v>
      </c>
      <c r="E1224" s="31">
        <v>42552</v>
      </c>
      <c r="F1224" s="31" t="str">
        <f t="shared" si="61"/>
        <v>2016</v>
      </c>
      <c r="G1224" s="16" t="str">
        <f>TEXT(ancestry_jul_2014[[#This Row],[Date]]," MMM")</f>
        <v xml:space="preserve"> Jul</v>
      </c>
      <c r="H1224" s="6"/>
      <c r="I1224" s="6" t="str">
        <f>VLOOKUP(K1224, [1]LibPAS_data!$A$1:$C$600,3,FALSE)</f>
        <v>La Paz</v>
      </c>
      <c r="J1224" t="str">
        <f>VLOOKUP(K1224,[1]LibPAS_data!$A$1:$C$600,2,FALSE)</f>
        <v>Bouse Public Library</v>
      </c>
      <c r="K1224" s="6" t="s">
        <v>14</v>
      </c>
      <c r="L1224" s="6" t="s">
        <v>1</v>
      </c>
      <c r="M1224" s="6"/>
      <c r="N1224" s="6">
        <v>9</v>
      </c>
      <c r="O1224" s="6">
        <v>1</v>
      </c>
      <c r="P1224" s="6">
        <v>0</v>
      </c>
      <c r="Q1224" s="6">
        <v>0</v>
      </c>
      <c r="R1224" s="7">
        <f t="shared" si="62"/>
        <v>0</v>
      </c>
    </row>
    <row r="1225" spans="1:18" x14ac:dyDescent="0.3">
      <c r="A1225" s="21">
        <f>VLOOKUP(ancestry_jul_2014[[#This Row],[Locationid]], [1]LibPAS_data!$A$2:$E$600, 5, FALSE)</f>
        <v>21</v>
      </c>
      <c r="B1225" s="24" t="str">
        <f>VLOOKUP(ancestry_jul_2014[[#This Row],[Locationid]],[1]LibPAS_data!$A$2:$D$270,4,FALSE)</f>
        <v>N/A</v>
      </c>
      <c r="C1225" s="14" t="str">
        <f>TEXT(E1225,"yyyy")&amp;"-"&amp;"Q"&amp;LOOKUP(MONTH(E1225),{1,4,7,10},{1,2,3,4})</f>
        <v>2016-Q3</v>
      </c>
      <c r="D1225" s="41">
        <f t="shared" si="60"/>
        <v>2017</v>
      </c>
      <c r="E1225" s="31">
        <v>42552</v>
      </c>
      <c r="F1225" s="31" t="str">
        <f t="shared" si="61"/>
        <v>2016</v>
      </c>
      <c r="G1225" s="16" t="str">
        <f>TEXT(ancestry_jul_2014[[#This Row],[Date]]," MMM")</f>
        <v xml:space="preserve"> Jul</v>
      </c>
      <c r="H1225" s="6"/>
      <c r="I1225" s="8" t="str">
        <f>VLOOKUP(K1225, [1]LibPAS_data!$A$1:$C$600,3,FALSE)</f>
        <v>Maricopa</v>
      </c>
      <c r="J1225" t="str">
        <f>VLOOKUP(K1225,[1]LibPAS_data!$A$1:$C$600,2,FALSE)</f>
        <v>Buckeye Public Library</v>
      </c>
      <c r="K1225" s="6" t="s">
        <v>15</v>
      </c>
      <c r="L1225" s="6" t="s">
        <v>1</v>
      </c>
      <c r="M1225" s="6"/>
      <c r="N1225" s="6">
        <v>21</v>
      </c>
      <c r="O1225" s="6">
        <v>3</v>
      </c>
      <c r="P1225" s="6">
        <v>0</v>
      </c>
      <c r="Q1225" s="6">
        <v>8</v>
      </c>
      <c r="R1225" s="7">
        <f t="shared" si="62"/>
        <v>8</v>
      </c>
    </row>
    <row r="1226" spans="1:18" x14ac:dyDescent="0.3">
      <c r="A1226" s="21">
        <f>VLOOKUP(ancestry_jul_2014[[#This Row],[Locationid]], [1]LibPAS_data!$A$2:$E$600, 5, FALSE)</f>
        <v>5</v>
      </c>
      <c r="B1226" s="24" t="e">
        <f>VLOOKUP(ancestry_jul_2014[[#This Row],[Locationid]],[1]LibPAS_data!$A$2:$D$270,4,FALSE)</f>
        <v>#N/A</v>
      </c>
      <c r="C1226" s="14" t="str">
        <f>TEXT(E1226,"yyyy")&amp;"-"&amp;"Q"&amp;LOOKUP(MONTH(E1226),{1,4,7,10},{1,2,3,4})</f>
        <v>2016-Q3</v>
      </c>
      <c r="D1226" s="41">
        <f t="shared" si="60"/>
        <v>2017</v>
      </c>
      <c r="E1226" s="31">
        <v>42552</v>
      </c>
      <c r="F1226" s="31" t="str">
        <f t="shared" si="61"/>
        <v>2016</v>
      </c>
      <c r="G1226" s="16" t="str">
        <f>TEXT(ancestry_jul_2014[[#This Row],[Date]]," MMM")</f>
        <v xml:space="preserve"> Jul</v>
      </c>
      <c r="H1226" s="6"/>
      <c r="I1226" s="6" t="str">
        <f>VLOOKUP(K1226, [1]LibPAS_data!$A$1:$C$600,3,FALSE)</f>
        <v>Yavapai</v>
      </c>
      <c r="J1226" t="str">
        <f>VLOOKUP(K1226,[1]LibPAS_data!$A$1:$C$600,2,FALSE)</f>
        <v>Beaver Creek Public School Library</v>
      </c>
      <c r="K1226" s="6" t="s">
        <v>108</v>
      </c>
      <c r="L1226" s="6" t="s">
        <v>1</v>
      </c>
      <c r="M1226" s="6"/>
      <c r="N1226" s="6">
        <v>239</v>
      </c>
      <c r="O1226" s="6">
        <v>3</v>
      </c>
      <c r="P1226" s="6">
        <v>2</v>
      </c>
      <c r="Q1226" s="6">
        <v>173</v>
      </c>
      <c r="R1226" s="7">
        <f t="shared" si="62"/>
        <v>175</v>
      </c>
    </row>
    <row r="1227" spans="1:18" x14ac:dyDescent="0.3">
      <c r="A1227" s="21">
        <f>VLOOKUP(ancestry_jul_2014[[#This Row],[Locationid]], [1]LibPAS_data!$A$2:$E$600, 5, FALSE)</f>
        <v>34</v>
      </c>
      <c r="B1227" s="24">
        <f>VLOOKUP(ancestry_jul_2014[[#This Row],[Locationid]],[1]LibPAS_data!$A$2:$D$270,4,FALSE)</f>
        <v>48762</v>
      </c>
      <c r="C1227" s="14" t="str">
        <f>TEXT(E1227,"yyyy")&amp;"-"&amp;"Q"&amp;LOOKUP(MONTH(E1227),{1,4,7,10},{1,2,3,4})</f>
        <v>2016-Q3</v>
      </c>
      <c r="D1227" s="41">
        <f t="shared" si="60"/>
        <v>2017</v>
      </c>
      <c r="E1227" s="31">
        <v>42552</v>
      </c>
      <c r="F1227" s="31" t="str">
        <f t="shared" si="61"/>
        <v>2016</v>
      </c>
      <c r="G1227" s="16" t="str">
        <f>TEXT(ancestry_jul_2014[[#This Row],[Date]]," MMM")</f>
        <v xml:space="preserve"> Jul</v>
      </c>
      <c r="H1227" s="6"/>
      <c r="I1227" s="8" t="str">
        <f>VLOOKUP(K1227, [1]LibPAS_data!$A$1:$C$600,3,FALSE)</f>
        <v>Pinal</v>
      </c>
      <c r="J1227" t="str">
        <f>VLOOKUP(K1227,[1]LibPAS_data!$A$1:$C$600,2,FALSE)</f>
        <v>Casa Grande Public Library</v>
      </c>
      <c r="K1227" s="12" t="s">
        <v>17</v>
      </c>
      <c r="L1227" s="6" t="s">
        <v>1</v>
      </c>
      <c r="M1227" s="6"/>
      <c r="N1227" s="6">
        <v>724</v>
      </c>
      <c r="O1227" s="6">
        <v>22</v>
      </c>
      <c r="P1227" s="6">
        <v>84</v>
      </c>
      <c r="Q1227" s="6">
        <v>613</v>
      </c>
      <c r="R1227" s="7">
        <f t="shared" si="62"/>
        <v>697</v>
      </c>
    </row>
    <row r="1228" spans="1:18" x14ac:dyDescent="0.3">
      <c r="A1228" s="21">
        <f>VLOOKUP(ancestry_jul_2014[[#This Row],[Locationid]], [1]LibPAS_data!$A$2:$E$600, 5, FALSE)</f>
        <v>109</v>
      </c>
      <c r="B1228" s="24">
        <f>VLOOKUP(ancestry_jul_2014[[#This Row],[Locationid]],[1]LibPAS_data!$A$2:$D$270,4,FALSE)</f>
        <v>309229</v>
      </c>
      <c r="C1228" s="14" t="str">
        <f>TEXT(E1228,"yyyy")&amp;"-"&amp;"Q"&amp;LOOKUP(MONTH(E1228),{1,4,7,10},{1,2,3,4})</f>
        <v>2016-Q3</v>
      </c>
      <c r="D1228" s="41">
        <f t="shared" si="60"/>
        <v>2017</v>
      </c>
      <c r="E1228" s="31">
        <v>42552</v>
      </c>
      <c r="F1228" s="31" t="str">
        <f t="shared" si="61"/>
        <v>2016</v>
      </c>
      <c r="G1228" s="16" t="str">
        <f>TEXT(ancestry_jul_2014[[#This Row],[Date]]," MMM")</f>
        <v xml:space="preserve"> Jul</v>
      </c>
      <c r="H1228" s="6"/>
      <c r="I1228" s="6" t="str">
        <f>VLOOKUP(K1228, [1]LibPAS_data!$A$1:$C$600,3,FALSE)</f>
        <v>Maricopa</v>
      </c>
      <c r="J1228" t="str">
        <f>VLOOKUP(K1228,[1]LibPAS_data!$A$1:$C$600,2,FALSE)</f>
        <v xml:space="preserve">Chandler Public Library </v>
      </c>
      <c r="K1228" s="12" t="s">
        <v>18</v>
      </c>
      <c r="L1228" s="6" t="s">
        <v>1</v>
      </c>
      <c r="M1228" s="6"/>
      <c r="N1228" s="6">
        <v>1279</v>
      </c>
      <c r="O1228" s="6">
        <v>22</v>
      </c>
      <c r="P1228" s="6">
        <v>128</v>
      </c>
      <c r="Q1228" s="6">
        <v>818</v>
      </c>
      <c r="R1228" s="7">
        <f t="shared" si="62"/>
        <v>946</v>
      </c>
    </row>
    <row r="1229" spans="1:18" x14ac:dyDescent="0.3">
      <c r="A1229" s="21">
        <f>VLOOKUP(ancestry_jul_2014[[#This Row],[Locationid]], [1]LibPAS_data!$A$2:$E$600, 5, FALSE)</f>
        <v>25</v>
      </c>
      <c r="B1229" s="24">
        <f>VLOOKUP(ancestry_jul_2014[[#This Row],[Locationid]],[1]LibPAS_data!$A$2:$D$270,4,FALSE)</f>
        <v>1469</v>
      </c>
      <c r="C1229" s="14" t="str">
        <f>TEXT(E1229,"yyyy")&amp;"-"&amp;"Q"&amp;LOOKUP(MONTH(E1229),{1,4,7,10},{1,2,3,4})</f>
        <v>2016-Q3</v>
      </c>
      <c r="D1229" s="41">
        <f t="shared" si="60"/>
        <v>2017</v>
      </c>
      <c r="E1229" s="31">
        <v>42552</v>
      </c>
      <c r="F1229" s="31" t="str">
        <f t="shared" si="61"/>
        <v>2016</v>
      </c>
      <c r="G1229" s="16" t="str">
        <f>TEXT(ancestry_jul_2014[[#This Row],[Date]]," MMM")</f>
        <v xml:space="preserve"> Jul</v>
      </c>
      <c r="H1229" s="6"/>
      <c r="I1229" s="8" t="str">
        <f>VLOOKUP(K1229, [1]LibPAS_data!$A$1:$C$600,3,FALSE)</f>
        <v>Cochise</v>
      </c>
      <c r="J1229" t="str">
        <f>VLOOKUP(K1229,[1]LibPAS_data!$A$1:$C$600,2,FALSE)</f>
        <v>Cochise County Library District</v>
      </c>
      <c r="K1229" s="12" t="s">
        <v>20</v>
      </c>
      <c r="L1229" s="6" t="s">
        <v>1</v>
      </c>
      <c r="M1229" s="6"/>
      <c r="N1229" s="6">
        <v>0</v>
      </c>
      <c r="O1229" s="6">
        <v>0</v>
      </c>
      <c r="P1229" s="6">
        <v>0</v>
      </c>
      <c r="Q1229" s="6">
        <v>0</v>
      </c>
      <c r="R1229" s="7">
        <f t="shared" si="62"/>
        <v>0</v>
      </c>
    </row>
    <row r="1230" spans="1:18" x14ac:dyDescent="0.3">
      <c r="A1230" s="21">
        <f>VLOOKUP(ancestry_jul_2014[[#This Row],[Locationid]], [1]LibPAS_data!$A$2:$E$600, 5, FALSE)</f>
        <v>12</v>
      </c>
      <c r="B1230" s="24" t="e">
        <f>VLOOKUP(ancestry_jul_2014[[#This Row],[Locationid]],[1]LibPAS_data!$A$2:$D$270,4,FALSE)</f>
        <v>#N/A</v>
      </c>
      <c r="C1230" s="14" t="str">
        <f>TEXT(E1230,"yyyy")&amp;"-"&amp;"Q"&amp;LOOKUP(MONTH(E1230),{1,4,7,10},{1,2,3,4})</f>
        <v>2016-Q3</v>
      </c>
      <c r="D1230" s="41">
        <f t="shared" si="60"/>
        <v>2017</v>
      </c>
      <c r="E1230" s="31">
        <v>42552</v>
      </c>
      <c r="F1230" s="31" t="str">
        <f t="shared" si="61"/>
        <v>2016</v>
      </c>
      <c r="G1230" s="16" t="str">
        <f>TEXT(ancestry_jul_2014[[#This Row],[Date]]," MMM")</f>
        <v xml:space="preserve"> Jul</v>
      </c>
      <c r="H1230" s="6"/>
      <c r="I1230" s="6" t="str">
        <f>VLOOKUP(K1230, [1]LibPAS_data!$A$1:$C$600,3,FALSE)</f>
        <v>Apache</v>
      </c>
      <c r="J1230" t="str">
        <f>VLOOKUP(K1230,[1]LibPAS_data!$A$1:$C$600,2,FALSE)</f>
        <v>Concho Public Library</v>
      </c>
      <c r="K1230" s="6" t="s">
        <v>21</v>
      </c>
      <c r="L1230" s="6" t="s">
        <v>1</v>
      </c>
      <c r="M1230" s="6"/>
      <c r="N1230" s="6">
        <v>1</v>
      </c>
      <c r="O1230" s="6">
        <v>1</v>
      </c>
      <c r="P1230" s="6">
        <v>0</v>
      </c>
      <c r="Q1230" s="6">
        <v>0</v>
      </c>
      <c r="R1230" s="7">
        <f t="shared" si="62"/>
        <v>0</v>
      </c>
    </row>
    <row r="1231" spans="1:18" x14ac:dyDescent="0.3">
      <c r="A1231" s="21">
        <f>VLOOKUP(ancestry_jul_2014[[#This Row],[Locationid]], [1]LibPAS_data!$A$2:$E$600, 5, FALSE)</f>
        <v>27</v>
      </c>
      <c r="B1231" s="24">
        <f>VLOOKUP(ancestry_jul_2014[[#This Row],[Locationid]],[1]LibPAS_data!$A$2:$D$270,4,FALSE)</f>
        <v>9676</v>
      </c>
      <c r="C1231" s="14" t="str">
        <f>TEXT(E1231,"yyyy")&amp;"-"&amp;"Q"&amp;LOOKUP(MONTH(E1231),{1,4,7,10},{1,2,3,4})</f>
        <v>2016-Q3</v>
      </c>
      <c r="D1231" s="41">
        <f t="shared" si="60"/>
        <v>2017</v>
      </c>
      <c r="E1231" s="31">
        <v>42552</v>
      </c>
      <c r="F1231" s="31" t="str">
        <f t="shared" si="61"/>
        <v>2016</v>
      </c>
      <c r="G1231" s="16" t="str">
        <f>TEXT(ancestry_jul_2014[[#This Row],[Date]]," MMM")</f>
        <v xml:space="preserve"> Jul</v>
      </c>
      <c r="H1231" s="6"/>
      <c r="I1231" s="8" t="str">
        <f>VLOOKUP(K1231, [1]LibPAS_data!$A$1:$C$600,3,FALSE)</f>
        <v>Pinal</v>
      </c>
      <c r="J1231" t="str">
        <f>VLOOKUP(K1231,[1]LibPAS_data!$A$1:$C$600,2,FALSE)</f>
        <v>Coolidge Public Library</v>
      </c>
      <c r="K1231" s="6" t="s">
        <v>23</v>
      </c>
      <c r="L1231" s="6" t="s">
        <v>1</v>
      </c>
      <c r="M1231" s="6"/>
      <c r="N1231" s="6">
        <v>0</v>
      </c>
      <c r="O1231" s="6">
        <v>0</v>
      </c>
      <c r="P1231" s="6">
        <v>0</v>
      </c>
      <c r="Q1231" s="6">
        <v>0</v>
      </c>
      <c r="R1231" s="7">
        <f t="shared" si="62"/>
        <v>0</v>
      </c>
    </row>
    <row r="1232" spans="1:18" x14ac:dyDescent="0.3">
      <c r="A1232" s="21">
        <f>VLOOKUP(ancestry_jul_2014[[#This Row],[Locationid]], [1]LibPAS_data!$A$2:$E$600, 5, FALSE)</f>
        <v>14</v>
      </c>
      <c r="B1232" s="24">
        <f>VLOOKUP(ancestry_jul_2014[[#This Row],[Locationid]],[1]LibPAS_data!$A$2:$D$270,4,FALSE)</f>
        <v>3311</v>
      </c>
      <c r="C1232" s="14" t="str">
        <f>TEXT(E1232,"yyyy")&amp;"-"&amp;"Q"&amp;LOOKUP(MONTH(E1232),{1,4,7,10},{1,2,3,4})</f>
        <v>2016-Q3</v>
      </c>
      <c r="D1232" s="41">
        <f t="shared" si="60"/>
        <v>2017</v>
      </c>
      <c r="E1232" s="31">
        <v>42552</v>
      </c>
      <c r="F1232" s="31" t="str">
        <f t="shared" si="61"/>
        <v>2016</v>
      </c>
      <c r="G1232" s="16" t="str">
        <f>TEXT(ancestry_jul_2014[[#This Row],[Date]]," MMM")</f>
        <v xml:space="preserve"> Jul</v>
      </c>
      <c r="H1232" s="6"/>
      <c r="I1232" s="6" t="str">
        <f>VLOOKUP(K1232, [1]LibPAS_data!$A$1:$C$600,3,FALSE)</f>
        <v>Yavapai</v>
      </c>
      <c r="J1232" t="str">
        <f>VLOOKUP(K1232,[1]LibPAS_data!$A$1:$C$600,2,FALSE)</f>
        <v>Camp Verde Community Library</v>
      </c>
      <c r="K1232" s="6" t="s">
        <v>16</v>
      </c>
      <c r="L1232" s="6" t="s">
        <v>1</v>
      </c>
      <c r="M1232" s="6"/>
      <c r="N1232" s="6">
        <v>6</v>
      </c>
      <c r="O1232" s="6">
        <v>1</v>
      </c>
      <c r="P1232" s="6">
        <v>0</v>
      </c>
      <c r="Q1232" s="6">
        <v>2</v>
      </c>
      <c r="R1232" s="7">
        <f t="shared" si="62"/>
        <v>2</v>
      </c>
    </row>
    <row r="1233" spans="1:18" x14ac:dyDescent="0.3">
      <c r="A1233" s="21">
        <f>VLOOKUP(ancestry_jul_2014[[#This Row],[Locationid]], [1]LibPAS_data!$A$2:$E$600, 5, FALSE)</f>
        <v>8</v>
      </c>
      <c r="B1233" s="24" t="e">
        <f>VLOOKUP(ancestry_jul_2014[[#This Row],[Locationid]],[1]LibPAS_data!$A$2:$D$270,4,FALSE)</f>
        <v>#N/A</v>
      </c>
      <c r="C1233" s="14" t="str">
        <f>TEXT(E1233,"yyyy")&amp;"-"&amp;"Q"&amp;LOOKUP(MONTH(E1233),{1,4,7,10},{1,2,3,4})</f>
        <v>2016-Q3</v>
      </c>
      <c r="D1233" s="41">
        <f t="shared" si="60"/>
        <v>2017</v>
      </c>
      <c r="E1233" s="31">
        <v>42552</v>
      </c>
      <c r="F1233" s="31" t="str">
        <f t="shared" si="61"/>
        <v>2016</v>
      </c>
      <c r="G1233" s="16" t="str">
        <f>TEXT(ancestry_jul_2014[[#This Row],[Date]]," MMM")</f>
        <v xml:space="preserve"> Jul</v>
      </c>
      <c r="H1233" s="8"/>
      <c r="I1233" s="8" t="str">
        <f>VLOOKUP(K1233, [1]LibPAS_data!$A$1:$C$600,3,FALSE)</f>
        <v>Yavapai</v>
      </c>
      <c r="J1233" t="str">
        <f>VLOOKUP(K1233,[1]LibPAS_data!$A$1:$C$600,2,FALSE)</f>
        <v>Congress Public Library</v>
      </c>
      <c r="K1233" s="8" t="s">
        <v>22</v>
      </c>
      <c r="L1233" s="8" t="s">
        <v>1</v>
      </c>
      <c r="M1233" s="8"/>
      <c r="N1233" s="8">
        <v>24</v>
      </c>
      <c r="O1233" s="8">
        <v>1</v>
      </c>
      <c r="P1233" s="8">
        <v>1</v>
      </c>
      <c r="Q1233" s="8">
        <v>15</v>
      </c>
      <c r="R1233" s="7">
        <f t="shared" si="62"/>
        <v>16</v>
      </c>
    </row>
    <row r="1234" spans="1:18" x14ac:dyDescent="0.3">
      <c r="A1234" s="21">
        <f>VLOOKUP(ancestry_jul_2014[[#This Row],[Locationid]], [1]LibPAS_data!$A$2:$E$600, 5, FALSE)</f>
        <v>8</v>
      </c>
      <c r="B1234" s="24" t="e">
        <f>VLOOKUP(ancestry_jul_2014[[#This Row],[Locationid]],[1]LibPAS_data!$A$2:$D$270,4,FALSE)</f>
        <v>#N/A</v>
      </c>
      <c r="C1234" s="14" t="str">
        <f>TEXT(E1234,"yyyy")&amp;"-"&amp;"Q"&amp;LOOKUP(MONTH(E1234),{1,4,7,10},{1,2,3,4})</f>
        <v>2016-Q3</v>
      </c>
      <c r="D1234" s="41">
        <f t="shared" si="60"/>
        <v>2017</v>
      </c>
      <c r="E1234" s="31">
        <v>42552</v>
      </c>
      <c r="F1234" s="31" t="str">
        <f t="shared" si="61"/>
        <v>2016</v>
      </c>
      <c r="G1234" s="16" t="str">
        <f>TEXT(ancestry_jul_2014[[#This Row],[Date]]," MMM")</f>
        <v xml:space="preserve"> Jul</v>
      </c>
      <c r="H1234" s="6"/>
      <c r="I1234" s="6" t="str">
        <f>VLOOKUP(K1234, [1]LibPAS_data!$A$1:$C$600,3,FALSE)</f>
        <v>Yavapai</v>
      </c>
      <c r="J1234" t="str">
        <f>VLOOKUP(K1234,[1]LibPAS_data!$A$1:$C$600,2,FALSE)</f>
        <v>Cordes Lakes Public Library</v>
      </c>
      <c r="K1234" s="6" t="s">
        <v>72</v>
      </c>
      <c r="L1234" s="6" t="s">
        <v>1</v>
      </c>
      <c r="M1234" s="6"/>
      <c r="N1234" s="6">
        <v>0</v>
      </c>
      <c r="O1234" s="6">
        <v>0</v>
      </c>
      <c r="P1234" s="6">
        <v>0</v>
      </c>
      <c r="Q1234" s="6">
        <v>0</v>
      </c>
      <c r="R1234" s="7">
        <f t="shared" si="62"/>
        <v>0</v>
      </c>
    </row>
    <row r="1235" spans="1:18" x14ac:dyDescent="0.3">
      <c r="A1235" s="21">
        <f>VLOOKUP(ancestry_jul_2014[[#This Row],[Locationid]], [1]LibPAS_data!$A$2:$E$600, 5, FALSE)</f>
        <v>23</v>
      </c>
      <c r="B1235" s="24">
        <f>VLOOKUP(ancestry_jul_2014[[#This Row],[Locationid]],[1]LibPAS_data!$A$2:$D$270,4,FALSE)</f>
        <v>12610</v>
      </c>
      <c r="C1235" s="14" t="str">
        <f>TEXT(E1235,"yyyy")&amp;"-"&amp;"Q"&amp;LOOKUP(MONTH(E1235),{1,4,7,10},{1,2,3,4})</f>
        <v>2016-Q3</v>
      </c>
      <c r="D1235" s="41">
        <f t="shared" si="60"/>
        <v>2017</v>
      </c>
      <c r="E1235" s="31">
        <v>42552</v>
      </c>
      <c r="F1235" s="32" t="str">
        <f t="shared" si="61"/>
        <v>2016</v>
      </c>
      <c r="G1235" s="16" t="str">
        <f>TEXT(ancestry_jul_2014[[#This Row],[Date]]," MMM")</f>
        <v xml:space="preserve"> Jul</v>
      </c>
      <c r="H1235" s="8"/>
      <c r="I1235" s="8" t="str">
        <f>VLOOKUP(K1235, [1]LibPAS_data!$A$1:$C$600,3,FALSE)</f>
        <v>Yavapai</v>
      </c>
      <c r="J1235" t="str">
        <f>VLOOKUP(K1235,[1]LibPAS_data!$A$1:$C$600,2,FALSE)</f>
        <v>Cottonwood Public Library</v>
      </c>
      <c r="K1235" s="6" t="s">
        <v>24</v>
      </c>
      <c r="L1235" s="8" t="s">
        <v>1</v>
      </c>
      <c r="M1235" s="8"/>
      <c r="N1235" s="8">
        <v>1770</v>
      </c>
      <c r="O1235" s="8">
        <v>35</v>
      </c>
      <c r="P1235" s="8">
        <v>417</v>
      </c>
      <c r="Q1235" s="8">
        <v>758</v>
      </c>
      <c r="R1235" s="7">
        <f t="shared" si="62"/>
        <v>1175</v>
      </c>
    </row>
    <row r="1236" spans="1:18" x14ac:dyDescent="0.3">
      <c r="A1236" s="21">
        <f>VLOOKUP(ancestry_jul_2014[[#This Row],[Locationid]], [1]LibPAS_data!$A$2:$E$600, 5, FALSE)</f>
        <v>23</v>
      </c>
      <c r="B1236" s="24">
        <f>VLOOKUP(ancestry_jul_2014[[#This Row],[Locationid]],[1]LibPAS_data!$A$2:$D$270,4,FALSE)</f>
        <v>7004</v>
      </c>
      <c r="C1236" s="14" t="str">
        <f>TEXT(E1236,"yyyy")&amp;"-"&amp;"Q"&amp;LOOKUP(MONTH(E1236),{1,4,7,10},{1,2,3,4})</f>
        <v>2016-Q3</v>
      </c>
      <c r="D1236" s="41">
        <f t="shared" si="60"/>
        <v>2017</v>
      </c>
      <c r="E1236" s="31">
        <v>42552</v>
      </c>
      <c r="F1236" s="31" t="str">
        <f t="shared" si="61"/>
        <v>2016</v>
      </c>
      <c r="G1236" s="16" t="str">
        <f>TEXT(ancestry_jul_2014[[#This Row],[Date]]," MMM")</f>
        <v xml:space="preserve"> Jul</v>
      </c>
      <c r="H1236" s="6"/>
      <c r="I1236" s="6" t="str">
        <f>VLOOKUP(K1236, [1]LibPAS_data!$A$1:$C$600,3,FALSE)</f>
        <v>Maricopa</v>
      </c>
      <c r="J1236" t="str">
        <f>VLOOKUP(K1236,[1]LibPAS_data!$A$1:$C$600,2,FALSE)</f>
        <v>Desert Foothills Branch Library</v>
      </c>
      <c r="K1236" s="30" t="s">
        <v>77</v>
      </c>
      <c r="L1236" s="6" t="s">
        <v>1</v>
      </c>
      <c r="M1236" s="6"/>
      <c r="N1236" s="6"/>
      <c r="O1236" s="6"/>
      <c r="P1236" s="6"/>
      <c r="Q1236" s="6"/>
      <c r="R1236" s="7">
        <f t="shared" si="62"/>
        <v>0</v>
      </c>
    </row>
    <row r="1237" spans="1:18" x14ac:dyDescent="0.3">
      <c r="A1237" s="21">
        <f>VLOOKUP(ancestry_jul_2014[[#This Row],[Locationid]], [1]LibPAS_data!$A$2:$E$600, 5, FALSE)</f>
        <v>5</v>
      </c>
      <c r="B1237" s="24">
        <f>VLOOKUP(ancestry_jul_2014[[#This Row],[Locationid]],[1]LibPAS_data!$A$2:$D$270,4,FALSE)</f>
        <v>1264</v>
      </c>
      <c r="C1237" s="14" t="str">
        <f>TEXT(E1237,"yyyy")&amp;"-"&amp;"Q"&amp;LOOKUP(MONTH(E1237),{1,4,7,10},{1,2,3,4})</f>
        <v>2016-Q3</v>
      </c>
      <c r="D1237" s="41">
        <f t="shared" si="60"/>
        <v>2017</v>
      </c>
      <c r="E1237" s="31">
        <v>42552</v>
      </c>
      <c r="F1237" s="31" t="str">
        <f t="shared" si="61"/>
        <v>2016</v>
      </c>
      <c r="G1237" s="16" t="str">
        <f>TEXT(ancestry_jul_2014[[#This Row],[Date]]," MMM")</f>
        <v xml:space="preserve"> Jul</v>
      </c>
      <c r="H1237" s="6"/>
      <c r="I1237" s="6" t="str">
        <f>VLOOKUP(K1237, [1]LibPAS_data!$A$1:$C$600,3,FALSE)</f>
        <v>Greenlee</v>
      </c>
      <c r="J1237" t="str">
        <f>VLOOKUP(K1237,[1]LibPAS_data!$A$1:$C$600,2,FALSE)</f>
        <v>Duncan Public Library</v>
      </c>
      <c r="K1237" t="s">
        <v>26</v>
      </c>
      <c r="L1237" s="6" t="s">
        <v>1</v>
      </c>
      <c r="M1237" s="6"/>
      <c r="N1237" s="6">
        <v>71</v>
      </c>
      <c r="O1237" s="6">
        <v>2</v>
      </c>
      <c r="P1237" s="6">
        <v>27</v>
      </c>
      <c r="Q1237" s="6">
        <v>27</v>
      </c>
      <c r="R1237" s="7">
        <f t="shared" si="62"/>
        <v>54</v>
      </c>
    </row>
    <row r="1238" spans="1:18" x14ac:dyDescent="0.3">
      <c r="A1238" s="21">
        <f>VLOOKUP(ancestry_jul_2014[[#This Row],[Locationid]], [1]LibPAS_data!$A$2:$E$600, 5, FALSE)</f>
        <v>78</v>
      </c>
      <c r="B1238" s="24">
        <f>VLOOKUP(ancestry_jul_2014[[#This Row],[Locationid]],[1]LibPAS_data!$A$2:$D$270,4,FALSE)</f>
        <v>72247</v>
      </c>
      <c r="C1238" s="14" t="str">
        <f>TEXT(E1238,"yyyy")&amp;"-"&amp;"Q"&amp;LOOKUP(MONTH(E1238),{1,4,7,10},{1,2,3,4})</f>
        <v>2016-Q3</v>
      </c>
      <c r="D1238" s="41">
        <f t="shared" si="60"/>
        <v>2017</v>
      </c>
      <c r="E1238" s="31">
        <v>42552</v>
      </c>
      <c r="F1238" s="32" t="str">
        <f t="shared" si="61"/>
        <v>2016</v>
      </c>
      <c r="G1238" s="16" t="str">
        <f>TEXT(ancestry_jul_2014[[#This Row],[Date]]," MMM")</f>
        <v xml:space="preserve"> Jul</v>
      </c>
      <c r="H1238" s="8"/>
      <c r="I1238" s="8" t="str">
        <f>VLOOKUP(K1238, [1]LibPAS_data!$A$1:$C$600,3,FALSE)</f>
        <v>Coconino</v>
      </c>
      <c r="J1238" t="str">
        <f>VLOOKUP(K1238,[1]LibPAS_data!$A$1:$C$600,2,FALSE)</f>
        <v>Flagstaff City-Coconino County Public Library</v>
      </c>
      <c r="K1238" s="6" t="s">
        <v>28</v>
      </c>
      <c r="L1238" s="8" t="s">
        <v>1</v>
      </c>
      <c r="M1238" s="8"/>
      <c r="N1238" s="8">
        <v>41</v>
      </c>
      <c r="O1238" s="8">
        <v>3</v>
      </c>
      <c r="P1238" s="8">
        <v>33</v>
      </c>
      <c r="Q1238" s="8">
        <v>23</v>
      </c>
      <c r="R1238" s="7">
        <f t="shared" si="62"/>
        <v>56</v>
      </c>
    </row>
    <row r="1239" spans="1:18" x14ac:dyDescent="0.3">
      <c r="A1239" s="21">
        <f>VLOOKUP(ancestry_jul_2014[[#This Row],[Locationid]], [1]LibPAS_data!$A$2:$E$600, 5, FALSE)</f>
        <v>51</v>
      </c>
      <c r="B1239" s="24">
        <f>VLOOKUP(ancestry_jul_2014[[#This Row],[Locationid]],[1]LibPAS_data!$A$2:$D$270,4,FALSE)</f>
        <v>12585</v>
      </c>
      <c r="C1239" s="14" t="str">
        <f>TEXT(E1239,"yyyy")&amp;"-"&amp;"Q"&amp;LOOKUP(MONTH(E1239),{1,4,7,10},{1,2,3,4})</f>
        <v>2016-Q3</v>
      </c>
      <c r="D1239" s="41">
        <f t="shared" si="60"/>
        <v>2017</v>
      </c>
      <c r="E1239" s="31">
        <v>42552</v>
      </c>
      <c r="F1239" s="31" t="str">
        <f t="shared" si="61"/>
        <v>2016</v>
      </c>
      <c r="G1239" s="16" t="str">
        <f>TEXT(ancestry_jul_2014[[#This Row],[Date]]," MMM")</f>
        <v xml:space="preserve"> Jul</v>
      </c>
      <c r="H1239" s="6"/>
      <c r="I1239" s="6" t="str">
        <f>VLOOKUP(K1239, [1]LibPAS_data!$A$1:$C$600,3,FALSE)</f>
        <v>Pinal</v>
      </c>
      <c r="J1239" t="str">
        <f>VLOOKUP(K1239,[1]LibPAS_data!$A$1:$C$600,2,FALSE)</f>
        <v>Florence Community Library</v>
      </c>
      <c r="K1239" s="6" t="s">
        <v>29</v>
      </c>
      <c r="L1239" s="6" t="s">
        <v>1</v>
      </c>
      <c r="M1239" s="6"/>
      <c r="N1239" s="6">
        <v>37</v>
      </c>
      <c r="O1239" s="6">
        <v>2</v>
      </c>
      <c r="P1239" s="6">
        <v>1</v>
      </c>
      <c r="Q1239" s="6">
        <v>24</v>
      </c>
      <c r="R1239" s="7">
        <f t="shared" si="62"/>
        <v>25</v>
      </c>
    </row>
    <row r="1240" spans="1:18" x14ac:dyDescent="0.3">
      <c r="A1240" s="21">
        <f>VLOOKUP(ancestry_jul_2014[[#This Row],[Locationid]], [1]LibPAS_data!$A$2:$E$600, 5, FALSE)</f>
        <v>0</v>
      </c>
      <c r="B1240" s="24">
        <f>VLOOKUP(ancestry_jul_2014[[#This Row],[Locationid]],[1]LibPAS_data!$A$2:$D$270,4,FALSE)</f>
        <v>72</v>
      </c>
      <c r="C1240" s="14" t="str">
        <f>TEXT(E1240,"yyyy")&amp;"-"&amp;"Q"&amp;LOOKUP(MONTH(E1240),{1,4,7,10},{1,2,3,4})</f>
        <v>2016-Q3</v>
      </c>
      <c r="D1240" s="41">
        <f t="shared" si="60"/>
        <v>2017</v>
      </c>
      <c r="E1240" s="31">
        <v>42552</v>
      </c>
      <c r="F1240" s="31" t="str">
        <f t="shared" si="61"/>
        <v>2016</v>
      </c>
      <c r="G1240" s="16" t="str">
        <f>TEXT(ancestry_jul_2014[[#This Row],[Date]]," MMM")</f>
        <v xml:space="preserve"> Jul</v>
      </c>
      <c r="H1240" s="6"/>
      <c r="I1240" s="6" t="str">
        <f>VLOOKUP(K1240, [1]LibPAS_data!$A$1:$C$600,3,FALSE)</f>
        <v>Gila</v>
      </c>
      <c r="J1240" t="str">
        <f>VLOOKUP(K1240,[1]LibPAS_data!$A$1:$C$600,2,FALSE)</f>
        <v>Gila County Library District</v>
      </c>
      <c r="K1240" s="2" t="s">
        <v>30</v>
      </c>
      <c r="L1240" s="6" t="s">
        <v>1</v>
      </c>
      <c r="M1240" s="6"/>
      <c r="N1240" s="6">
        <v>8</v>
      </c>
      <c r="O1240" s="6">
        <v>1</v>
      </c>
      <c r="P1240" s="6">
        <v>0</v>
      </c>
      <c r="Q1240" s="6">
        <v>1</v>
      </c>
      <c r="R1240" s="7">
        <f t="shared" si="62"/>
        <v>1</v>
      </c>
    </row>
    <row r="1241" spans="1:18" x14ac:dyDescent="0.3">
      <c r="A1241" s="21">
        <f>VLOOKUP(ancestry_jul_2014[[#This Row],[Locationid]], [1]LibPAS_data!$A$2:$E$600, 5, FALSE)</f>
        <v>83</v>
      </c>
      <c r="B1241" s="24">
        <f>VLOOKUP(ancestry_jul_2014[[#This Row],[Locationid]],[1]LibPAS_data!$A$2:$D$270,4,FALSE)</f>
        <v>102303</v>
      </c>
      <c r="C1241" s="14" t="str">
        <f>TEXT(E1241,"yyyy")&amp;"-"&amp;"Q"&amp;LOOKUP(MONTH(E1241),{1,4,7,10},{1,2,3,4})</f>
        <v>2016-Q3</v>
      </c>
      <c r="D1241" s="41">
        <f t="shared" si="60"/>
        <v>2017</v>
      </c>
      <c r="E1241" s="31">
        <v>42552</v>
      </c>
      <c r="F1241" s="32" t="str">
        <f t="shared" si="61"/>
        <v>2016</v>
      </c>
      <c r="G1241" s="16" t="str">
        <f>TEXT(ancestry_jul_2014[[#This Row],[Date]]," MMM")</f>
        <v xml:space="preserve"> Jul</v>
      </c>
      <c r="H1241" s="8"/>
      <c r="I1241" s="8" t="str">
        <f>VLOOKUP(K1241, [1]LibPAS_data!$A$1:$C$600,3,FALSE)</f>
        <v>Maricopa</v>
      </c>
      <c r="J1241" t="str">
        <f>VLOOKUP(K1241,[1]LibPAS_data!$A$1:$C$600,2,FALSE)</f>
        <v xml:space="preserve">Glendale Public Library </v>
      </c>
      <c r="K1241" s="6" t="s">
        <v>31</v>
      </c>
      <c r="L1241" s="8" t="s">
        <v>1</v>
      </c>
      <c r="M1241" s="8"/>
      <c r="N1241" s="8">
        <v>628</v>
      </c>
      <c r="O1241" s="8">
        <v>13</v>
      </c>
      <c r="P1241" s="8">
        <v>100</v>
      </c>
      <c r="Q1241" s="8">
        <v>215</v>
      </c>
      <c r="R1241" s="7">
        <f t="shared" si="62"/>
        <v>315</v>
      </c>
    </row>
    <row r="1242" spans="1:18" x14ac:dyDescent="0.3">
      <c r="A1242" s="21">
        <f>VLOOKUP(ancestry_jul_2014[[#This Row],[Locationid]], [1]LibPAS_data!$A$2:$E$600, 5, FALSE)</f>
        <v>10</v>
      </c>
      <c r="B1242" s="24">
        <f>VLOOKUP(ancestry_jul_2014[[#This Row],[Locationid]],[1]LibPAS_data!$A$2:$D$270,4,FALSE)</f>
        <v>8295</v>
      </c>
      <c r="C1242" s="14" t="str">
        <f>TEXT(E1242,"yyyy")&amp;"-"&amp;"Q"&amp;LOOKUP(MONTH(E1242),{1,4,7,10},{1,2,3,4})</f>
        <v>2016-Q3</v>
      </c>
      <c r="D1242" s="41">
        <f t="shared" si="60"/>
        <v>2017</v>
      </c>
      <c r="E1242" s="31">
        <v>42552</v>
      </c>
      <c r="F1242" s="31" t="str">
        <f t="shared" si="61"/>
        <v>2016</v>
      </c>
      <c r="G1242" s="16" t="str">
        <f>TEXT(ancestry_jul_2014[[#This Row],[Date]]," MMM")</f>
        <v xml:space="preserve"> Jul</v>
      </c>
      <c r="H1242" s="6"/>
      <c r="I1242" s="6" t="str">
        <f>VLOOKUP(K1242, [1]LibPAS_data!$A$1:$C$600,3,FALSE)</f>
        <v>Gila</v>
      </c>
      <c r="J1242" t="str">
        <f>VLOOKUP(K1242,[1]LibPAS_data!$A$1:$C$600,2,FALSE)</f>
        <v>Globe Public Library</v>
      </c>
      <c r="K1242" s="6" t="s">
        <v>32</v>
      </c>
      <c r="L1242" s="6" t="s">
        <v>1</v>
      </c>
      <c r="M1242" s="6"/>
      <c r="N1242" s="6">
        <v>120</v>
      </c>
      <c r="O1242" s="6">
        <v>7</v>
      </c>
      <c r="P1242" s="6">
        <v>5</v>
      </c>
      <c r="Q1242" s="6">
        <v>39</v>
      </c>
      <c r="R1242" s="7">
        <f t="shared" si="62"/>
        <v>44</v>
      </c>
    </row>
    <row r="1243" spans="1:18" x14ac:dyDescent="0.3">
      <c r="A1243" s="21">
        <f>VLOOKUP(ancestry_jul_2014[[#This Row],[Locationid]], [1]LibPAS_data!$A$2:$E$600, 5, FALSE)</f>
        <v>6</v>
      </c>
      <c r="B1243" s="24">
        <f>VLOOKUP(ancestry_jul_2014[[#This Row],[Locationid]],[1]LibPAS_data!$A$2:$D$270,4,FALSE)</f>
        <v>2991</v>
      </c>
      <c r="C1243" s="14" t="str">
        <f>TEXT(E1243,"yyyy")&amp;"-"&amp;"Q"&amp;LOOKUP(MONTH(E1243),{1,4,7,10},{1,2,3,4})</f>
        <v>2016-Q3</v>
      </c>
      <c r="D1243" s="41">
        <f t="shared" si="60"/>
        <v>2017</v>
      </c>
      <c r="E1243" s="31">
        <v>42552</v>
      </c>
      <c r="F1243" s="32" t="str">
        <f t="shared" si="61"/>
        <v>2016</v>
      </c>
      <c r="G1243" s="16" t="str">
        <f>TEXT(ancestry_jul_2014[[#This Row],[Date]]," MMM")</f>
        <v xml:space="preserve"> Jul</v>
      </c>
      <c r="H1243" s="8"/>
      <c r="I1243" s="8" t="str">
        <f>VLOOKUP(K1243, [1]LibPAS_data!$A$1:$C$600,3,FALSE)</f>
        <v>Gila</v>
      </c>
      <c r="J1243" t="str">
        <f>VLOOKUP(K1243,[1]LibPAS_data!$A$1:$C$600,2,FALSE)</f>
        <v>Isabelle Hunt Memorial Public Library</v>
      </c>
      <c r="K1243" s="8" t="s">
        <v>35</v>
      </c>
      <c r="L1243" s="8" t="s">
        <v>1</v>
      </c>
      <c r="M1243" s="8"/>
      <c r="N1243" s="8"/>
      <c r="O1243" s="8"/>
      <c r="P1243" s="8"/>
      <c r="Q1243" s="8"/>
      <c r="R1243" s="7">
        <f t="shared" si="62"/>
        <v>0</v>
      </c>
    </row>
    <row r="1244" spans="1:18" x14ac:dyDescent="0.3">
      <c r="A1244" s="21" t="str">
        <f>VLOOKUP(ancestry_jul_2014[[#This Row],[Locationid]], [1]LibPAS_data!$A$2:$E$600, 5, FALSE)</f>
        <v>N/A</v>
      </c>
      <c r="B1244" s="24" t="str">
        <f>VLOOKUP(ancestry_jul_2014[[#This Row],[Locationid]],[1]LibPAS_data!$A$2:$D$270,4,FALSE)</f>
        <v>N/A</v>
      </c>
      <c r="C1244" s="14" t="str">
        <f>TEXT(E1244,"yyyy")&amp;"-"&amp;"Q"&amp;LOOKUP(MONTH(E1244),{1,4,7,10},{1,2,3,4})</f>
        <v>2016-Q3</v>
      </c>
      <c r="D1244" s="41">
        <f t="shared" si="60"/>
        <v>2017</v>
      </c>
      <c r="E1244" s="31">
        <v>42552</v>
      </c>
      <c r="F1244" s="31" t="str">
        <f t="shared" si="61"/>
        <v>2016</v>
      </c>
      <c r="G1244" s="16" t="str">
        <f>TEXT(ancestry_jul_2014[[#This Row],[Date]]," MMM")</f>
        <v xml:space="preserve"> Jul</v>
      </c>
      <c r="H1244" s="6"/>
      <c r="I1244" s="6" t="str">
        <f>VLOOKUP(K1244, [1]LibPAS_data!$A$1:$C$600,3,FALSE)</f>
        <v>Pinal</v>
      </c>
      <c r="J1244" t="str">
        <f>VLOOKUP(K1244,[1]LibPAS_data!$A$1:$C$600,2,FALSE)</f>
        <v>Ira H. Hayes Memorial Library</v>
      </c>
      <c r="K1244" s="6" t="s">
        <v>74</v>
      </c>
      <c r="L1244" s="6" t="s">
        <v>1</v>
      </c>
      <c r="M1244" s="6"/>
      <c r="N1244" s="6"/>
      <c r="O1244" s="6"/>
      <c r="P1244" s="6"/>
      <c r="Q1244" s="6"/>
      <c r="R1244" s="7">
        <f t="shared" si="62"/>
        <v>0</v>
      </c>
    </row>
    <row r="1245" spans="1:18" x14ac:dyDescent="0.3">
      <c r="A1245" s="21">
        <f>VLOOKUP(ancestry_jul_2014[[#This Row],[Locationid]], [1]LibPAS_data!$A$2:$E$600, 5, FALSE)</f>
        <v>20</v>
      </c>
      <c r="B1245" s="24">
        <f>VLOOKUP(ancestry_jul_2014[[#This Row],[Locationid]],[1]LibPAS_data!$A$2:$D$270,4,FALSE)</f>
        <v>33183</v>
      </c>
      <c r="C1245" s="14" t="str">
        <f>TEXT(E1245,"yyyy")&amp;"-"&amp;"Q"&amp;LOOKUP(MONTH(E1245),{1,4,7,10},{1,2,3,4})</f>
        <v>2016-Q3</v>
      </c>
      <c r="D1245" s="41">
        <f t="shared" si="60"/>
        <v>2017</v>
      </c>
      <c r="E1245" s="31">
        <v>42552</v>
      </c>
      <c r="F1245" s="32" t="str">
        <f t="shared" si="61"/>
        <v>2016</v>
      </c>
      <c r="G1245" s="16" t="str">
        <f>TEXT(ancestry_jul_2014[[#This Row],[Date]]," MMM")</f>
        <v xml:space="preserve"> Jul</v>
      </c>
      <c r="H1245" s="8"/>
      <c r="I1245" s="8" t="str">
        <f>VLOOKUP(K1245, [1]LibPAS_data!$A$1:$C$600,3,FALSE)</f>
        <v>Pinal</v>
      </c>
      <c r="J1245" t="str">
        <f>VLOOKUP(K1245,[1]LibPAS_data!$A$1:$C$600,2,FALSE)</f>
        <v>Maricopa Community Library</v>
      </c>
      <c r="K1245" s="6" t="s">
        <v>37</v>
      </c>
      <c r="L1245" s="8" t="s">
        <v>1</v>
      </c>
      <c r="M1245" s="8"/>
      <c r="N1245" s="8">
        <v>102</v>
      </c>
      <c r="O1245" s="8">
        <v>3</v>
      </c>
      <c r="P1245" s="8">
        <v>5</v>
      </c>
      <c r="Q1245" s="8">
        <v>21</v>
      </c>
      <c r="R1245" s="7">
        <f t="shared" si="62"/>
        <v>26</v>
      </c>
    </row>
    <row r="1246" spans="1:18" x14ac:dyDescent="0.3">
      <c r="A1246" s="21">
        <f>VLOOKUP(ancestry_jul_2014[[#This Row],[Locationid]], [1]LibPAS_data!$A$2:$E$600, 5, FALSE)</f>
        <v>396</v>
      </c>
      <c r="B1246" s="24">
        <f>VLOOKUP(ancestry_jul_2014[[#This Row],[Locationid]],[1]LibPAS_data!$A$2:$D$270,4,FALSE)</f>
        <v>145358</v>
      </c>
      <c r="C1246" s="14" t="str">
        <f>TEXT(E1246,"yyyy")&amp;"-"&amp;"Q"&amp;LOOKUP(MONTH(E1246),{1,4,7,10},{1,2,3,4})</f>
        <v>2016-Q3</v>
      </c>
      <c r="D1246" s="41">
        <f t="shared" si="60"/>
        <v>2017</v>
      </c>
      <c r="E1246" s="31">
        <v>42552</v>
      </c>
      <c r="F1246" s="31" t="str">
        <f t="shared" si="61"/>
        <v>2016</v>
      </c>
      <c r="G1246" s="16" t="str">
        <f>TEXT(ancestry_jul_2014[[#This Row],[Date]]," MMM")</f>
        <v xml:space="preserve"> Jul</v>
      </c>
      <c r="H1246" s="6"/>
      <c r="I1246" s="6" t="str">
        <f>VLOOKUP(K1246, [1]LibPAS_data!$A$1:$C$600,3,FALSE)</f>
        <v>Maricopa</v>
      </c>
      <c r="J1246" t="str">
        <f>VLOOKUP(K1246,[1]LibPAS_data!$A$1:$C$600,2,FALSE)</f>
        <v>Maricopa County Library District</v>
      </c>
      <c r="K1246" s="6" t="s">
        <v>39</v>
      </c>
      <c r="L1246" s="6" t="s">
        <v>1</v>
      </c>
      <c r="M1246" s="6"/>
      <c r="N1246" s="6">
        <v>13405</v>
      </c>
      <c r="O1246" s="6">
        <v>247</v>
      </c>
      <c r="P1246" s="6">
        <v>2229</v>
      </c>
      <c r="Q1246" s="6">
        <v>6432</v>
      </c>
      <c r="R1246" s="7">
        <f t="shared" si="62"/>
        <v>8661</v>
      </c>
    </row>
    <row r="1247" spans="1:18" x14ac:dyDescent="0.3">
      <c r="A1247" s="21">
        <f>VLOOKUP(ancestry_jul_2014[[#This Row],[Locationid]], [1]LibPAS_data!$A$2:$E$600, 5, FALSE)</f>
        <v>147</v>
      </c>
      <c r="B1247" s="24">
        <f>VLOOKUP(ancestry_jul_2014[[#This Row],[Locationid]],[1]LibPAS_data!$A$2:$D$270,4,FALSE)</f>
        <v>147983</v>
      </c>
      <c r="C1247" s="14" t="str">
        <f>TEXT(E1247,"yyyy")&amp;"-"&amp;"Q"&amp;LOOKUP(MONTH(E1247),{1,4,7,10},{1,2,3,4})</f>
        <v>2016-Q3</v>
      </c>
      <c r="D1247" s="41">
        <f t="shared" si="60"/>
        <v>2017</v>
      </c>
      <c r="E1247" s="31">
        <v>42552</v>
      </c>
      <c r="F1247" s="32" t="str">
        <f t="shared" si="61"/>
        <v>2016</v>
      </c>
      <c r="G1247" s="16" t="str">
        <f>TEXT(ancestry_jul_2014[[#This Row],[Date]]," MMM")</f>
        <v xml:space="preserve"> Jul</v>
      </c>
      <c r="H1247" s="8"/>
      <c r="I1247" s="8" t="str">
        <f>VLOOKUP(K1247, [1]LibPAS_data!$A$1:$C$600,3,FALSE)</f>
        <v>Maricopa</v>
      </c>
      <c r="J1247" t="str">
        <f>VLOOKUP(K1247,[1]LibPAS_data!$A$1:$C$600,2,FALSE)</f>
        <v>Mesa Public Library</v>
      </c>
      <c r="K1247" s="6" t="s">
        <v>40</v>
      </c>
      <c r="L1247" s="8" t="s">
        <v>1</v>
      </c>
      <c r="M1247" s="8"/>
      <c r="N1247" s="8">
        <v>2361</v>
      </c>
      <c r="O1247" s="8">
        <v>27</v>
      </c>
      <c r="P1247" s="8">
        <v>267</v>
      </c>
      <c r="Q1247" s="8">
        <v>1474</v>
      </c>
      <c r="R1247" s="7">
        <f t="shared" si="62"/>
        <v>1741</v>
      </c>
    </row>
    <row r="1248" spans="1:18" x14ac:dyDescent="0.3">
      <c r="A1248" s="21">
        <f>VLOOKUP(ancestry_jul_2014[[#This Row],[Locationid]], [1]LibPAS_data!$A$2:$E$600, 5, FALSE)</f>
        <v>10</v>
      </c>
      <c r="B1248" s="24">
        <f>VLOOKUP(ancestry_jul_2014[[#This Row],[Locationid]],[1]LibPAS_data!$A$2:$D$270,4,FALSE)</f>
        <v>3750</v>
      </c>
      <c r="C1248" s="14" t="str">
        <f>TEXT(E1248,"yyyy")&amp;"-"&amp;"Q"&amp;LOOKUP(MONTH(E1248),{1,4,7,10},{1,2,3,4})</f>
        <v>2016-Q3</v>
      </c>
      <c r="D1248" s="41">
        <f t="shared" si="60"/>
        <v>2017</v>
      </c>
      <c r="E1248" s="31">
        <v>42552</v>
      </c>
      <c r="F1248" s="31" t="str">
        <f t="shared" si="61"/>
        <v>2016</v>
      </c>
      <c r="G1248" s="16" t="str">
        <f>TEXT(ancestry_jul_2014[[#This Row],[Date]]," MMM")</f>
        <v xml:space="preserve"> Jul</v>
      </c>
      <c r="H1248" s="6"/>
      <c r="I1248" s="6" t="str">
        <f>VLOOKUP(K1248, [1]LibPAS_data!$A$1:$C$600,3,FALSE)</f>
        <v>Gila</v>
      </c>
      <c r="J1248" t="str">
        <f>VLOOKUP(K1248,[1]LibPAS_data!$A$1:$C$600,2,FALSE)</f>
        <v>Miami Memorial Public Library</v>
      </c>
      <c r="K1248" s="6" t="s">
        <v>105</v>
      </c>
      <c r="L1248" s="6" t="s">
        <v>1</v>
      </c>
      <c r="M1248" s="6"/>
      <c r="N1248" s="6">
        <v>53</v>
      </c>
      <c r="O1248" s="6">
        <v>4</v>
      </c>
      <c r="P1248" s="6">
        <v>0</v>
      </c>
      <c r="Q1248" s="6">
        <v>7</v>
      </c>
      <c r="R1248" s="7">
        <f t="shared" si="62"/>
        <v>7</v>
      </c>
    </row>
    <row r="1249" spans="1:18" x14ac:dyDescent="0.3">
      <c r="A1249" s="21">
        <f>VLOOKUP(ancestry_jul_2014[[#This Row],[Locationid]], [1]LibPAS_data!$A$2:$E$600, 5, FALSE)</f>
        <v>239</v>
      </c>
      <c r="B1249" s="24">
        <f>VLOOKUP(ancestry_jul_2014[[#This Row],[Locationid]],[1]LibPAS_data!$A$2:$D$270,4,FALSE)</f>
        <v>87143</v>
      </c>
      <c r="C1249" s="14" t="str">
        <f>TEXT(E1249,"yyyy")&amp;"-"&amp;"Q"&amp;LOOKUP(MONTH(E1249),{1,4,7,10},{1,2,3,4})</f>
        <v>2016-Q3</v>
      </c>
      <c r="D1249" s="41">
        <f t="shared" si="60"/>
        <v>2017</v>
      </c>
      <c r="E1249" s="31">
        <v>42552</v>
      </c>
      <c r="F1249" s="32" t="str">
        <f t="shared" si="61"/>
        <v>2016</v>
      </c>
      <c r="G1249" s="16" t="str">
        <f>TEXT(ancestry_jul_2014[[#This Row],[Date]]," MMM")</f>
        <v xml:space="preserve"> Jul</v>
      </c>
      <c r="H1249" s="8"/>
      <c r="I1249" s="8" t="str">
        <f>VLOOKUP(K1249, [1]LibPAS_data!$A$1:$C$600,3,FALSE)</f>
        <v>Mohave</v>
      </c>
      <c r="J1249" t="str">
        <f>VLOOKUP(K1249,[1]LibPAS_data!$A$1:$C$600,2,FALSE)</f>
        <v>Mohave County Library District</v>
      </c>
      <c r="K1249" s="6" t="s">
        <v>41</v>
      </c>
      <c r="L1249" s="8" t="s">
        <v>1</v>
      </c>
      <c r="M1249" s="8"/>
      <c r="N1249" s="8">
        <v>6051</v>
      </c>
      <c r="O1249" s="8">
        <v>126</v>
      </c>
      <c r="P1249" s="8">
        <v>419</v>
      </c>
      <c r="Q1249" s="8">
        <v>5059</v>
      </c>
      <c r="R1249" s="7">
        <f t="shared" si="62"/>
        <v>5478</v>
      </c>
    </row>
    <row r="1250" spans="1:18" x14ac:dyDescent="0.3">
      <c r="A1250" s="21">
        <f>VLOOKUP(ancestry_jul_2014[[#This Row],[Locationid]], [1]LibPAS_data!$A$2:$E$600, 5, FALSE)</f>
        <v>6</v>
      </c>
      <c r="B1250" s="24">
        <f>VLOOKUP(ancestry_jul_2014[[#This Row],[Locationid]],[1]LibPAS_data!$A$2:$D$270,4,FALSE)</f>
        <v>2934</v>
      </c>
      <c r="C1250" s="14" t="str">
        <f>TEXT(E1250,"yyyy")&amp;"-"&amp;"Q"&amp;LOOKUP(MONTH(E1250),{1,4,7,10},{1,2,3,4})</f>
        <v>2016-Q3</v>
      </c>
      <c r="D1250" s="41">
        <f t="shared" si="60"/>
        <v>2017</v>
      </c>
      <c r="E1250" s="31">
        <v>42552</v>
      </c>
      <c r="F1250" s="31" t="str">
        <f t="shared" si="61"/>
        <v>2016</v>
      </c>
      <c r="G1250" s="16" t="str">
        <f>TEXT(ancestry_jul_2014[[#This Row],[Date]]," MMM")</f>
        <v xml:space="preserve"> Jul</v>
      </c>
      <c r="H1250" s="6"/>
      <c r="I1250" s="6" t="str">
        <f>VLOOKUP(K1250, [1]LibPAS_data!$A$1:$C$600,3,FALSE)</f>
        <v>Greenlee</v>
      </c>
      <c r="J1250" t="str">
        <f>VLOOKUP(K1250,[1]LibPAS_data!$A$1:$C$600,2,FALSE)</f>
        <v>Morenci Community Library</v>
      </c>
      <c r="K1250" s="6" t="s">
        <v>106</v>
      </c>
      <c r="L1250" s="6" t="s">
        <v>1</v>
      </c>
      <c r="M1250" s="6"/>
      <c r="N1250" s="6">
        <v>351</v>
      </c>
      <c r="O1250" s="6">
        <v>9</v>
      </c>
      <c r="P1250" s="6">
        <v>27</v>
      </c>
      <c r="Q1250" s="6">
        <v>164</v>
      </c>
      <c r="R1250" s="7">
        <f t="shared" si="62"/>
        <v>191</v>
      </c>
    </row>
    <row r="1251" spans="1:18" x14ac:dyDescent="0.3">
      <c r="A1251" s="21">
        <f>VLOOKUP(ancestry_jul_2014[[#This Row],[Locationid]], [1]LibPAS_data!$A$2:$E$600, 5, FALSE)</f>
        <v>45</v>
      </c>
      <c r="B1251" s="24">
        <f>VLOOKUP(ancestry_jul_2014[[#This Row],[Locationid]],[1]LibPAS_data!$A$2:$D$270,4,FALSE)</f>
        <v>2461</v>
      </c>
      <c r="C1251" s="14" t="str">
        <f>TEXT(E1251,"yyyy")&amp;"-"&amp;"Q"&amp;LOOKUP(MONTH(E1251),{1,4,7,10},{1,2,3,4})</f>
        <v>2016-Q3</v>
      </c>
      <c r="D1251" s="41">
        <f t="shared" si="60"/>
        <v>2017</v>
      </c>
      <c r="E1251" s="31">
        <v>42552</v>
      </c>
      <c r="F1251" s="32" t="str">
        <f t="shared" si="61"/>
        <v>2016</v>
      </c>
      <c r="G1251" s="16" t="str">
        <f>TEXT(ancestry_jul_2014[[#This Row],[Date]]," MMM")</f>
        <v xml:space="preserve"> Jul</v>
      </c>
      <c r="H1251" s="8"/>
      <c r="I1251" s="8" t="str">
        <f>VLOOKUP(K1251, [1]LibPAS_data!$A$1:$C$600,3,FALSE)</f>
        <v>Navajo</v>
      </c>
      <c r="J1251" t="str">
        <f>VLOOKUP(K1251,[1]LibPAS_data!$A$1:$C$600,2,FALSE)</f>
        <v>Navajo County Library District</v>
      </c>
      <c r="K1251" s="6" t="s">
        <v>42</v>
      </c>
      <c r="L1251" s="8" t="s">
        <v>1</v>
      </c>
      <c r="M1251" s="8"/>
      <c r="N1251" s="8">
        <v>4965</v>
      </c>
      <c r="O1251" s="8">
        <v>49</v>
      </c>
      <c r="P1251" s="8">
        <v>791</v>
      </c>
      <c r="Q1251" s="8">
        <v>1414</v>
      </c>
      <c r="R1251" s="7">
        <f t="shared" si="62"/>
        <v>2205</v>
      </c>
    </row>
    <row r="1252" spans="1:18" x14ac:dyDescent="0.3">
      <c r="A1252" s="21">
        <f>VLOOKUP(ancestry_jul_2014[[#This Row],[Locationid]], [1]LibPAS_data!$A$2:$E$600, 5, FALSE)</f>
        <v>20</v>
      </c>
      <c r="B1252" s="24">
        <f>VLOOKUP(ancestry_jul_2014[[#This Row],[Locationid]],[1]LibPAS_data!$A$2:$D$270,4,FALSE)</f>
        <v>10834</v>
      </c>
      <c r="C1252" s="14" t="str">
        <f>TEXT(E1252,"yyyy")&amp;"-"&amp;"Q"&amp;LOOKUP(MONTH(E1252),{1,4,7,10},{1,2,3,4})</f>
        <v>2016-Q3</v>
      </c>
      <c r="D1252" s="41">
        <f t="shared" ref="D1252:D1273" si="63">YEAR(DATE(YEAR(E1252),MONTH(E1252)+6,1))</f>
        <v>2017</v>
      </c>
      <c r="E1252" s="31">
        <v>42552</v>
      </c>
      <c r="F1252" s="32" t="str">
        <f t="shared" si="61"/>
        <v>2016</v>
      </c>
      <c r="G1252" s="16" t="str">
        <f>TEXT(ancestry_jul_2014[[#This Row],[Date]]," MMM")</f>
        <v xml:space="preserve"> Jul</v>
      </c>
      <c r="H1252" s="8"/>
      <c r="I1252" s="8" t="str">
        <f>VLOOKUP(K1252, [1]LibPAS_data!$A$1:$C$600,3,FALSE)</f>
        <v>La Paz</v>
      </c>
      <c r="J1252" t="str">
        <f>VLOOKUP(K1252,[1]LibPAS_data!$A$1:$C$600,2,FALSE)</f>
        <v>Parker Public Library</v>
      </c>
      <c r="K1252" t="s">
        <v>45</v>
      </c>
      <c r="L1252" s="8" t="s">
        <v>1</v>
      </c>
      <c r="M1252" s="8"/>
      <c r="N1252" s="8">
        <v>104</v>
      </c>
      <c r="O1252" s="8">
        <v>3</v>
      </c>
      <c r="P1252" s="8">
        <v>2</v>
      </c>
      <c r="Q1252" s="8">
        <v>11</v>
      </c>
      <c r="R1252" s="7">
        <f t="shared" si="62"/>
        <v>13</v>
      </c>
    </row>
    <row r="1253" spans="1:18" x14ac:dyDescent="0.3">
      <c r="A1253" s="21">
        <f>VLOOKUP(ancestry_jul_2014[[#This Row],[Locationid]], [1]LibPAS_data!$A$2:$E$600, 5, FALSE)</f>
        <v>14</v>
      </c>
      <c r="B1253" s="24">
        <f>VLOOKUP(ancestry_jul_2014[[#This Row],[Locationid]],[1]LibPAS_data!$A$2:$D$270,4,FALSE)</f>
        <v>13597</v>
      </c>
      <c r="C1253" s="14" t="str">
        <f>TEXT(E1253,"yyyy")&amp;"-"&amp;"Q"&amp;LOOKUP(MONTH(E1253),{1,4,7,10},{1,2,3,4})</f>
        <v>2016-Q3</v>
      </c>
      <c r="D1253" s="41">
        <f t="shared" si="63"/>
        <v>2017</v>
      </c>
      <c r="E1253" s="31">
        <v>42552</v>
      </c>
      <c r="F1253" s="31" t="str">
        <f t="shared" si="61"/>
        <v>2016</v>
      </c>
      <c r="G1253" s="16" t="str">
        <f>TEXT(ancestry_jul_2014[[#This Row],[Date]]," MMM")</f>
        <v xml:space="preserve"> Jul</v>
      </c>
      <c r="H1253" s="6"/>
      <c r="I1253" s="6" t="str">
        <f>VLOOKUP(K1253, [1]LibPAS_data!$A$1:$C$600,3,FALSE)</f>
        <v>Gila</v>
      </c>
      <c r="J1253" t="str">
        <f>VLOOKUP(K1253,[1]LibPAS_data!$A$1:$C$600,2,FALSE)</f>
        <v>Payson Public Library</v>
      </c>
      <c r="K1253" s="6" t="s">
        <v>47</v>
      </c>
      <c r="L1253" s="6" t="s">
        <v>1</v>
      </c>
      <c r="M1253" s="6"/>
      <c r="N1253" s="6">
        <v>9</v>
      </c>
      <c r="O1253" s="6">
        <v>2</v>
      </c>
      <c r="P1253" s="6">
        <v>0</v>
      </c>
      <c r="Q1253" s="6">
        <v>3</v>
      </c>
      <c r="R1253" s="7">
        <f t="shared" si="62"/>
        <v>3</v>
      </c>
    </row>
    <row r="1254" spans="1:18" x14ac:dyDescent="0.3">
      <c r="A1254" s="21">
        <f>VLOOKUP(ancestry_jul_2014[[#This Row],[Locationid]], [1]LibPAS_data!$A$2:$E$600, 5, FALSE)</f>
        <v>38</v>
      </c>
      <c r="B1254" s="24">
        <f>VLOOKUP(ancestry_jul_2014[[#This Row],[Locationid]],[1]LibPAS_data!$A$2:$D$270,4,FALSE)</f>
        <v>109952</v>
      </c>
      <c r="C1254" s="14" t="str">
        <f>TEXT(E1254,"yyyy")&amp;"-"&amp;"Q"&amp;LOOKUP(MONTH(E1254),{1,4,7,10},{1,2,3,4})</f>
        <v>2016-Q3</v>
      </c>
      <c r="D1254" s="41">
        <f t="shared" si="63"/>
        <v>2017</v>
      </c>
      <c r="E1254" s="31">
        <v>42552</v>
      </c>
      <c r="F1254" s="32" t="str">
        <f t="shared" si="61"/>
        <v>2016</v>
      </c>
      <c r="G1254" s="16" t="str">
        <f>TEXT(ancestry_jul_2014[[#This Row],[Date]]," MMM")</f>
        <v xml:space="preserve"> Jul</v>
      </c>
      <c r="H1254" s="8"/>
      <c r="I1254" s="8" t="str">
        <f>VLOOKUP(K1254, [1]LibPAS_data!$A$1:$C$600,3,FALSE)</f>
        <v>Maricopa</v>
      </c>
      <c r="J1254" t="str">
        <f>VLOOKUP(K1254,[1]LibPAS_data!$A$1:$C$600,2,FALSE)</f>
        <v>Peoria Public Library</v>
      </c>
      <c r="K1254" s="6" t="s">
        <v>48</v>
      </c>
      <c r="L1254" s="8" t="s">
        <v>1</v>
      </c>
      <c r="M1254" s="8"/>
      <c r="N1254" s="8">
        <v>1807</v>
      </c>
      <c r="O1254" s="8">
        <v>35</v>
      </c>
      <c r="P1254" s="8">
        <v>433</v>
      </c>
      <c r="Q1254" s="8">
        <v>545</v>
      </c>
      <c r="R1254" s="7">
        <f t="shared" si="62"/>
        <v>978</v>
      </c>
    </row>
    <row r="1255" spans="1:18" x14ac:dyDescent="0.3">
      <c r="A1255" s="21" t="e">
        <f>VLOOKUP(ancestry_jul_2014[[#This Row],[Locationid]], [1]LibPAS_data!$A$2:$E$600, 5, FALSE)</f>
        <v>#VALUE!</v>
      </c>
      <c r="B1255" s="24">
        <f>VLOOKUP(ancestry_jul_2014[[#This Row],[Locationid]],[1]LibPAS_data!$A$2:$D$270,4,FALSE)</f>
        <v>943450</v>
      </c>
      <c r="C1255" s="14" t="str">
        <f>TEXT(E1255,"yyyy")&amp;"-"&amp;"Q"&amp;LOOKUP(MONTH(E1255),{1,4,7,10},{1,2,3,4})</f>
        <v>2016-Q3</v>
      </c>
      <c r="D1255" s="41">
        <f t="shared" si="63"/>
        <v>2017</v>
      </c>
      <c r="E1255" s="31">
        <v>42552</v>
      </c>
      <c r="F1255" s="31" t="str">
        <f t="shared" si="61"/>
        <v>2016</v>
      </c>
      <c r="G1255" s="16" t="str">
        <f>TEXT(ancestry_jul_2014[[#This Row],[Date]]," MMM")</f>
        <v xml:space="preserve"> Jul</v>
      </c>
      <c r="H1255" s="6"/>
      <c r="I1255" s="6" t="str">
        <f>VLOOKUP(K1255, [1]LibPAS_data!$A$1:$C$600,3,FALSE)</f>
        <v>Maricopa</v>
      </c>
      <c r="J1255" t="str">
        <f>VLOOKUP(K1255,[1]LibPAS_data!$A$1:$C$600,2,FALSE)</f>
        <v>Phoenix Public Library</v>
      </c>
      <c r="K1255" s="10" t="s">
        <v>78</v>
      </c>
      <c r="L1255" s="6" t="s">
        <v>1</v>
      </c>
      <c r="M1255" s="6"/>
      <c r="N1255" s="6">
        <v>12971</v>
      </c>
      <c r="O1255" s="6">
        <v>246</v>
      </c>
      <c r="P1255" s="6">
        <v>2633</v>
      </c>
      <c r="Q1255" s="6">
        <v>6020</v>
      </c>
      <c r="R1255" s="7">
        <f t="shared" si="62"/>
        <v>8653</v>
      </c>
    </row>
    <row r="1256" spans="1:18" x14ac:dyDescent="0.3">
      <c r="A1256" s="21">
        <f>VLOOKUP(ancestry_jul_2014[[#This Row],[Locationid]], [1]LibPAS_data!$A$2:$E$600, 5, FALSE)</f>
        <v>622</v>
      </c>
      <c r="B1256" s="24">
        <f>VLOOKUP(ancestry_jul_2014[[#This Row],[Locationid]],[1]LibPAS_data!$A$2:$D$270,4,FALSE)</f>
        <v>405419</v>
      </c>
      <c r="C1256" s="14" t="str">
        <f>TEXT(E1256,"yyyy")&amp;"-"&amp;"Q"&amp;LOOKUP(MONTH(E1256),{1,4,7,10},{1,2,3,4})</f>
        <v>2016-Q3</v>
      </c>
      <c r="D1256" s="41">
        <f t="shared" si="63"/>
        <v>2017</v>
      </c>
      <c r="E1256" s="31">
        <v>42552</v>
      </c>
      <c r="F1256" s="32" t="str">
        <f t="shared" si="61"/>
        <v>2016</v>
      </c>
      <c r="G1256" s="16" t="str">
        <f>TEXT(ancestry_jul_2014[[#This Row],[Date]]," MMM")</f>
        <v xml:space="preserve"> Jul</v>
      </c>
      <c r="H1256" s="8"/>
      <c r="I1256" s="8" t="str">
        <f>VLOOKUP(K1256, [1]LibPAS_data!$A$1:$C$600,3,FALSE)</f>
        <v>Pima</v>
      </c>
      <c r="J1256" t="str">
        <f>VLOOKUP(K1256,[1]LibPAS_data!$A$1:$C$600,2,FALSE)</f>
        <v>Pima County Public Library</v>
      </c>
      <c r="K1256" s="6" t="s">
        <v>49</v>
      </c>
      <c r="L1256" s="8" t="s">
        <v>1</v>
      </c>
      <c r="M1256" s="8"/>
      <c r="N1256" s="8">
        <v>5673</v>
      </c>
      <c r="O1256" s="8">
        <v>144</v>
      </c>
      <c r="P1256" s="8">
        <v>1365</v>
      </c>
      <c r="Q1256" s="8">
        <v>2537</v>
      </c>
      <c r="R1256" s="7">
        <f t="shared" si="62"/>
        <v>3902</v>
      </c>
    </row>
    <row r="1257" spans="1:18" x14ac:dyDescent="0.3">
      <c r="A1257" s="21">
        <f>VLOOKUP(ancestry_jul_2014[[#This Row],[Locationid]], [1]LibPAS_data!$A$2:$E$600, 5, FALSE)</f>
        <v>4</v>
      </c>
      <c r="B1257" s="24">
        <f>VLOOKUP(ancestry_jul_2014[[#This Row],[Locationid]],[1]LibPAS_data!$A$2:$D$270,4,FALSE)</f>
        <v>8901</v>
      </c>
      <c r="C1257" s="14" t="str">
        <f>TEXT(E1257,"yyyy")&amp;"-"&amp;"Q"&amp;LOOKUP(MONTH(E1257),{1,4,7,10},{1,2,3,4})</f>
        <v>2016-Q3</v>
      </c>
      <c r="D1257" s="41">
        <f t="shared" si="63"/>
        <v>2017</v>
      </c>
      <c r="E1257" s="31">
        <v>42552</v>
      </c>
      <c r="F1257" s="31" t="str">
        <f t="shared" si="61"/>
        <v>2016</v>
      </c>
      <c r="G1257" s="16" t="str">
        <f>TEXT(ancestry_jul_2014[[#This Row],[Date]]," MMM")</f>
        <v xml:space="preserve"> Jul</v>
      </c>
      <c r="H1257" s="6"/>
      <c r="I1257" s="6" t="str">
        <f>VLOOKUP(K1257, [1]LibPAS_data!$A$1:$C$600,3,FALSE)</f>
        <v>Pinal</v>
      </c>
      <c r="J1257" t="str">
        <f>VLOOKUP(K1257,[1]LibPAS_data!$A$1:$C$600,2,FALSE)</f>
        <v>Pinal County Library District</v>
      </c>
      <c r="K1257" s="6" t="s">
        <v>50</v>
      </c>
      <c r="L1257" s="6" t="s">
        <v>1</v>
      </c>
      <c r="M1257" s="6"/>
      <c r="N1257" s="6">
        <v>43</v>
      </c>
      <c r="O1257" s="6">
        <v>2</v>
      </c>
      <c r="P1257" s="6">
        <v>2</v>
      </c>
      <c r="Q1257" s="6">
        <v>20</v>
      </c>
      <c r="R1257" s="7">
        <f t="shared" si="62"/>
        <v>22</v>
      </c>
    </row>
    <row r="1258" spans="1:18" x14ac:dyDescent="0.3">
      <c r="A1258" s="21">
        <f>VLOOKUP(ancestry_jul_2014[[#This Row],[Locationid]], [1]LibPAS_data!$A$2:$E$600, 5, FALSE)</f>
        <v>54</v>
      </c>
      <c r="B1258" s="24">
        <f>VLOOKUP(ancestry_jul_2014[[#This Row],[Locationid]],[1]LibPAS_data!$A$2:$D$270,4,FALSE)</f>
        <v>29416</v>
      </c>
      <c r="C1258" s="14" t="str">
        <f>TEXT(E1258,"yyyy")&amp;"-"&amp;"Q"&amp;LOOKUP(MONTH(E1258),{1,4,7,10},{1,2,3,4})</f>
        <v>2016-Q3</v>
      </c>
      <c r="D1258" s="41">
        <f t="shared" si="63"/>
        <v>2017</v>
      </c>
      <c r="E1258" s="31">
        <v>42552</v>
      </c>
      <c r="F1258" s="32" t="str">
        <f t="shared" si="61"/>
        <v>2016</v>
      </c>
      <c r="G1258" s="16" t="str">
        <f>TEXT(ancestry_jul_2014[[#This Row],[Date]]," MMM")</f>
        <v xml:space="preserve"> Jul</v>
      </c>
      <c r="H1258" s="8"/>
      <c r="I1258" s="8" t="str">
        <f>VLOOKUP(K1258, [1]LibPAS_data!$A$1:$C$600,3,FALSE)</f>
        <v>Yavapai</v>
      </c>
      <c r="J1258" t="str">
        <f>VLOOKUP(K1258,[1]LibPAS_data!$A$1:$C$600,2,FALSE)</f>
        <v>Prescott Public Library</v>
      </c>
      <c r="K1258" s="10" t="s">
        <v>51</v>
      </c>
      <c r="L1258" s="8" t="s">
        <v>1</v>
      </c>
      <c r="M1258" s="8"/>
      <c r="N1258" s="8">
        <v>3338</v>
      </c>
      <c r="O1258" s="8">
        <v>79</v>
      </c>
      <c r="P1258" s="8">
        <v>1665</v>
      </c>
      <c r="Q1258" s="8">
        <v>1465</v>
      </c>
      <c r="R1258" s="7">
        <f t="shared" si="62"/>
        <v>3130</v>
      </c>
    </row>
    <row r="1259" spans="1:18" x14ac:dyDescent="0.3">
      <c r="A1259" s="21">
        <f>VLOOKUP(ancestry_jul_2014[[#This Row],[Locationid]], [1]LibPAS_data!$A$2:$E$600, 5, FALSE)</f>
        <v>59</v>
      </c>
      <c r="B1259" s="24">
        <f>VLOOKUP(ancestry_jul_2014[[#This Row],[Locationid]],[1]LibPAS_data!$A$2:$D$270,4,FALSE)</f>
        <v>22616</v>
      </c>
      <c r="C1259" s="14" t="str">
        <f>TEXT(E1259,"yyyy")&amp;"-"&amp;"Q"&amp;LOOKUP(MONTH(E1259),{1,4,7,10},{1,2,3,4})</f>
        <v>2016-Q3</v>
      </c>
      <c r="D1259" s="41">
        <f t="shared" si="63"/>
        <v>2017</v>
      </c>
      <c r="E1259" s="31">
        <v>42552</v>
      </c>
      <c r="F1259" s="31" t="str">
        <f t="shared" si="61"/>
        <v>2016</v>
      </c>
      <c r="G1259" s="16" t="str">
        <f>TEXT(ancestry_jul_2014[[#This Row],[Date]]," MMM")</f>
        <v xml:space="preserve"> Jul</v>
      </c>
      <c r="H1259" s="6"/>
      <c r="I1259" s="6" t="str">
        <f>VLOOKUP(K1259, [1]LibPAS_data!$A$1:$C$600,3,FALSE)</f>
        <v>Yavapai</v>
      </c>
      <c r="J1259" t="str">
        <f>VLOOKUP(K1259,[1]LibPAS_data!$A$1:$C$600,2,FALSE)</f>
        <v>Prescott Valley Public Library</v>
      </c>
      <c r="K1259" s="6" t="s">
        <v>52</v>
      </c>
      <c r="L1259" s="6" t="s">
        <v>1</v>
      </c>
      <c r="M1259" s="6"/>
      <c r="N1259" s="6">
        <v>139</v>
      </c>
      <c r="O1259" s="6">
        <v>4</v>
      </c>
      <c r="P1259" s="6">
        <v>22</v>
      </c>
      <c r="Q1259" s="6">
        <v>88</v>
      </c>
      <c r="R1259" s="7">
        <f t="shared" si="62"/>
        <v>110</v>
      </c>
    </row>
    <row r="1260" spans="1:18" x14ac:dyDescent="0.3">
      <c r="A1260" s="21">
        <f>VLOOKUP(ancestry_jul_2014[[#This Row],[Locationid]], [1]LibPAS_data!$A$2:$E$600, 5, FALSE)</f>
        <v>40</v>
      </c>
      <c r="B1260" s="24" t="e">
        <f>VLOOKUP(ancestry_jul_2014[[#This Row],[Locationid]],[1]LibPAS_data!$A$2:$D$270,4,FALSE)</f>
        <v>#N/A</v>
      </c>
      <c r="C1260" s="14" t="str">
        <f>TEXT(E1260,"yyyy")&amp;"-"&amp;"Q"&amp;LOOKUP(MONTH(E1260),{1,4,7,10},{1,2,3,4})</f>
        <v>2016-Q3</v>
      </c>
      <c r="D1260" s="41">
        <f t="shared" si="63"/>
        <v>2017</v>
      </c>
      <c r="E1260" s="31">
        <v>42552</v>
      </c>
      <c r="F1260" s="32" t="str">
        <f t="shared" si="61"/>
        <v>2016</v>
      </c>
      <c r="G1260" s="16" t="str">
        <f>TEXT(ancestry_jul_2014[[#This Row],[Date]]," MMM")</f>
        <v xml:space="preserve"> Jul</v>
      </c>
      <c r="H1260" s="8"/>
      <c r="I1260" s="8" t="str">
        <f>VLOOKUP(K1260, [1]LibPAS_data!$A$1:$C$600,3,FALSE)</f>
        <v>Apache</v>
      </c>
      <c r="J1260" t="str">
        <f>VLOOKUP(K1260,[1]LibPAS_data!$A$1:$C$600,2,FALSE)</f>
        <v>Round Valley Public Library</v>
      </c>
      <c r="K1260" s="6" t="s">
        <v>53</v>
      </c>
      <c r="L1260" s="8" t="s">
        <v>1</v>
      </c>
      <c r="M1260" s="8"/>
      <c r="N1260" s="8">
        <v>594</v>
      </c>
      <c r="O1260" s="8">
        <v>19</v>
      </c>
      <c r="P1260" s="8">
        <v>95</v>
      </c>
      <c r="Q1260" s="8">
        <v>244</v>
      </c>
      <c r="R1260" s="7">
        <f t="shared" si="62"/>
        <v>339</v>
      </c>
    </row>
    <row r="1261" spans="1:18" x14ac:dyDescent="0.3">
      <c r="A1261" s="21">
        <f>VLOOKUP(ancestry_jul_2014[[#This Row],[Locationid]], [1]LibPAS_data!$A$2:$E$600, 5, FALSE)</f>
        <v>17</v>
      </c>
      <c r="B1261" s="24">
        <f>VLOOKUP(ancestry_jul_2014[[#This Row],[Locationid]],[1]LibPAS_data!$A$2:$D$270,4,FALSE)</f>
        <v>11980</v>
      </c>
      <c r="C1261" s="14" t="str">
        <f>TEXT(E1261,"yyyy")&amp;"-"&amp;"Q"&amp;LOOKUP(MONTH(E1261),{1,4,7,10},{1,2,3,4})</f>
        <v>2016-Q3</v>
      </c>
      <c r="D1261" s="41">
        <f t="shared" si="63"/>
        <v>2017</v>
      </c>
      <c r="E1261" s="31">
        <v>42552</v>
      </c>
      <c r="F1261" s="31" t="str">
        <f t="shared" si="61"/>
        <v>2016</v>
      </c>
      <c r="G1261" s="16" t="str">
        <f>TEXT(ancestry_jul_2014[[#This Row],[Date]]," MMM")</f>
        <v xml:space="preserve"> Jul</v>
      </c>
      <c r="H1261" s="6"/>
      <c r="I1261" s="6" t="str">
        <f>VLOOKUP(K1261, [1]LibPAS_data!$A$1:$C$600,3,FALSE)</f>
        <v>Graham</v>
      </c>
      <c r="J1261" t="str">
        <f>VLOOKUP(K1261,[1]LibPAS_data!$A$1:$C$600,2,FALSE)</f>
        <v>Safford City - Graham County Library</v>
      </c>
      <c r="K1261" s="6" t="s">
        <v>54</v>
      </c>
      <c r="L1261" s="6" t="s">
        <v>1</v>
      </c>
      <c r="M1261" s="6"/>
      <c r="N1261" s="6">
        <v>6</v>
      </c>
      <c r="O1261" s="6">
        <v>2</v>
      </c>
      <c r="P1261" s="6">
        <v>1</v>
      </c>
      <c r="Q1261" s="6">
        <v>0</v>
      </c>
      <c r="R1261" s="7">
        <f t="shared" si="62"/>
        <v>1</v>
      </c>
    </row>
    <row r="1262" spans="1:18" x14ac:dyDescent="0.3">
      <c r="A1262" s="21">
        <f>VLOOKUP(ancestry_jul_2014[[#This Row],[Locationid]], [1]LibPAS_data!$A$2:$E$600, 5, FALSE)</f>
        <v>23</v>
      </c>
      <c r="B1262" s="24" t="e">
        <f>VLOOKUP(ancestry_jul_2014[[#This Row],[Locationid]],[1]LibPAS_data!$A$2:$D$270,4,FALSE)</f>
        <v>#N/A</v>
      </c>
      <c r="C1262" s="14" t="str">
        <f>TEXT(E1262,"yyyy")&amp;"-"&amp;"Q"&amp;LOOKUP(MONTH(E1262),{1,4,7,10},{1,2,3,4})</f>
        <v>2016-Q3</v>
      </c>
      <c r="D1262" s="41">
        <f t="shared" si="63"/>
        <v>2017</v>
      </c>
      <c r="E1262" s="31">
        <v>42552</v>
      </c>
      <c r="F1262" s="32" t="str">
        <f t="shared" si="61"/>
        <v>2016</v>
      </c>
      <c r="G1262" s="16" t="str">
        <f>TEXT(ancestry_jul_2014[[#This Row],[Date]]," MMM")</f>
        <v xml:space="preserve"> Jul</v>
      </c>
      <c r="H1262" s="8"/>
      <c r="I1262" s="8" t="str">
        <f>VLOOKUP(K1262, [1]LibPAS_data!$A$1:$C$600,3,FALSE)</f>
        <v>Pinal</v>
      </c>
      <c r="J1262" t="str">
        <f>VLOOKUP(K1262,[1]LibPAS_data!$A$1:$C$600,2,FALSE)</f>
        <v>San Manuel Public Library</v>
      </c>
      <c r="K1262" s="10" t="s">
        <v>55</v>
      </c>
      <c r="L1262" s="8" t="s">
        <v>1</v>
      </c>
      <c r="M1262" s="8"/>
      <c r="N1262" s="8">
        <v>59</v>
      </c>
      <c r="O1262" s="8">
        <v>2</v>
      </c>
      <c r="P1262" s="8">
        <v>0</v>
      </c>
      <c r="Q1262" s="8">
        <v>40</v>
      </c>
      <c r="R1262" s="7">
        <f t="shared" si="62"/>
        <v>40</v>
      </c>
    </row>
    <row r="1263" spans="1:18" x14ac:dyDescent="0.3">
      <c r="A1263" s="21">
        <f>VLOOKUP(ancestry_jul_2014[[#This Row],[Locationid]], [1]LibPAS_data!$A$2:$E$600, 5, FALSE)</f>
        <v>87</v>
      </c>
      <c r="B1263" s="24">
        <f>VLOOKUP(ancestry_jul_2014[[#This Row],[Locationid]],[1]LibPAS_data!$A$2:$D$270,4,FALSE)</f>
        <v>174482</v>
      </c>
      <c r="C1263" s="14" t="str">
        <f>TEXT(E1263,"yyyy")&amp;"-"&amp;"Q"&amp;LOOKUP(MONTH(E1263),{1,4,7,10},{1,2,3,4})</f>
        <v>2016-Q3</v>
      </c>
      <c r="D1263" s="41">
        <f t="shared" si="63"/>
        <v>2017</v>
      </c>
      <c r="E1263" s="31">
        <v>42552</v>
      </c>
      <c r="F1263" s="31" t="str">
        <f t="shared" si="61"/>
        <v>2016</v>
      </c>
      <c r="G1263" s="16" t="str">
        <f>TEXT(ancestry_jul_2014[[#This Row],[Date]]," MMM")</f>
        <v xml:space="preserve"> Jul</v>
      </c>
      <c r="H1263" s="6"/>
      <c r="I1263" s="6" t="str">
        <f>VLOOKUP(K1263, [1]LibPAS_data!$A$1:$C$600,3,FALSE)</f>
        <v>Maricopa</v>
      </c>
      <c r="J1263" t="str">
        <f>VLOOKUP(K1263,[1]LibPAS_data!$A$1:$C$600,2,FALSE)</f>
        <v>Scottsdale Public Library</v>
      </c>
      <c r="K1263" s="6" t="s">
        <v>57</v>
      </c>
      <c r="L1263" s="6" t="s">
        <v>1</v>
      </c>
      <c r="M1263" s="6"/>
      <c r="N1263" s="6">
        <v>7282</v>
      </c>
      <c r="O1263" s="6">
        <v>109</v>
      </c>
      <c r="P1263" s="6">
        <v>988</v>
      </c>
      <c r="Q1263" s="6">
        <v>4208</v>
      </c>
      <c r="R1263" s="7">
        <f t="shared" si="62"/>
        <v>5196</v>
      </c>
    </row>
    <row r="1264" spans="1:18" x14ac:dyDescent="0.3">
      <c r="A1264" s="21">
        <f>VLOOKUP(ancestry_jul_2014[[#This Row],[Locationid]], [1]LibPAS_data!$A$2:$E$600, 5, FALSE)</f>
        <v>28</v>
      </c>
      <c r="B1264" s="24">
        <f>VLOOKUP(ancestry_jul_2014[[#This Row],[Locationid]],[1]LibPAS_data!$A$2:$D$270,4,FALSE)</f>
        <v>32811</v>
      </c>
      <c r="C1264" s="14" t="str">
        <f>TEXT(E1264,"yyyy")&amp;"-"&amp;"Q"&amp;LOOKUP(MONTH(E1264),{1,4,7,10},{1,2,3,4})</f>
        <v>2016-Q3</v>
      </c>
      <c r="D1264" s="41">
        <f t="shared" si="63"/>
        <v>2017</v>
      </c>
      <c r="E1264" s="31">
        <v>42552</v>
      </c>
      <c r="F1264" s="32" t="str">
        <f t="shared" si="61"/>
        <v>2016</v>
      </c>
      <c r="G1264" s="16" t="str">
        <f>TEXT(ancestry_jul_2014[[#This Row],[Date]]," MMM")</f>
        <v xml:space="preserve"> Jul</v>
      </c>
      <c r="H1264" s="8"/>
      <c r="I1264" s="8" t="str">
        <f>VLOOKUP(K1264, [1]LibPAS_data!$A$1:$C$600,3,FALSE)</f>
        <v>Cochise</v>
      </c>
      <c r="J1264" t="str">
        <f>VLOOKUP(K1264,[1]LibPAS_data!$A$1:$C$600,2,FALSE)</f>
        <v>Sierra Vista Public Library</v>
      </c>
      <c r="K1264" s="6" t="s">
        <v>60</v>
      </c>
      <c r="L1264" s="8" t="s">
        <v>1</v>
      </c>
      <c r="M1264" s="8"/>
      <c r="N1264" s="8">
        <v>60</v>
      </c>
      <c r="O1264" s="8">
        <v>3</v>
      </c>
      <c r="P1264" s="8">
        <v>14</v>
      </c>
      <c r="Q1264" s="8">
        <v>23</v>
      </c>
      <c r="R1264" s="7">
        <f t="shared" si="62"/>
        <v>37</v>
      </c>
    </row>
    <row r="1265" spans="1:18" x14ac:dyDescent="0.3">
      <c r="A1265" s="21">
        <f>VLOOKUP(ancestry_jul_2014[[#This Row],[Locationid]], [1]LibPAS_data!$A$2:$E$600, 5, FALSE)</f>
        <v>32</v>
      </c>
      <c r="B1265" s="24">
        <f>VLOOKUP(ancestry_jul_2014[[#This Row],[Locationid]],[1]LibPAS_data!$A$2:$D$270,4,FALSE)</f>
        <v>11000</v>
      </c>
      <c r="C1265" s="14" t="str">
        <f>TEXT(E1265,"yyyy")&amp;"-"&amp;"Q"&amp;LOOKUP(MONTH(E1265),{1,4,7,10},{1,2,3,4})</f>
        <v>2016-Q3</v>
      </c>
      <c r="D1265" s="41">
        <f t="shared" si="63"/>
        <v>2017</v>
      </c>
      <c r="E1265" s="31">
        <v>42552</v>
      </c>
      <c r="F1265" s="31" t="str">
        <f t="shared" si="61"/>
        <v>2016</v>
      </c>
      <c r="G1265" s="16" t="str">
        <f>TEXT(ancestry_jul_2014[[#This Row],[Date]]," MMM")</f>
        <v xml:space="preserve"> Jul</v>
      </c>
      <c r="H1265" s="6"/>
      <c r="I1265" s="6" t="str">
        <f>VLOOKUP(K1265, [1]LibPAS_data!$A$1:$C$600,3,FALSE)</f>
        <v>Yavapai</v>
      </c>
      <c r="J1265" t="str">
        <f>VLOOKUP(K1265,[1]LibPAS_data!$A$1:$C$600,2,FALSE)</f>
        <v>Sedona Public Library</v>
      </c>
      <c r="K1265" s="6" t="s">
        <v>58</v>
      </c>
      <c r="L1265" s="6" t="s">
        <v>1</v>
      </c>
      <c r="M1265" s="6"/>
      <c r="N1265" s="6">
        <v>82</v>
      </c>
      <c r="O1265" s="6">
        <v>5</v>
      </c>
      <c r="P1265" s="6">
        <v>10</v>
      </c>
      <c r="Q1265" s="6">
        <v>16</v>
      </c>
      <c r="R1265" s="7">
        <f t="shared" si="62"/>
        <v>26</v>
      </c>
    </row>
    <row r="1266" spans="1:18" x14ac:dyDescent="0.3">
      <c r="A1266" s="21">
        <f>VLOOKUP(ancestry_jul_2014[[#This Row],[Locationid]], [1]LibPAS_data!$A$2:$E$600, 5, FALSE)</f>
        <v>142</v>
      </c>
      <c r="B1266" s="24">
        <f>VLOOKUP(ancestry_jul_2014[[#This Row],[Locationid]],[1]LibPAS_data!$A$2:$D$270,4,FALSE)</f>
        <v>140708</v>
      </c>
      <c r="C1266" s="14" t="str">
        <f>TEXT(E1266,"yyyy")&amp;"-"&amp;"Q"&amp;LOOKUP(MONTH(E1266),{1,4,7,10},{1,2,3,4})</f>
        <v>2016-Q3</v>
      </c>
      <c r="D1266" s="41">
        <f t="shared" si="63"/>
        <v>2017</v>
      </c>
      <c r="E1266" s="31">
        <v>42552</v>
      </c>
      <c r="F1266" s="32" t="str">
        <f t="shared" si="61"/>
        <v>2016</v>
      </c>
      <c r="G1266" s="16" t="str">
        <f>TEXT(ancestry_jul_2014[[#This Row],[Date]]," MMM")</f>
        <v xml:space="preserve"> Jul</v>
      </c>
      <c r="H1266" s="8"/>
      <c r="I1266" s="8" t="str">
        <f>VLOOKUP(K1266, [1]LibPAS_data!$A$1:$C$600,3,FALSE)</f>
        <v>Maricopa</v>
      </c>
      <c r="J1266" t="str">
        <f>VLOOKUP(K1266,[1]LibPAS_data!$A$1:$C$600,2,FALSE)</f>
        <v>Tempe Public Library</v>
      </c>
      <c r="K1266" s="10" t="s">
        <v>79</v>
      </c>
      <c r="L1266" s="8" t="s">
        <v>1</v>
      </c>
      <c r="M1266" s="8"/>
      <c r="N1266" s="8">
        <v>362</v>
      </c>
      <c r="O1266" s="8">
        <v>10</v>
      </c>
      <c r="P1266" s="8">
        <v>33</v>
      </c>
      <c r="Q1266" s="8">
        <v>169</v>
      </c>
      <c r="R1266" s="7">
        <f t="shared" si="62"/>
        <v>202</v>
      </c>
    </row>
    <row r="1267" spans="1:18" x14ac:dyDescent="0.3">
      <c r="A1267" s="21">
        <f>VLOOKUP(ancestry_jul_2014[[#This Row],[Locationid]], [1]LibPAS_data!$A$2:$E$600, 5, FALSE)</f>
        <v>12</v>
      </c>
      <c r="B1267" s="24">
        <f>VLOOKUP(ancestry_jul_2014[[#This Row],[Locationid]],[1]LibPAS_data!$A$2:$D$270,4,FALSE)</f>
        <v>4415</v>
      </c>
      <c r="C1267" s="14" t="str">
        <f>TEXT(E1267,"yyyy")&amp;"-"&amp;"Q"&amp;LOOKUP(MONTH(E1267),{1,4,7,10},{1,2,3,4})</f>
        <v>2016-Q3</v>
      </c>
      <c r="D1267" s="41">
        <f t="shared" si="63"/>
        <v>2017</v>
      </c>
      <c r="E1267" s="31">
        <v>42552</v>
      </c>
      <c r="F1267" s="31" t="str">
        <f t="shared" si="61"/>
        <v>2016</v>
      </c>
      <c r="G1267" s="16" t="str">
        <f>TEXT(ancestry_jul_2014[[#This Row],[Date]]," MMM")</f>
        <v xml:space="preserve"> Jul</v>
      </c>
      <c r="H1267" s="6"/>
      <c r="I1267" s="6" t="str">
        <f>VLOOKUP(K1267, [1]LibPAS_data!$A$1:$C$600,3,FALSE)</f>
        <v>Maricopa</v>
      </c>
      <c r="J1267" t="str">
        <f>VLOOKUP(K1267,[1]LibPAS_data!$A$1:$C$600,2,FALSE)</f>
        <v>Tolleson Public Library</v>
      </c>
      <c r="K1267" s="6" t="s">
        <v>61</v>
      </c>
      <c r="L1267" s="6" t="s">
        <v>1</v>
      </c>
      <c r="M1267" s="6"/>
      <c r="N1267" s="6"/>
      <c r="O1267" s="6"/>
      <c r="P1267" s="6"/>
      <c r="Q1267" s="6"/>
      <c r="R1267" s="7">
        <f t="shared" si="62"/>
        <v>0</v>
      </c>
    </row>
    <row r="1268" spans="1:18" x14ac:dyDescent="0.3">
      <c r="A1268" s="21">
        <f>VLOOKUP(ancestry_jul_2014[[#This Row],[Locationid]], [1]LibPAS_data!$A$2:$E$600, 5, FALSE)</f>
        <v>8</v>
      </c>
      <c r="B1268" s="24">
        <f>VLOOKUP(ancestry_jul_2014[[#This Row],[Locationid]],[1]LibPAS_data!$A$2:$D$270,4,FALSE)</f>
        <v>2341</v>
      </c>
      <c r="C1268" s="14" t="str">
        <f>TEXT(E1268,"yyyy")&amp;"-"&amp;"Q"&amp;LOOKUP(MONTH(E1268),{1,4,7,10},{1,2,3,4})</f>
        <v>2016-Q3</v>
      </c>
      <c r="D1268" s="41">
        <f t="shared" si="63"/>
        <v>2017</v>
      </c>
      <c r="E1268" s="31">
        <v>42552</v>
      </c>
      <c r="F1268" s="31" t="str">
        <f t="shared" si="61"/>
        <v>2016</v>
      </c>
      <c r="G1268" s="16" t="str">
        <f>TEXT(ancestry_jul_2014[[#This Row],[Date]]," MMM")</f>
        <v xml:space="preserve"> Jul</v>
      </c>
      <c r="H1268" s="6"/>
      <c r="I1268" s="8" t="str">
        <f>VLOOKUP(K1268, [1]LibPAS_data!$A$1:$C$600,3,FALSE)</f>
        <v>Gila</v>
      </c>
      <c r="J1268" t="str">
        <f>VLOOKUP(K1268,[1]LibPAS_data!$A$1:$C$600,2,FALSE)</f>
        <v>Tonto Basin Public</v>
      </c>
      <c r="K1268" s="8" t="s">
        <v>62</v>
      </c>
      <c r="L1268" s="6" t="s">
        <v>1</v>
      </c>
      <c r="M1268" s="6"/>
      <c r="N1268" s="6"/>
      <c r="O1268" s="6"/>
      <c r="P1268" s="6"/>
      <c r="Q1268" s="6"/>
      <c r="R1268" s="7">
        <f t="shared" si="62"/>
        <v>0</v>
      </c>
    </row>
    <row r="1269" spans="1:18" x14ac:dyDescent="0.3">
      <c r="A1269" s="21">
        <f>VLOOKUP(ancestry_jul_2014[[#This Row],[Locationid]], [1]LibPAS_data!$A$2:$E$600, 5, FALSE)</f>
        <v>8</v>
      </c>
      <c r="B1269" s="24" t="e">
        <f>VLOOKUP(ancestry_jul_2014[[#This Row],[Locationid]],[1]LibPAS_data!$A$2:$D$270,4,FALSE)</f>
        <v>#N/A</v>
      </c>
      <c r="C1269" s="14" t="str">
        <f>TEXT(E1269,"yyyy")&amp;"-"&amp;"Q"&amp;LOOKUP(MONTH(E1269),{1,4,7,10},{1,2,3,4})</f>
        <v>2016-Q3</v>
      </c>
      <c r="D1269" s="41">
        <f t="shared" si="63"/>
        <v>2017</v>
      </c>
      <c r="E1269" s="31">
        <v>42552</v>
      </c>
      <c r="F1269" s="31" t="str">
        <f t="shared" si="61"/>
        <v>2016</v>
      </c>
      <c r="G1269" s="16" t="str">
        <f>TEXT(ancestry_jul_2014[[#This Row],[Date]]," MMM")</f>
        <v xml:space="preserve"> Jul</v>
      </c>
      <c r="H1269" s="6"/>
      <c r="I1269" s="6" t="str">
        <f>VLOOKUP(K1269, [1]LibPAS_data!$A$1:$C$600,3,FALSE)</f>
        <v>Apache</v>
      </c>
      <c r="J1269" t="str">
        <f>VLOOKUP(K1269,[1]LibPAS_data!$A$1:$C$600,2,FALSE)</f>
        <v>Vernon Public Library</v>
      </c>
      <c r="K1269" s="6" t="s">
        <v>63</v>
      </c>
      <c r="L1269" s="6" t="s">
        <v>1</v>
      </c>
      <c r="M1269" s="6"/>
      <c r="N1269" s="6">
        <v>15</v>
      </c>
      <c r="O1269" s="6">
        <v>1</v>
      </c>
      <c r="P1269" s="6">
        <v>1</v>
      </c>
      <c r="Q1269" s="6">
        <v>1</v>
      </c>
      <c r="R1269" s="7">
        <f t="shared" si="62"/>
        <v>2</v>
      </c>
    </row>
    <row r="1270" spans="1:18" x14ac:dyDescent="0.3">
      <c r="A1270" s="21">
        <f>VLOOKUP(ancestry_jul_2014[[#This Row],[Locationid]], [1]LibPAS_data!$A$2:$E$600, 5, FALSE)</f>
        <v>5</v>
      </c>
      <c r="B1270" s="24">
        <f>VLOOKUP(ancestry_jul_2014[[#This Row],[Locationid]],[1]LibPAS_data!$A$2:$D$270,4,FALSE)</f>
        <v>790</v>
      </c>
      <c r="C1270" s="14" t="str">
        <f>TEXT(E1270,"yyyy")&amp;"-"&amp;"Q"&amp;LOOKUP(MONTH(E1270),{1,4,7,10},{1,2,3,4})</f>
        <v>2016-Q3</v>
      </c>
      <c r="D1270" s="41">
        <f t="shared" si="63"/>
        <v>2017</v>
      </c>
      <c r="E1270" s="31">
        <v>42552</v>
      </c>
      <c r="F1270" s="31" t="str">
        <f t="shared" si="61"/>
        <v>2016</v>
      </c>
      <c r="G1270" s="16" t="str">
        <f>TEXT(ancestry_jul_2014[[#This Row],[Date]]," MMM")</f>
        <v xml:space="preserve"> Jul</v>
      </c>
      <c r="H1270" s="6"/>
      <c r="I1270" s="6" t="str">
        <f>VLOOKUP(K1270, [1]LibPAS_data!$A$1:$C$600,3,FALSE)</f>
        <v>Gila</v>
      </c>
      <c r="J1270" t="str">
        <f>VLOOKUP(K1270,[1]LibPAS_data!$A$1:$C$600,2,FALSE)</f>
        <v>Young Public Library</v>
      </c>
      <c r="K1270" t="s">
        <v>136</v>
      </c>
      <c r="L1270" s="6" t="s">
        <v>1</v>
      </c>
      <c r="M1270" s="6"/>
      <c r="N1270" s="6">
        <v>20</v>
      </c>
      <c r="O1270" s="6">
        <v>1</v>
      </c>
      <c r="P1270" s="6">
        <v>0</v>
      </c>
      <c r="Q1270" s="6">
        <v>1</v>
      </c>
      <c r="R1270" s="7">
        <f t="shared" si="62"/>
        <v>1</v>
      </c>
    </row>
    <row r="1271" spans="1:18" x14ac:dyDescent="0.3">
      <c r="A1271" s="21">
        <f>VLOOKUP(ancestry_jul_2014[[#This Row],[Locationid]], [1]LibPAS_data!$A$2:$E$600, 5, FALSE)</f>
        <v>434</v>
      </c>
      <c r="B1271" s="24">
        <f>VLOOKUP(ancestry_jul_2014[[#This Row],[Locationid]],[1]LibPAS_data!$A$2:$D$270,4,FALSE)</f>
        <v>111752</v>
      </c>
      <c r="C1271" s="14" t="str">
        <f>TEXT(E1271,"yyyy")&amp;"-"&amp;"Q"&amp;LOOKUP(MONTH(E1271),{1,4,7,10},{1,2,3,4})</f>
        <v>2016-Q3</v>
      </c>
      <c r="D1271" s="41">
        <f t="shared" si="63"/>
        <v>2017</v>
      </c>
      <c r="E1271" s="31">
        <v>42552</v>
      </c>
      <c r="F1271" s="31" t="str">
        <f t="shared" si="61"/>
        <v>2016</v>
      </c>
      <c r="G1271" s="16" t="str">
        <f>TEXT(ancestry_jul_2014[[#This Row],[Date]]," MMM")</f>
        <v xml:space="preserve"> Jul</v>
      </c>
      <c r="H1271" s="6"/>
      <c r="I1271" s="8" t="str">
        <f>VLOOKUP(K1271, [1]LibPAS_data!$A$1:$C$600,3,FALSE)</f>
        <v>Yuma</v>
      </c>
      <c r="J1271" t="str">
        <f>VLOOKUP(K1271,[1]LibPAS_data!$A$1:$C$600,2,FALSE)</f>
        <v>Yuma County Library District</v>
      </c>
      <c r="K1271" s="6" t="s">
        <v>66</v>
      </c>
      <c r="L1271" s="6" t="s">
        <v>1</v>
      </c>
      <c r="M1271" s="6"/>
      <c r="N1271" s="6">
        <v>2253</v>
      </c>
      <c r="O1271" s="6">
        <v>40</v>
      </c>
      <c r="P1271" s="6">
        <v>640</v>
      </c>
      <c r="Q1271" s="6">
        <v>1122</v>
      </c>
      <c r="R1271" s="7">
        <f t="shared" si="62"/>
        <v>1762</v>
      </c>
    </row>
    <row r="1272" spans="1:18" x14ac:dyDescent="0.3">
      <c r="A1272" s="21">
        <f>VLOOKUP(ancestry_jul_2014[[#This Row],[Locationid]], [1]LibPAS_data!$A$2:$E$600, 5, FALSE)</f>
        <v>7</v>
      </c>
      <c r="B1272" s="24" t="e">
        <f>VLOOKUP(ancestry_jul_2014[[#This Row],[Locationid]],[1]LibPAS_data!$A$2:$D$270,4,FALSE)</f>
        <v>#N/A</v>
      </c>
      <c r="C1272" s="14" t="str">
        <f>TEXT(E1272,"yyyy")&amp;"-"&amp;"Q"&amp;LOOKUP(MONTH(E1272),{1,4,7,10},{1,2,3,4})</f>
        <v>2016-Q3</v>
      </c>
      <c r="D1272" s="41">
        <f t="shared" si="63"/>
        <v>2017</v>
      </c>
      <c r="E1272" s="31">
        <v>42552</v>
      </c>
      <c r="F1272" s="31" t="str">
        <f t="shared" si="61"/>
        <v>2016</v>
      </c>
      <c r="G1272" s="16" t="str">
        <f>TEXT(ancestry_jul_2014[[#This Row],[Date]]," MMM")</f>
        <v xml:space="preserve"> Jul</v>
      </c>
      <c r="H1272" s="6"/>
      <c r="I1272" s="6" t="str">
        <f>VLOOKUP(K1272, [1]LibPAS_data!$A$1:$C$600,3,FALSE)</f>
        <v>Yavapai</v>
      </c>
      <c r="J1272" t="str">
        <f>VLOOKUP(K1272,[1]LibPAS_data!$A$1:$C$600,2,FALSE)</f>
        <v>Yarnell Public Library</v>
      </c>
      <c r="K1272" s="6" t="s">
        <v>64</v>
      </c>
      <c r="L1272" s="6" t="s">
        <v>1</v>
      </c>
      <c r="M1272" s="6"/>
      <c r="N1272" s="6">
        <v>2</v>
      </c>
      <c r="O1272" s="6">
        <v>1</v>
      </c>
      <c r="P1272" s="6">
        <v>0</v>
      </c>
      <c r="Q1272" s="6">
        <v>0</v>
      </c>
      <c r="R1272" s="7">
        <f t="shared" si="62"/>
        <v>0</v>
      </c>
    </row>
    <row r="1273" spans="1:18" x14ac:dyDescent="0.3">
      <c r="A1273" s="22">
        <f>VLOOKUP(ancestry_jul_2014[[#This Row],[Locationid]], [1]LibPAS_data!$A$2:$E$600, 5, FALSE)</f>
        <v>91</v>
      </c>
      <c r="B1273" s="28">
        <f>VLOOKUP(ancestry_jul_2014[[#This Row],[Locationid]],[1]LibPAS_data!$A$2:$D$270,4,FALSE)</f>
        <v>9301</v>
      </c>
      <c r="C1273" s="15" t="str">
        <f>TEXT(E1273,"yyyy")&amp;"-"&amp;"Q"&amp;LOOKUP(MONTH(E1273),{1,4,7,10},{1,2,3,4})</f>
        <v>2016-Q3</v>
      </c>
      <c r="D1273" s="42">
        <f t="shared" si="63"/>
        <v>2017</v>
      </c>
      <c r="E1273" s="16">
        <v>42552</v>
      </c>
      <c r="F1273" s="44" t="str">
        <f t="shared" si="61"/>
        <v>2016</v>
      </c>
      <c r="G1273" s="16" t="str">
        <f>TEXT(ancestry_jul_2014[[#This Row],[Date]]," MMM")</f>
        <v xml:space="preserve"> Jul</v>
      </c>
      <c r="H1273" s="3"/>
      <c r="I1273" s="45" t="str">
        <f>VLOOKUP(K1273, [1]LibPAS_data!$A$1:$C$600,3,FALSE)</f>
        <v>Yavapai</v>
      </c>
      <c r="J1273" t="str">
        <f>VLOOKUP(K1273,[1]LibPAS_data!$A$1:$C$600,2,FALSE)</f>
        <v>Yavapai County Library District</v>
      </c>
      <c r="K1273" s="3" t="s">
        <v>65</v>
      </c>
      <c r="L1273" s="45" t="s">
        <v>1</v>
      </c>
      <c r="M1273" s="3"/>
      <c r="N1273" s="37">
        <v>12</v>
      </c>
      <c r="O1273" s="37">
        <v>1</v>
      </c>
      <c r="P1273" s="37">
        <v>1</v>
      </c>
      <c r="Q1273" s="37">
        <v>2</v>
      </c>
      <c r="R1273" s="47">
        <f t="shared" si="62"/>
        <v>3</v>
      </c>
    </row>
    <row r="1274" spans="1:18" x14ac:dyDescent="0.3">
      <c r="A1274" s="21">
        <f>VLOOKUP(ancestry_jul_2014[[#This Row],[Locationid]], [1]LibPAS_data!$A$2:$E$600, 5, FALSE)</f>
        <v>0</v>
      </c>
      <c r="B1274" s="24" t="e">
        <f>VLOOKUP(ancestry_jul_2014[[#This Row],[Locationid]],[1]LibPAS_data!$A$2:$D$270,4,FALSE)</f>
        <v>#N/A</v>
      </c>
      <c r="C1274" s="14" t="str">
        <f>TEXT(E1274,"yyyy")&amp;"-"&amp;"Q"&amp;LOOKUP(MONTH(E1274),{1,4,7,10},{1,2,3,4})</f>
        <v>2016-Q3</v>
      </c>
      <c r="D1274" s="33">
        <f t="shared" ref="D1274:D1338" si="64">YEAR(DATE(YEAR(E1274),MONTH(E1274)+6,1))</f>
        <v>2017</v>
      </c>
      <c r="E1274" s="31">
        <v>42583</v>
      </c>
      <c r="F1274" s="31" t="str">
        <f t="shared" ref="F1274:F1331" si="65">TEXT(E1274, "yyyy")</f>
        <v>2016</v>
      </c>
      <c r="G1274" s="16" t="str">
        <f>TEXT(ancestry_jul_2014[[#This Row],[Date]]," MMM")</f>
        <v xml:space="preserve"> Aug</v>
      </c>
      <c r="H1274" s="6"/>
      <c r="I1274" s="6" t="str">
        <f>VLOOKUP(K1274, [1]LibPAS_data!$A$1:$C$600,3,FALSE)</f>
        <v>State</v>
      </c>
      <c r="J1274" t="str">
        <f>VLOOKUP(K1274,[1]LibPAS_data!$A$1:$C$600,2,FALSE)</f>
        <v>Arizona State Library-Law Library</v>
      </c>
      <c r="K1274" s="6" t="s">
        <v>10</v>
      </c>
      <c r="L1274" s="6" t="s">
        <v>1</v>
      </c>
      <c r="M1274" s="6"/>
      <c r="N1274" s="6">
        <v>65493</v>
      </c>
      <c r="O1274" s="6">
        <v>1473</v>
      </c>
      <c r="P1274" s="6">
        <v>12657</v>
      </c>
      <c r="Q1274" s="6">
        <v>33063</v>
      </c>
      <c r="R1274" s="7">
        <f>P1274+Q1274</f>
        <v>45720</v>
      </c>
    </row>
    <row r="1275" spans="1:18" x14ac:dyDescent="0.3">
      <c r="A1275" s="21">
        <f>VLOOKUP(ancestry_jul_2014[[#This Row],[Locationid]], [1]LibPAS_data!$A$2:$E$600, 5, FALSE)</f>
        <v>19</v>
      </c>
      <c r="B1275" s="24" t="e">
        <f>VLOOKUP(ancestry_jul_2014[[#This Row],[Locationid]],[1]LibPAS_data!$A$2:$D$270,4,FALSE)</f>
        <v>#N/A</v>
      </c>
      <c r="C1275" s="14" t="str">
        <f>TEXT(E1275,"yyyy")&amp;"-"&amp;"Q"&amp;LOOKUP(MONTH(E1275),{1,4,7,10},{1,2,3,4})</f>
        <v>2016-Q3</v>
      </c>
      <c r="D1275" s="33">
        <f t="shared" si="64"/>
        <v>2017</v>
      </c>
      <c r="E1275" s="31">
        <v>42583</v>
      </c>
      <c r="F1275" s="31" t="str">
        <f t="shared" si="65"/>
        <v>2016</v>
      </c>
      <c r="G1275" s="16" t="str">
        <f>TEXT(ancestry_jul_2014[[#This Row],[Date]]," MMM")</f>
        <v xml:space="preserve"> Aug</v>
      </c>
      <c r="H1275" s="6"/>
      <c r="I1275" s="6" t="str">
        <f>VLOOKUP(K1275, [1]LibPAS_data!$A$1:$C$600,3,FALSE)</f>
        <v>Apache</v>
      </c>
      <c r="J1275" t="str">
        <f>VLOOKUP(K1275,[1]LibPAS_data!$A$1:$C$600,2,FALSE)</f>
        <v>Alpine Public Library</v>
      </c>
      <c r="K1275" s="10" t="s">
        <v>7</v>
      </c>
      <c r="L1275" s="6" t="s">
        <v>1</v>
      </c>
      <c r="M1275" s="6"/>
      <c r="N1275" s="6">
        <v>32</v>
      </c>
      <c r="O1275" s="6">
        <v>4</v>
      </c>
      <c r="P1275" s="6">
        <v>2</v>
      </c>
      <c r="Q1275" s="6">
        <v>10</v>
      </c>
      <c r="R1275" s="7">
        <f t="shared" ref="R1275:R1331" si="66">P1275+Q1275</f>
        <v>12</v>
      </c>
    </row>
    <row r="1276" spans="1:18" x14ac:dyDescent="0.3">
      <c r="A1276" s="21">
        <f>VLOOKUP(ancestry_jul_2014[[#This Row],[Locationid]], [1]LibPAS_data!$A$2:$E$600, 5, FALSE)</f>
        <v>111</v>
      </c>
      <c r="B1276" s="24">
        <f>VLOOKUP(ancestry_jul_2014[[#This Row],[Locationid]],[1]LibPAS_data!$A$2:$D$270,4,FALSE)</f>
        <v>63208</v>
      </c>
      <c r="C1276" s="14" t="str">
        <f>TEXT(E1276,"yyyy")&amp;"-"&amp;"Q"&amp;LOOKUP(MONTH(E1276),{1,4,7,10},{1,2,3,4})</f>
        <v>2016-Q3</v>
      </c>
      <c r="D1276" s="33">
        <f t="shared" si="64"/>
        <v>2017</v>
      </c>
      <c r="E1276" s="31">
        <v>42583</v>
      </c>
      <c r="F1276" s="31" t="str">
        <f t="shared" si="65"/>
        <v>2016</v>
      </c>
      <c r="G1276" s="16" t="str">
        <f>TEXT(ancestry_jul_2014[[#This Row],[Date]]," MMM")</f>
        <v xml:space="preserve"> Aug</v>
      </c>
      <c r="H1276" s="6"/>
      <c r="I1276" s="6" t="str">
        <f>VLOOKUP(K1276, [1]LibPAS_data!$A$1:$C$600,3,FALSE)</f>
        <v>Pinal</v>
      </c>
      <c r="J1276" t="str">
        <f>VLOOKUP(K1276,[1]LibPAS_data!$A$1:$C$600,2,FALSE)</f>
        <v>Apache Junction Public Library</v>
      </c>
      <c r="K1276" s="6" t="s">
        <v>8</v>
      </c>
      <c r="L1276" s="6" t="s">
        <v>1</v>
      </c>
      <c r="M1276" s="6"/>
      <c r="N1276" s="6">
        <v>1645</v>
      </c>
      <c r="O1276" s="6">
        <v>26</v>
      </c>
      <c r="P1276" s="6">
        <v>320</v>
      </c>
      <c r="Q1276" s="6">
        <v>1250</v>
      </c>
      <c r="R1276" s="7">
        <f t="shared" si="66"/>
        <v>1570</v>
      </c>
    </row>
    <row r="1277" spans="1:18" x14ac:dyDescent="0.3">
      <c r="A1277" s="21" t="str">
        <f>VLOOKUP(ancestry_jul_2014[[#This Row],[Locationid]], [1]LibPAS_data!$A$2:$E$600, 5, FALSE)</f>
        <v/>
      </c>
      <c r="B1277" s="24" t="str">
        <f>VLOOKUP(ancestry_jul_2014[[#This Row],[Locationid]],[1]LibPAS_data!$A$2:$D$270,4,FALSE)</f>
        <v>N/A</v>
      </c>
      <c r="C1277" s="14" t="str">
        <f>TEXT(E1277,"yyyy")&amp;"-"&amp;"Q"&amp;LOOKUP(MONTH(E1277),{1,4,7,10},{1,2,3,4})</f>
        <v>2016-Q3</v>
      </c>
      <c r="D1277" s="33">
        <f t="shared" si="64"/>
        <v>2017</v>
      </c>
      <c r="E1277" s="31">
        <v>42583</v>
      </c>
      <c r="F1277" s="31" t="str">
        <f t="shared" si="65"/>
        <v>2016</v>
      </c>
      <c r="G1277" s="16" t="str">
        <f>TEXT(ancestry_jul_2014[[#This Row],[Date]]," MMM")</f>
        <v xml:space="preserve"> Aug</v>
      </c>
      <c r="H1277" s="6"/>
      <c r="I1277" s="6" t="str">
        <f>VLOOKUP(K1277, [1]LibPAS_data!$A$1:$C$600,3,FALSE)</f>
        <v>Mohave</v>
      </c>
      <c r="J1277" t="str">
        <f>VLOOKUP(K1277,[1]LibPAS_data!$A$1:$C$600,2,FALSE)</f>
        <v>Ava Ich Asiit Tribal Library</v>
      </c>
      <c r="K1277" t="s">
        <v>138</v>
      </c>
      <c r="L1277" s="6" t="s">
        <v>1</v>
      </c>
      <c r="M1277" s="6"/>
      <c r="N1277" s="6">
        <v>36</v>
      </c>
      <c r="O1277" s="6">
        <v>1</v>
      </c>
      <c r="P1277" s="6">
        <v>0</v>
      </c>
      <c r="Q1277" s="6">
        <v>0</v>
      </c>
      <c r="R1277" s="7"/>
    </row>
    <row r="1278" spans="1:18" x14ac:dyDescent="0.3">
      <c r="A1278" s="21">
        <f>VLOOKUP(ancestry_jul_2014[[#This Row],[Locationid]], [1]LibPAS_data!$A$2:$E$600, 5, FALSE)</f>
        <v>80</v>
      </c>
      <c r="B1278" s="24">
        <f>VLOOKUP(ancestry_jul_2014[[#This Row],[Locationid]],[1]LibPAS_data!$A$2:$D$270,4,FALSE)</f>
        <v>22669</v>
      </c>
      <c r="C1278" s="14" t="str">
        <f>TEXT(E1278,"yyyy")&amp;"-"&amp;"Q"&amp;LOOKUP(MONTH(E1278),{1,4,7,10},{1,2,3,4})</f>
        <v>2016-Q3</v>
      </c>
      <c r="D1278" s="33">
        <f t="shared" si="64"/>
        <v>2017</v>
      </c>
      <c r="E1278" s="31">
        <v>42583</v>
      </c>
      <c r="F1278" s="31" t="str">
        <f t="shared" si="65"/>
        <v>2016</v>
      </c>
      <c r="G1278" s="16" t="str">
        <f>TEXT(ancestry_jul_2014[[#This Row],[Date]]," MMM")</f>
        <v xml:space="preserve"> Aug</v>
      </c>
      <c r="H1278" s="6"/>
      <c r="I1278" s="6" t="str">
        <f>VLOOKUP(K1278, [1]LibPAS_data!$A$1:$C$600,3,FALSE)</f>
        <v>Maricopa</v>
      </c>
      <c r="J1278" t="str">
        <f>VLOOKUP(K1278,[1]LibPAS_data!$A$1:$C$600,2,FALSE)</f>
        <v>Avondale Public Library</v>
      </c>
      <c r="K1278" s="6" t="s">
        <v>12</v>
      </c>
      <c r="L1278" s="6" t="s">
        <v>1</v>
      </c>
      <c r="M1278" s="6"/>
      <c r="N1278" s="6">
        <v>332</v>
      </c>
      <c r="O1278" s="6">
        <v>9</v>
      </c>
      <c r="P1278" s="6">
        <v>58</v>
      </c>
      <c r="Q1278" s="6">
        <v>99</v>
      </c>
      <c r="R1278" s="7">
        <f t="shared" si="66"/>
        <v>157</v>
      </c>
    </row>
    <row r="1279" spans="1:18" x14ac:dyDescent="0.3">
      <c r="A1279" s="21">
        <f>VLOOKUP(ancestry_jul_2014[[#This Row],[Locationid]], [1]LibPAS_data!$A$2:$E$600, 5, FALSE)</f>
        <v>16</v>
      </c>
      <c r="B1279" s="24" t="e">
        <f>VLOOKUP(ancestry_jul_2014[[#This Row],[Locationid]],[1]LibPAS_data!$A$2:$D$270,4,FALSE)</f>
        <v>#N/A</v>
      </c>
      <c r="C1279" s="14" t="str">
        <f>TEXT(E1279,"yyyy")&amp;"-"&amp;"Q"&amp;LOOKUP(MONTH(E1279),{1,4,7,10},{1,2,3,4})</f>
        <v>2016-Q3</v>
      </c>
      <c r="D1279" s="33">
        <f t="shared" si="64"/>
        <v>2017</v>
      </c>
      <c r="E1279" s="31">
        <v>42583</v>
      </c>
      <c r="F1279" s="31" t="str">
        <f t="shared" si="65"/>
        <v>2016</v>
      </c>
      <c r="G1279" s="16" t="str">
        <f>TEXT(ancestry_jul_2014[[#This Row],[Date]]," MMM")</f>
        <v xml:space="preserve"> Aug</v>
      </c>
      <c r="H1279" s="6"/>
      <c r="I1279" s="6" t="str">
        <f>VLOOKUP(K1279, [1]LibPAS_data!$A$1:$C$600,3,FALSE)</f>
        <v>La Paz</v>
      </c>
      <c r="J1279" t="str">
        <f>VLOOKUP(K1279,[1]LibPAS_data!$A$1:$C$600,2,FALSE)</f>
        <v>Bouse Public Library</v>
      </c>
      <c r="K1279" s="6" t="s">
        <v>14</v>
      </c>
      <c r="L1279" s="6" t="s">
        <v>1</v>
      </c>
      <c r="M1279" s="6"/>
      <c r="N1279" s="6"/>
      <c r="O1279" s="6"/>
      <c r="P1279" s="6"/>
      <c r="Q1279" s="6"/>
      <c r="R1279" s="7">
        <f t="shared" si="66"/>
        <v>0</v>
      </c>
    </row>
    <row r="1280" spans="1:18" x14ac:dyDescent="0.3">
      <c r="A1280" s="21">
        <f>VLOOKUP(ancestry_jul_2014[[#This Row],[Locationid]], [1]LibPAS_data!$A$2:$E$600, 5, FALSE)</f>
        <v>21</v>
      </c>
      <c r="B1280" s="24" t="str">
        <f>VLOOKUP(ancestry_jul_2014[[#This Row],[Locationid]],[1]LibPAS_data!$A$2:$D$270,4,FALSE)</f>
        <v>N/A</v>
      </c>
      <c r="C1280" s="14" t="str">
        <f>TEXT(E1280,"yyyy")&amp;"-"&amp;"Q"&amp;LOOKUP(MONTH(E1280),{1,4,7,10},{1,2,3,4})</f>
        <v>2016-Q3</v>
      </c>
      <c r="D1280" s="33">
        <f t="shared" si="64"/>
        <v>2017</v>
      </c>
      <c r="E1280" s="31">
        <v>42583</v>
      </c>
      <c r="F1280" s="31" t="str">
        <f t="shared" si="65"/>
        <v>2016</v>
      </c>
      <c r="G1280" s="16" t="str">
        <f>TEXT(ancestry_jul_2014[[#This Row],[Date]]," MMM")</f>
        <v xml:space="preserve"> Aug</v>
      </c>
      <c r="H1280" s="6"/>
      <c r="I1280" s="6" t="str">
        <f>VLOOKUP(K1280, [1]LibPAS_data!$A$1:$C$600,3,FALSE)</f>
        <v>Maricopa</v>
      </c>
      <c r="J1280" t="str">
        <f>VLOOKUP(K1280,[1]LibPAS_data!$A$1:$C$600,2,FALSE)</f>
        <v>Buckeye Public Library</v>
      </c>
      <c r="K1280" s="6" t="s">
        <v>15</v>
      </c>
      <c r="L1280" s="6" t="s">
        <v>1</v>
      </c>
      <c r="M1280" s="6"/>
      <c r="N1280" s="6">
        <v>1172</v>
      </c>
      <c r="O1280" s="6">
        <v>29</v>
      </c>
      <c r="P1280" s="6">
        <v>148</v>
      </c>
      <c r="Q1280" s="6">
        <v>474</v>
      </c>
      <c r="R1280" s="7">
        <f t="shared" si="66"/>
        <v>622</v>
      </c>
    </row>
    <row r="1281" spans="1:18" x14ac:dyDescent="0.3">
      <c r="A1281" s="21">
        <f>VLOOKUP(ancestry_jul_2014[[#This Row],[Locationid]], [1]LibPAS_data!$A$2:$E$600, 5, FALSE)</f>
        <v>5</v>
      </c>
      <c r="B1281" s="24" t="e">
        <f>VLOOKUP(ancestry_jul_2014[[#This Row],[Locationid]],[1]LibPAS_data!$A$2:$D$270,4,FALSE)</f>
        <v>#N/A</v>
      </c>
      <c r="C1281" s="14" t="str">
        <f>TEXT(E1281,"yyyy")&amp;"-"&amp;"Q"&amp;LOOKUP(MONTH(E1281),{1,4,7,10},{1,2,3,4})</f>
        <v>2016-Q3</v>
      </c>
      <c r="D1281" s="33">
        <f t="shared" si="64"/>
        <v>2017</v>
      </c>
      <c r="E1281" s="31">
        <v>42583</v>
      </c>
      <c r="F1281" s="31" t="str">
        <f t="shared" si="65"/>
        <v>2016</v>
      </c>
      <c r="G1281" s="16" t="str">
        <f>TEXT(ancestry_jul_2014[[#This Row],[Date]]," MMM")</f>
        <v xml:space="preserve"> Aug</v>
      </c>
      <c r="H1281" s="6"/>
      <c r="I1281" s="6" t="str">
        <f>VLOOKUP(K1281, [1]LibPAS_data!$A$1:$C$600,3,FALSE)</f>
        <v>Yavapai</v>
      </c>
      <c r="J1281" t="str">
        <f>VLOOKUP(K1281,[1]LibPAS_data!$A$1:$C$600,2,FALSE)</f>
        <v>Beaver Creek Public School Library</v>
      </c>
      <c r="K1281" s="6" t="s">
        <v>108</v>
      </c>
      <c r="L1281" s="6" t="s">
        <v>1</v>
      </c>
      <c r="M1281" s="6"/>
      <c r="N1281" s="6">
        <v>107</v>
      </c>
      <c r="O1281" s="6">
        <v>3</v>
      </c>
      <c r="P1281" s="6">
        <v>0</v>
      </c>
      <c r="Q1281" s="6">
        <v>50</v>
      </c>
      <c r="R1281" s="7">
        <f t="shared" si="66"/>
        <v>50</v>
      </c>
    </row>
    <row r="1282" spans="1:18" x14ac:dyDescent="0.3">
      <c r="A1282" s="21">
        <f>VLOOKUP(ancestry_jul_2014[[#This Row],[Locationid]], [1]LibPAS_data!$A$2:$E$600, 5, FALSE)</f>
        <v>34</v>
      </c>
      <c r="B1282" s="24">
        <f>VLOOKUP(ancestry_jul_2014[[#This Row],[Locationid]],[1]LibPAS_data!$A$2:$D$270,4,FALSE)</f>
        <v>48762</v>
      </c>
      <c r="C1282" s="14" t="str">
        <f>TEXT(E1282,"yyyy")&amp;"-"&amp;"Q"&amp;LOOKUP(MONTH(E1282),{1,4,7,10},{1,2,3,4})</f>
        <v>2016-Q3</v>
      </c>
      <c r="D1282" s="33">
        <f t="shared" si="64"/>
        <v>2017</v>
      </c>
      <c r="E1282" s="31">
        <v>42583</v>
      </c>
      <c r="F1282" s="31" t="str">
        <f t="shared" si="65"/>
        <v>2016</v>
      </c>
      <c r="G1282" s="16" t="str">
        <f>TEXT(ancestry_jul_2014[[#This Row],[Date]]," MMM")</f>
        <v xml:space="preserve"> Aug</v>
      </c>
      <c r="H1282" s="6"/>
      <c r="I1282" s="6" t="str">
        <f>VLOOKUP(K1282, [1]LibPAS_data!$A$1:$C$600,3,FALSE)</f>
        <v>Pinal</v>
      </c>
      <c r="J1282" t="str">
        <f>VLOOKUP(K1282,[1]LibPAS_data!$A$1:$C$600,2,FALSE)</f>
        <v>Casa Grande Public Library</v>
      </c>
      <c r="K1282" s="12" t="s">
        <v>17</v>
      </c>
      <c r="L1282" s="6" t="s">
        <v>1</v>
      </c>
      <c r="M1282" s="6"/>
      <c r="N1282" s="6">
        <v>723</v>
      </c>
      <c r="O1282" s="6">
        <v>18</v>
      </c>
      <c r="P1282" s="6">
        <v>44</v>
      </c>
      <c r="Q1282" s="6">
        <v>582</v>
      </c>
      <c r="R1282" s="7">
        <f t="shared" si="66"/>
        <v>626</v>
      </c>
    </row>
    <row r="1283" spans="1:18" x14ac:dyDescent="0.3">
      <c r="A1283" s="21">
        <f>VLOOKUP(ancestry_jul_2014[[#This Row],[Locationid]], [1]LibPAS_data!$A$2:$E$600, 5, FALSE)</f>
        <v>109</v>
      </c>
      <c r="B1283" s="24">
        <f>VLOOKUP(ancestry_jul_2014[[#This Row],[Locationid]],[1]LibPAS_data!$A$2:$D$270,4,FALSE)</f>
        <v>309229</v>
      </c>
      <c r="C1283" s="14" t="str">
        <f>TEXT(E1283,"yyyy")&amp;"-"&amp;"Q"&amp;LOOKUP(MONTH(E1283),{1,4,7,10},{1,2,3,4})</f>
        <v>2016-Q3</v>
      </c>
      <c r="D1283" s="33">
        <f t="shared" si="64"/>
        <v>2017</v>
      </c>
      <c r="E1283" s="31">
        <v>42583</v>
      </c>
      <c r="F1283" s="31" t="str">
        <f t="shared" si="65"/>
        <v>2016</v>
      </c>
      <c r="G1283" s="16" t="str">
        <f>TEXT(ancestry_jul_2014[[#This Row],[Date]]," MMM")</f>
        <v xml:space="preserve"> Aug</v>
      </c>
      <c r="H1283" s="6"/>
      <c r="I1283" s="6" t="str">
        <f>VLOOKUP(K1283, [1]LibPAS_data!$A$1:$C$600,3,FALSE)</f>
        <v>Maricopa</v>
      </c>
      <c r="J1283" t="str">
        <f>VLOOKUP(K1283,[1]LibPAS_data!$A$1:$C$600,2,FALSE)</f>
        <v xml:space="preserve">Chandler Public Library </v>
      </c>
      <c r="K1283" s="12" t="s">
        <v>18</v>
      </c>
      <c r="L1283" s="6" t="s">
        <v>1</v>
      </c>
      <c r="M1283" s="6"/>
      <c r="N1283" s="6">
        <v>5851</v>
      </c>
      <c r="O1283" s="6">
        <v>92</v>
      </c>
      <c r="P1283" s="6">
        <v>870</v>
      </c>
      <c r="Q1283" s="6">
        <v>4967</v>
      </c>
      <c r="R1283" s="7">
        <f t="shared" si="66"/>
        <v>5837</v>
      </c>
    </row>
    <row r="1284" spans="1:18" x14ac:dyDescent="0.3">
      <c r="A1284" s="21">
        <f>VLOOKUP(ancestry_jul_2014[[#This Row],[Locationid]], [1]LibPAS_data!$A$2:$E$600, 5, FALSE)</f>
        <v>25</v>
      </c>
      <c r="B1284" s="24">
        <f>VLOOKUP(ancestry_jul_2014[[#This Row],[Locationid]],[1]LibPAS_data!$A$2:$D$270,4,FALSE)</f>
        <v>1469</v>
      </c>
      <c r="C1284" s="14" t="str">
        <f>TEXT(E1284,"yyyy")&amp;"-"&amp;"Q"&amp;LOOKUP(MONTH(E1284),{1,4,7,10},{1,2,3,4})</f>
        <v>2016-Q3</v>
      </c>
      <c r="D1284" s="33">
        <f t="shared" si="64"/>
        <v>2017</v>
      </c>
      <c r="E1284" s="31">
        <v>42583</v>
      </c>
      <c r="F1284" s="31" t="str">
        <f t="shared" si="65"/>
        <v>2016</v>
      </c>
      <c r="G1284" s="16" t="str">
        <f>TEXT(ancestry_jul_2014[[#This Row],[Date]]," MMM")</f>
        <v xml:space="preserve"> Aug</v>
      </c>
      <c r="H1284" s="6"/>
      <c r="I1284" s="6" t="str">
        <f>VLOOKUP(K1284, [1]LibPAS_data!$A$1:$C$600,3,FALSE)</f>
        <v>Cochise</v>
      </c>
      <c r="J1284" t="str">
        <f>VLOOKUP(K1284,[1]LibPAS_data!$A$1:$C$600,2,FALSE)</f>
        <v>Cochise County Library District</v>
      </c>
      <c r="K1284" s="12" t="s">
        <v>20</v>
      </c>
      <c r="L1284" s="6" t="s">
        <v>1</v>
      </c>
      <c r="M1284" s="6"/>
      <c r="N1284" s="6">
        <v>54</v>
      </c>
      <c r="O1284" s="6">
        <v>3</v>
      </c>
      <c r="P1284" s="6">
        <v>37</v>
      </c>
      <c r="Q1284" s="6">
        <v>33</v>
      </c>
      <c r="R1284" s="7">
        <f t="shared" si="66"/>
        <v>70</v>
      </c>
    </row>
    <row r="1285" spans="1:18" x14ac:dyDescent="0.3">
      <c r="A1285" s="21">
        <f>VLOOKUP(ancestry_jul_2014[[#This Row],[Locationid]], [1]LibPAS_data!$A$2:$E$600, 5, FALSE)</f>
        <v>12</v>
      </c>
      <c r="B1285" s="24" t="e">
        <f>VLOOKUP(ancestry_jul_2014[[#This Row],[Locationid]],[1]LibPAS_data!$A$2:$D$270,4,FALSE)</f>
        <v>#N/A</v>
      </c>
      <c r="C1285" s="14" t="str">
        <f>TEXT(E1285,"yyyy")&amp;"-"&amp;"Q"&amp;LOOKUP(MONTH(E1285),{1,4,7,10},{1,2,3,4})</f>
        <v>2016-Q3</v>
      </c>
      <c r="D1285" s="33">
        <f t="shared" si="64"/>
        <v>2017</v>
      </c>
      <c r="E1285" s="31">
        <v>42583</v>
      </c>
      <c r="F1285" s="31" t="str">
        <f t="shared" si="65"/>
        <v>2016</v>
      </c>
      <c r="G1285" s="16" t="str">
        <f>TEXT(ancestry_jul_2014[[#This Row],[Date]]," MMM")</f>
        <v xml:space="preserve"> Aug</v>
      </c>
      <c r="H1285" s="6"/>
      <c r="I1285" s="6" t="str">
        <f>VLOOKUP(K1285, [1]LibPAS_data!$A$1:$C$600,3,FALSE)</f>
        <v>Apache</v>
      </c>
      <c r="J1285" t="str">
        <f>VLOOKUP(K1285,[1]LibPAS_data!$A$1:$C$600,2,FALSE)</f>
        <v>Concho Public Library</v>
      </c>
      <c r="K1285" s="6" t="s">
        <v>21</v>
      </c>
      <c r="L1285" s="6" t="s">
        <v>1</v>
      </c>
      <c r="M1285" s="6"/>
      <c r="N1285" s="6"/>
      <c r="O1285" s="6"/>
      <c r="P1285" s="6"/>
      <c r="Q1285" s="6"/>
      <c r="R1285" s="7">
        <f t="shared" si="66"/>
        <v>0</v>
      </c>
    </row>
    <row r="1286" spans="1:18" x14ac:dyDescent="0.3">
      <c r="A1286" s="21">
        <f>VLOOKUP(ancestry_jul_2014[[#This Row],[Locationid]], [1]LibPAS_data!$A$2:$E$600, 5, FALSE)</f>
        <v>27</v>
      </c>
      <c r="B1286" s="24">
        <f>VLOOKUP(ancestry_jul_2014[[#This Row],[Locationid]],[1]LibPAS_data!$A$2:$D$270,4,FALSE)</f>
        <v>9676</v>
      </c>
      <c r="C1286" s="14" t="str">
        <f>TEXT(E1286,"yyyy")&amp;"-"&amp;"Q"&amp;LOOKUP(MONTH(E1286),{1,4,7,10},{1,2,3,4})</f>
        <v>2016-Q3</v>
      </c>
      <c r="D1286" s="33">
        <f t="shared" si="64"/>
        <v>2017</v>
      </c>
      <c r="E1286" s="31">
        <v>42583</v>
      </c>
      <c r="F1286" s="31" t="str">
        <f t="shared" si="65"/>
        <v>2016</v>
      </c>
      <c r="G1286" s="16" t="str">
        <f>TEXT(ancestry_jul_2014[[#This Row],[Date]]," MMM")</f>
        <v xml:space="preserve"> Aug</v>
      </c>
      <c r="H1286" s="6"/>
      <c r="I1286" s="6" t="str">
        <f>VLOOKUP(K1286, [1]LibPAS_data!$A$1:$C$600,3,FALSE)</f>
        <v>Pinal</v>
      </c>
      <c r="J1286" t="str">
        <f>VLOOKUP(K1286,[1]LibPAS_data!$A$1:$C$600,2,FALSE)</f>
        <v>Coolidge Public Library</v>
      </c>
      <c r="K1286" s="6" t="s">
        <v>23</v>
      </c>
      <c r="L1286" s="6" t="s">
        <v>1</v>
      </c>
      <c r="M1286" s="6"/>
      <c r="N1286" s="6">
        <v>35</v>
      </c>
      <c r="O1286" s="6">
        <v>2</v>
      </c>
      <c r="P1286" s="6">
        <v>1</v>
      </c>
      <c r="Q1286" s="6">
        <v>9</v>
      </c>
      <c r="R1286" s="7">
        <f t="shared" si="66"/>
        <v>10</v>
      </c>
    </row>
    <row r="1287" spans="1:18" x14ac:dyDescent="0.3">
      <c r="A1287" s="21">
        <f>VLOOKUP(ancestry_jul_2014[[#This Row],[Locationid]], [1]LibPAS_data!$A$2:$E$600, 5, FALSE)</f>
        <v>5</v>
      </c>
      <c r="B1287" s="24">
        <f>VLOOKUP(ancestry_jul_2014[[#This Row],[Locationid]],[1]LibPAS_data!$A$2:$D$270,4,FALSE)</f>
        <v>3352</v>
      </c>
      <c r="C1287" s="14" t="str">
        <f>TEXT(E1287,"yyyy")&amp;"-"&amp;"Q"&amp;LOOKUP(MONTH(E1287),{1,4,7,10},{1,2,3,4})</f>
        <v>2016-Q3</v>
      </c>
      <c r="D1287" s="33">
        <f t="shared" si="64"/>
        <v>2017</v>
      </c>
      <c r="E1287" s="31">
        <v>42583</v>
      </c>
      <c r="F1287" s="31" t="str">
        <f t="shared" si="65"/>
        <v>2016</v>
      </c>
      <c r="G1287" s="16" t="str">
        <f>TEXT(ancestry_jul_2014[[#This Row],[Date]]," MMM")</f>
        <v xml:space="preserve"> Aug</v>
      </c>
      <c r="H1287" s="6"/>
      <c r="I1287" s="6" t="str">
        <f>VLOOKUP(K1287, [1]LibPAS_data!$A$1:$C$600,3,FALSE)</f>
        <v>La Paz</v>
      </c>
      <c r="J1287" t="str">
        <f>VLOOKUP(K1287,[1]LibPAS_data!$A$1:$C$600,2,FALSE)</f>
        <v>Colorado River Indian Tribes Library</v>
      </c>
      <c r="K1287" s="3" t="s">
        <v>139</v>
      </c>
      <c r="L1287" s="6" t="s">
        <v>1</v>
      </c>
      <c r="M1287" s="6"/>
      <c r="N1287" s="6">
        <v>2</v>
      </c>
      <c r="O1287" s="6">
        <v>2</v>
      </c>
      <c r="P1287" s="6">
        <v>1</v>
      </c>
      <c r="Q1287" s="6">
        <v>9</v>
      </c>
      <c r="R1287" s="7">
        <f t="shared" si="66"/>
        <v>10</v>
      </c>
    </row>
    <row r="1288" spans="1:18" x14ac:dyDescent="0.3">
      <c r="A1288" s="21">
        <f>VLOOKUP(ancestry_jul_2014[[#This Row],[Locationid]], [1]LibPAS_data!$A$2:$E$600, 5, FALSE)</f>
        <v>14</v>
      </c>
      <c r="B1288" s="24">
        <f>VLOOKUP(ancestry_jul_2014[[#This Row],[Locationid]],[1]LibPAS_data!$A$2:$D$270,4,FALSE)</f>
        <v>3311</v>
      </c>
      <c r="C1288" s="14" t="str">
        <f>TEXT(E1288,"yyyy")&amp;"-"&amp;"Q"&amp;LOOKUP(MONTH(E1288),{1,4,7,10},{1,2,3,4})</f>
        <v>2016-Q3</v>
      </c>
      <c r="D1288" s="33">
        <f t="shared" si="64"/>
        <v>2017</v>
      </c>
      <c r="E1288" s="31">
        <v>42583</v>
      </c>
      <c r="F1288" s="31" t="str">
        <f t="shared" si="65"/>
        <v>2016</v>
      </c>
      <c r="G1288" s="16" t="str">
        <f>TEXT(ancestry_jul_2014[[#This Row],[Date]]," MMM")</f>
        <v xml:space="preserve"> Aug</v>
      </c>
      <c r="H1288" s="6"/>
      <c r="I1288" s="6" t="str">
        <f>VLOOKUP(K1288, [1]LibPAS_data!$A$1:$C$600,3,FALSE)</f>
        <v>Yavapai</v>
      </c>
      <c r="J1288" t="str">
        <f>VLOOKUP(K1288,[1]LibPAS_data!$A$1:$C$600,2,FALSE)</f>
        <v>Camp Verde Community Library</v>
      </c>
      <c r="K1288" s="6" t="s">
        <v>16</v>
      </c>
      <c r="L1288" s="6" t="s">
        <v>1</v>
      </c>
      <c r="M1288" s="6"/>
      <c r="N1288" s="6"/>
      <c r="O1288" s="6"/>
      <c r="P1288" s="6"/>
      <c r="Q1288" s="6"/>
      <c r="R1288" s="7">
        <f t="shared" si="66"/>
        <v>0</v>
      </c>
    </row>
    <row r="1289" spans="1:18" x14ac:dyDescent="0.3">
      <c r="A1289" s="21">
        <f>VLOOKUP(ancestry_jul_2014[[#This Row],[Locationid]], [1]LibPAS_data!$A$2:$E$600, 5, FALSE)</f>
        <v>8</v>
      </c>
      <c r="B1289" s="24" t="e">
        <f>VLOOKUP(ancestry_jul_2014[[#This Row],[Locationid]],[1]LibPAS_data!$A$2:$D$270,4,FALSE)</f>
        <v>#N/A</v>
      </c>
      <c r="C1289" s="14" t="str">
        <f>TEXT(E1289,"yyyy")&amp;"-"&amp;"Q"&amp;LOOKUP(MONTH(E1289),{1,4,7,10},{1,2,3,4})</f>
        <v>2016-Q3</v>
      </c>
      <c r="D1289" s="33">
        <f t="shared" si="64"/>
        <v>2017</v>
      </c>
      <c r="E1289" s="31">
        <v>42583</v>
      </c>
      <c r="F1289" s="31" t="str">
        <f t="shared" si="65"/>
        <v>2016</v>
      </c>
      <c r="G1289" s="16" t="str">
        <f>TEXT(ancestry_jul_2014[[#This Row],[Date]]," MMM")</f>
        <v xml:space="preserve"> Aug</v>
      </c>
      <c r="H1289" s="6"/>
      <c r="I1289" s="6" t="str">
        <f>VLOOKUP(K1289, [1]LibPAS_data!$A$1:$C$600,3,FALSE)</f>
        <v>Yavapai</v>
      </c>
      <c r="J1289" t="str">
        <f>VLOOKUP(K1289,[1]LibPAS_data!$A$1:$C$600,2,FALSE)</f>
        <v>Congress Public Library</v>
      </c>
      <c r="K1289" s="6" t="s">
        <v>22</v>
      </c>
      <c r="L1289" s="6" t="s">
        <v>1</v>
      </c>
      <c r="M1289" s="6"/>
      <c r="N1289" s="6"/>
      <c r="O1289" s="6"/>
      <c r="P1289" s="6"/>
      <c r="Q1289" s="6"/>
      <c r="R1289" s="7">
        <f t="shared" si="66"/>
        <v>0</v>
      </c>
    </row>
    <row r="1290" spans="1:18" x14ac:dyDescent="0.3">
      <c r="A1290" s="21">
        <f>VLOOKUP(ancestry_jul_2014[[#This Row],[Locationid]], [1]LibPAS_data!$A$2:$E$600, 5, FALSE)</f>
        <v>8</v>
      </c>
      <c r="B1290" s="24" t="e">
        <f>VLOOKUP(ancestry_jul_2014[[#This Row],[Locationid]],[1]LibPAS_data!$A$2:$D$270,4,FALSE)</f>
        <v>#N/A</v>
      </c>
      <c r="C1290" s="14" t="str">
        <f>TEXT(E1290,"yyyy")&amp;"-"&amp;"Q"&amp;LOOKUP(MONTH(E1290),{1,4,7,10},{1,2,3,4})</f>
        <v>2016-Q3</v>
      </c>
      <c r="D1290" s="33">
        <f t="shared" si="64"/>
        <v>2017</v>
      </c>
      <c r="E1290" s="31">
        <v>42583</v>
      </c>
      <c r="F1290" s="31" t="str">
        <f t="shared" si="65"/>
        <v>2016</v>
      </c>
      <c r="G1290" s="16" t="str">
        <f>TEXT(ancestry_jul_2014[[#This Row],[Date]]," MMM")</f>
        <v xml:space="preserve"> Aug</v>
      </c>
      <c r="H1290" s="6"/>
      <c r="I1290" s="6" t="str">
        <f>VLOOKUP(K1290, [1]LibPAS_data!$A$1:$C$600,3,FALSE)</f>
        <v>Yavapai</v>
      </c>
      <c r="J1290" t="str">
        <f>VLOOKUP(K1290,[1]LibPAS_data!$A$1:$C$600,2,FALSE)</f>
        <v>Cordes Lakes Public Library</v>
      </c>
      <c r="K1290" s="6" t="s">
        <v>72</v>
      </c>
      <c r="L1290" s="6" t="s">
        <v>1</v>
      </c>
      <c r="M1290" s="6"/>
      <c r="N1290" s="6"/>
      <c r="O1290" s="6"/>
      <c r="P1290" s="6"/>
      <c r="Q1290" s="6"/>
      <c r="R1290" s="7">
        <f t="shared" si="66"/>
        <v>0</v>
      </c>
    </row>
    <row r="1291" spans="1:18" x14ac:dyDescent="0.3">
      <c r="A1291" s="21">
        <f>VLOOKUP(ancestry_jul_2014[[#This Row],[Locationid]], [1]LibPAS_data!$A$2:$E$600, 5, FALSE)</f>
        <v>23</v>
      </c>
      <c r="B1291" s="24">
        <f>VLOOKUP(ancestry_jul_2014[[#This Row],[Locationid]],[1]LibPAS_data!$A$2:$D$270,4,FALSE)</f>
        <v>12610</v>
      </c>
      <c r="C1291" s="14" t="str">
        <f>TEXT(E1291,"yyyy")&amp;"-"&amp;"Q"&amp;LOOKUP(MONTH(E1291),{1,4,7,10},{1,2,3,4})</f>
        <v>2016-Q3</v>
      </c>
      <c r="D1291" s="33">
        <f t="shared" si="64"/>
        <v>2017</v>
      </c>
      <c r="E1291" s="31">
        <v>42583</v>
      </c>
      <c r="F1291" s="31" t="str">
        <f t="shared" si="65"/>
        <v>2016</v>
      </c>
      <c r="G1291" s="16" t="str">
        <f>TEXT(ancestry_jul_2014[[#This Row],[Date]]," MMM")</f>
        <v xml:space="preserve"> Aug</v>
      </c>
      <c r="H1291" s="6"/>
      <c r="I1291" s="6" t="str">
        <f>VLOOKUP(K1291, [1]LibPAS_data!$A$1:$C$600,3,FALSE)</f>
        <v>Yavapai</v>
      </c>
      <c r="J1291" t="str">
        <f>VLOOKUP(K1291,[1]LibPAS_data!$A$1:$C$600,2,FALSE)</f>
        <v>Cottonwood Public Library</v>
      </c>
      <c r="K1291" s="6" t="s">
        <v>24</v>
      </c>
      <c r="L1291" s="6" t="s">
        <v>1</v>
      </c>
      <c r="M1291" s="6"/>
      <c r="N1291" s="6">
        <v>1012</v>
      </c>
      <c r="O1291" s="6">
        <v>30</v>
      </c>
      <c r="P1291" s="6">
        <v>286</v>
      </c>
      <c r="Q1291" s="6">
        <v>597</v>
      </c>
      <c r="R1291" s="7">
        <f t="shared" si="66"/>
        <v>883</v>
      </c>
    </row>
    <row r="1292" spans="1:18" x14ac:dyDescent="0.3">
      <c r="A1292" s="21">
        <f>VLOOKUP(ancestry_jul_2014[[#This Row],[Locationid]], [1]LibPAS_data!$A$2:$E$600, 5, FALSE)</f>
        <v>23</v>
      </c>
      <c r="B1292" s="24">
        <f>VLOOKUP(ancestry_jul_2014[[#This Row],[Locationid]],[1]LibPAS_data!$A$2:$D$270,4,FALSE)</f>
        <v>7004</v>
      </c>
      <c r="C1292" s="14" t="str">
        <f>TEXT(E1292,"yyyy")&amp;"-"&amp;"Q"&amp;LOOKUP(MONTH(E1292),{1,4,7,10},{1,2,3,4})</f>
        <v>2016-Q3</v>
      </c>
      <c r="D1292" s="33">
        <f t="shared" si="64"/>
        <v>2017</v>
      </c>
      <c r="E1292" s="31">
        <v>42583</v>
      </c>
      <c r="F1292" s="31" t="str">
        <f t="shared" si="65"/>
        <v>2016</v>
      </c>
      <c r="G1292" s="16" t="str">
        <f>TEXT(ancestry_jul_2014[[#This Row],[Date]]," MMM")</f>
        <v xml:space="preserve"> Aug</v>
      </c>
      <c r="H1292" s="6"/>
      <c r="I1292" s="6" t="str">
        <f>VLOOKUP(K1292, [1]LibPAS_data!$A$1:$C$600,3,FALSE)</f>
        <v>Maricopa</v>
      </c>
      <c r="J1292" t="str">
        <f>VLOOKUP(K1292,[1]LibPAS_data!$A$1:$C$600,2,FALSE)</f>
        <v>Desert Foothills Branch Library</v>
      </c>
      <c r="K1292" s="30" t="s">
        <v>77</v>
      </c>
      <c r="L1292" s="6" t="s">
        <v>1</v>
      </c>
      <c r="M1292" s="6"/>
      <c r="N1292" s="6">
        <v>62</v>
      </c>
      <c r="O1292" s="6">
        <v>3</v>
      </c>
      <c r="P1292" s="6">
        <v>23</v>
      </c>
      <c r="Q1292" s="6">
        <v>29</v>
      </c>
      <c r="R1292" s="7">
        <f t="shared" si="66"/>
        <v>52</v>
      </c>
    </row>
    <row r="1293" spans="1:18" x14ac:dyDescent="0.3">
      <c r="A1293" s="21">
        <f>VLOOKUP(ancestry_jul_2014[[#This Row],[Locationid]], [1]LibPAS_data!$A$2:$E$600, 5, FALSE)</f>
        <v>5</v>
      </c>
      <c r="B1293" s="24">
        <f>VLOOKUP(ancestry_jul_2014[[#This Row],[Locationid]],[1]LibPAS_data!$A$2:$D$270,4,FALSE)</f>
        <v>1264</v>
      </c>
      <c r="C1293" s="14" t="str">
        <f>TEXT(E1293,"yyyy")&amp;"-"&amp;"Q"&amp;LOOKUP(MONTH(E1293),{1,4,7,10},{1,2,3,4})</f>
        <v>2016-Q3</v>
      </c>
      <c r="D1293" s="33">
        <f t="shared" si="64"/>
        <v>2017</v>
      </c>
      <c r="E1293" s="31">
        <v>42583</v>
      </c>
      <c r="F1293" s="31" t="str">
        <f t="shared" si="65"/>
        <v>2016</v>
      </c>
      <c r="G1293" s="16" t="str">
        <f>TEXT(ancestry_jul_2014[[#This Row],[Date]]," MMM")</f>
        <v xml:space="preserve"> Aug</v>
      </c>
      <c r="H1293" s="6"/>
      <c r="I1293" s="6" t="str">
        <f>VLOOKUP(K1293, [1]LibPAS_data!$A$1:$C$600,3,FALSE)</f>
        <v>Greenlee</v>
      </c>
      <c r="J1293" t="str">
        <f>VLOOKUP(K1293,[1]LibPAS_data!$A$1:$C$600,2,FALSE)</f>
        <v>Duncan Public Library</v>
      </c>
      <c r="K1293" s="6" t="s">
        <v>26</v>
      </c>
      <c r="L1293" s="6" t="s">
        <v>1</v>
      </c>
      <c r="M1293" s="6"/>
      <c r="N1293" s="6">
        <v>17</v>
      </c>
      <c r="O1293" s="6">
        <v>1</v>
      </c>
      <c r="P1293" s="6">
        <v>6</v>
      </c>
      <c r="Q1293" s="6">
        <v>6</v>
      </c>
      <c r="R1293" s="7">
        <f t="shared" si="66"/>
        <v>12</v>
      </c>
    </row>
    <row r="1294" spans="1:18" x14ac:dyDescent="0.3">
      <c r="A1294" s="21">
        <f>VLOOKUP(ancestry_jul_2014[[#This Row],[Locationid]], [1]LibPAS_data!$A$2:$E$600, 5, FALSE)</f>
        <v>78</v>
      </c>
      <c r="B1294" s="24">
        <f>VLOOKUP(ancestry_jul_2014[[#This Row],[Locationid]],[1]LibPAS_data!$A$2:$D$270,4,FALSE)</f>
        <v>72247</v>
      </c>
      <c r="C1294" s="14" t="str">
        <f>TEXT(E1294,"yyyy")&amp;"-"&amp;"Q"&amp;LOOKUP(MONTH(E1294),{1,4,7,10},{1,2,3,4})</f>
        <v>2016-Q3</v>
      </c>
      <c r="D1294" s="33">
        <f t="shared" si="64"/>
        <v>2017</v>
      </c>
      <c r="E1294" s="31">
        <v>42583</v>
      </c>
      <c r="F1294" s="31" t="str">
        <f t="shared" si="65"/>
        <v>2016</v>
      </c>
      <c r="G1294" s="16" t="str">
        <f>TEXT(ancestry_jul_2014[[#This Row],[Date]]," MMM")</f>
        <v xml:space="preserve"> Aug</v>
      </c>
      <c r="H1294" s="8"/>
      <c r="I1294" s="8" t="str">
        <f>VLOOKUP(K1294, [1]LibPAS_data!$A$1:$C$600,3,FALSE)</f>
        <v>Coconino</v>
      </c>
      <c r="J1294" t="str">
        <f>VLOOKUP(K1294,[1]LibPAS_data!$A$1:$C$600,2,FALSE)</f>
        <v>Flagstaff City-Coconino County Public Library</v>
      </c>
      <c r="K1294" s="6" t="s">
        <v>28</v>
      </c>
      <c r="L1294" s="8" t="s">
        <v>1</v>
      </c>
      <c r="M1294" s="8"/>
      <c r="N1294" s="8">
        <v>223</v>
      </c>
      <c r="O1294" s="8">
        <v>12</v>
      </c>
      <c r="P1294" s="8">
        <v>110</v>
      </c>
      <c r="Q1294" s="8">
        <v>74</v>
      </c>
      <c r="R1294" s="7">
        <f t="shared" si="66"/>
        <v>184</v>
      </c>
    </row>
    <row r="1295" spans="1:18" x14ac:dyDescent="0.3">
      <c r="A1295" s="21">
        <f>VLOOKUP(ancestry_jul_2014[[#This Row],[Locationid]], [1]LibPAS_data!$A$2:$E$600, 5, FALSE)</f>
        <v>51</v>
      </c>
      <c r="B1295" s="24">
        <f>VLOOKUP(ancestry_jul_2014[[#This Row],[Locationid]],[1]LibPAS_data!$A$2:$D$270,4,FALSE)</f>
        <v>12585</v>
      </c>
      <c r="C1295" s="14" t="str">
        <f>TEXT(E1295,"yyyy")&amp;"-"&amp;"Q"&amp;LOOKUP(MONTH(E1295),{1,4,7,10},{1,2,3,4})</f>
        <v>2016-Q3</v>
      </c>
      <c r="D1295" s="33">
        <f t="shared" si="64"/>
        <v>2017</v>
      </c>
      <c r="E1295" s="31">
        <v>42583</v>
      </c>
      <c r="F1295" s="31" t="str">
        <f t="shared" si="65"/>
        <v>2016</v>
      </c>
      <c r="G1295" s="16" t="str">
        <f>TEXT(ancestry_jul_2014[[#This Row],[Date]]," MMM")</f>
        <v xml:space="preserve"> Aug</v>
      </c>
      <c r="H1295" s="6"/>
      <c r="I1295" s="6" t="str">
        <f>VLOOKUP(K1295, [1]LibPAS_data!$A$1:$C$600,3,FALSE)</f>
        <v>Pinal</v>
      </c>
      <c r="J1295" t="str">
        <f>VLOOKUP(K1295,[1]LibPAS_data!$A$1:$C$600,2,FALSE)</f>
        <v>Florence Community Library</v>
      </c>
      <c r="K1295" s="6" t="s">
        <v>29</v>
      </c>
      <c r="L1295" s="6" t="s">
        <v>1</v>
      </c>
      <c r="M1295" s="6"/>
      <c r="N1295" s="6">
        <v>159</v>
      </c>
      <c r="O1295" s="6">
        <v>4</v>
      </c>
      <c r="P1295" s="6">
        <v>33</v>
      </c>
      <c r="Q1295" s="6">
        <v>48</v>
      </c>
      <c r="R1295" s="7">
        <f t="shared" si="66"/>
        <v>81</v>
      </c>
    </row>
    <row r="1296" spans="1:18" x14ac:dyDescent="0.3">
      <c r="A1296" s="21">
        <f>VLOOKUP(ancestry_jul_2014[[#This Row],[Locationid]], [1]LibPAS_data!$A$2:$E$600, 5, FALSE)</f>
        <v>22</v>
      </c>
      <c r="B1296" s="24">
        <f>VLOOKUP(ancestry_jul_2014[[#This Row],[Locationid]],[1]LibPAS_data!$A$2:$D$270,4,FALSE)</f>
        <v>829</v>
      </c>
      <c r="C1296" s="14" t="str">
        <f>TEXT(E1296,"yyyy")&amp;"-"&amp;"Q"&amp;LOOKUP(MONTH(E1296),{1,4,7,10},{1,2,3,4})</f>
        <v>2016-Q3</v>
      </c>
      <c r="D1296" s="33">
        <f t="shared" si="64"/>
        <v>2017</v>
      </c>
      <c r="E1296" s="31">
        <v>42583</v>
      </c>
      <c r="F1296" s="31" t="str">
        <f t="shared" si="65"/>
        <v>2016</v>
      </c>
      <c r="G1296" s="16" t="str">
        <f>TEXT(ancestry_jul_2014[[#This Row],[Date]]," MMM")</f>
        <v xml:space="preserve"> Aug</v>
      </c>
      <c r="H1296" s="6"/>
      <c r="I1296" s="6" t="str">
        <f>VLOOKUP(K1296, [1]LibPAS_data!$A$1:$C$600,3,FALSE)</f>
        <v>Maricopa</v>
      </c>
      <c r="J1296" t="str">
        <f>VLOOKUP(K1296,[1]LibPAS_data!$A$1:$C$600,2,FALSE)</f>
        <v>Ft. McDowell Yavapai Nation Tribal Lib</v>
      </c>
      <c r="K1296" t="s">
        <v>109</v>
      </c>
      <c r="L1296" s="6" t="s">
        <v>1</v>
      </c>
      <c r="M1296" s="6"/>
      <c r="N1296" s="6">
        <v>1</v>
      </c>
      <c r="O1296" s="6">
        <v>1</v>
      </c>
      <c r="P1296" s="6">
        <v>20</v>
      </c>
      <c r="Q1296" s="6">
        <v>0</v>
      </c>
      <c r="R1296" s="7">
        <f t="shared" si="66"/>
        <v>20</v>
      </c>
    </row>
    <row r="1297" spans="1:18" x14ac:dyDescent="0.3">
      <c r="A1297" s="21">
        <f>VLOOKUP(ancestry_jul_2014[[#This Row],[Locationid]], [1]LibPAS_data!$A$2:$E$600, 5, FALSE)</f>
        <v>0</v>
      </c>
      <c r="B1297" s="24">
        <f>VLOOKUP(ancestry_jul_2014[[#This Row],[Locationid]],[1]LibPAS_data!$A$2:$D$270,4,FALSE)</f>
        <v>72</v>
      </c>
      <c r="C1297" s="14" t="str">
        <f>TEXT(E1297,"yyyy")&amp;"-"&amp;"Q"&amp;LOOKUP(MONTH(E1297),{1,4,7,10},{1,2,3,4})</f>
        <v>2016-Q3</v>
      </c>
      <c r="D1297" s="33">
        <f t="shared" si="64"/>
        <v>2017</v>
      </c>
      <c r="E1297" s="31">
        <v>42583</v>
      </c>
      <c r="F1297" s="31" t="str">
        <f t="shared" si="65"/>
        <v>2016</v>
      </c>
      <c r="G1297" s="16" t="str">
        <f>TEXT(ancestry_jul_2014[[#This Row],[Date]]," MMM")</f>
        <v xml:space="preserve"> Aug</v>
      </c>
      <c r="H1297" s="6"/>
      <c r="I1297" s="6" t="str">
        <f>VLOOKUP(K1297, [1]LibPAS_data!$A$1:$C$600,3,FALSE)</f>
        <v>Gila</v>
      </c>
      <c r="J1297" t="str">
        <f>VLOOKUP(K1297,[1]LibPAS_data!$A$1:$C$600,2,FALSE)</f>
        <v>Gila County Library District</v>
      </c>
      <c r="K1297" s="11" t="s">
        <v>30</v>
      </c>
      <c r="L1297" s="6" t="s">
        <v>1</v>
      </c>
      <c r="M1297" s="6"/>
      <c r="N1297" s="6">
        <v>42</v>
      </c>
      <c r="O1297" s="6">
        <v>2</v>
      </c>
      <c r="P1297" s="6">
        <v>4</v>
      </c>
      <c r="Q1297" s="6">
        <v>13</v>
      </c>
      <c r="R1297" s="7">
        <f t="shared" si="66"/>
        <v>17</v>
      </c>
    </row>
    <row r="1298" spans="1:18" x14ac:dyDescent="0.3">
      <c r="A1298" s="21">
        <f>VLOOKUP(ancestry_jul_2014[[#This Row],[Locationid]], [1]LibPAS_data!$A$2:$E$600, 5, FALSE)</f>
        <v>83</v>
      </c>
      <c r="B1298" s="24">
        <f>VLOOKUP(ancestry_jul_2014[[#This Row],[Locationid]],[1]LibPAS_data!$A$2:$D$270,4,FALSE)</f>
        <v>102303</v>
      </c>
      <c r="C1298" s="14" t="str">
        <f>TEXT(E1298,"yyyy")&amp;"-"&amp;"Q"&amp;LOOKUP(MONTH(E1298),{1,4,7,10},{1,2,3,4})</f>
        <v>2016-Q3</v>
      </c>
      <c r="D1298" s="33">
        <f t="shared" si="64"/>
        <v>2017</v>
      </c>
      <c r="E1298" s="31">
        <v>42583</v>
      </c>
      <c r="F1298" s="31" t="str">
        <f t="shared" si="65"/>
        <v>2016</v>
      </c>
      <c r="G1298" s="16" t="str">
        <f>TEXT(ancestry_jul_2014[[#This Row],[Date]]," MMM")</f>
        <v xml:space="preserve"> Aug</v>
      </c>
      <c r="H1298" s="6"/>
      <c r="I1298" s="6" t="str">
        <f>VLOOKUP(K1298, [1]LibPAS_data!$A$1:$C$600,3,FALSE)</f>
        <v>Maricopa</v>
      </c>
      <c r="J1298" t="str">
        <f>VLOOKUP(K1298,[1]LibPAS_data!$A$1:$C$600,2,FALSE)</f>
        <v xml:space="preserve">Glendale Public Library </v>
      </c>
      <c r="K1298" s="6" t="s">
        <v>31</v>
      </c>
      <c r="L1298" s="6" t="s">
        <v>1</v>
      </c>
      <c r="M1298" s="6"/>
      <c r="N1298" s="6">
        <v>1215</v>
      </c>
      <c r="O1298" s="6">
        <v>35</v>
      </c>
      <c r="P1298" s="6">
        <v>378</v>
      </c>
      <c r="Q1298" s="6">
        <v>452</v>
      </c>
      <c r="R1298" s="7">
        <f t="shared" si="66"/>
        <v>830</v>
      </c>
    </row>
    <row r="1299" spans="1:18" x14ac:dyDescent="0.3">
      <c r="A1299" s="21">
        <f>VLOOKUP(ancestry_jul_2014[[#This Row],[Locationid]], [1]LibPAS_data!$A$2:$E$600, 5, FALSE)</f>
        <v>10</v>
      </c>
      <c r="B1299" s="24">
        <f>VLOOKUP(ancestry_jul_2014[[#This Row],[Locationid]],[1]LibPAS_data!$A$2:$D$270,4,FALSE)</f>
        <v>8295</v>
      </c>
      <c r="C1299" s="14" t="str">
        <f>TEXT(E1299,"yyyy")&amp;"-"&amp;"Q"&amp;LOOKUP(MONTH(E1299),{1,4,7,10},{1,2,3,4})</f>
        <v>2016-Q3</v>
      </c>
      <c r="D1299" s="33">
        <f t="shared" si="64"/>
        <v>2017</v>
      </c>
      <c r="E1299" s="31">
        <v>42583</v>
      </c>
      <c r="F1299" s="31" t="str">
        <f t="shared" si="65"/>
        <v>2016</v>
      </c>
      <c r="G1299" s="16" t="str">
        <f>TEXT(ancestry_jul_2014[[#This Row],[Date]]," MMM")</f>
        <v xml:space="preserve"> Aug</v>
      </c>
      <c r="H1299" s="6"/>
      <c r="I1299" s="6" t="str">
        <f>VLOOKUP(K1299, [1]LibPAS_data!$A$1:$C$600,3,FALSE)</f>
        <v>Gila</v>
      </c>
      <c r="J1299" t="str">
        <f>VLOOKUP(K1299,[1]LibPAS_data!$A$1:$C$600,2,FALSE)</f>
        <v>Globe Public Library</v>
      </c>
      <c r="K1299" s="6" t="s">
        <v>32</v>
      </c>
      <c r="L1299" s="6" t="s">
        <v>1</v>
      </c>
      <c r="M1299" s="6"/>
      <c r="N1299" s="6">
        <v>65</v>
      </c>
      <c r="O1299" s="6">
        <v>2</v>
      </c>
      <c r="P1299" s="6">
        <v>8</v>
      </c>
      <c r="Q1299" s="6">
        <v>14</v>
      </c>
      <c r="R1299" s="7">
        <f t="shared" si="66"/>
        <v>22</v>
      </c>
    </row>
    <row r="1300" spans="1:18" x14ac:dyDescent="0.3">
      <c r="A1300" s="21">
        <f>VLOOKUP(ancestry_jul_2014[[#This Row],[Locationid]], [1]LibPAS_data!$A$2:$E$600, 5, FALSE)</f>
        <v>6</v>
      </c>
      <c r="B1300" s="24">
        <f>VLOOKUP(ancestry_jul_2014[[#This Row],[Locationid]],[1]LibPAS_data!$A$2:$D$270,4,FALSE)</f>
        <v>2991</v>
      </c>
      <c r="C1300" s="14" t="str">
        <f>TEXT(E1300,"yyyy")&amp;"-"&amp;"Q"&amp;LOOKUP(MONTH(E1300),{1,4,7,10},{1,2,3,4})</f>
        <v>2016-Q3</v>
      </c>
      <c r="D1300" s="33">
        <f t="shared" si="64"/>
        <v>2017</v>
      </c>
      <c r="E1300" s="31">
        <v>42583</v>
      </c>
      <c r="F1300" s="31" t="str">
        <f t="shared" si="65"/>
        <v>2016</v>
      </c>
      <c r="G1300" s="16" t="str">
        <f>TEXT(ancestry_jul_2014[[#This Row],[Date]]," MMM")</f>
        <v xml:space="preserve"> Aug</v>
      </c>
      <c r="H1300" s="6"/>
      <c r="I1300" s="6" t="str">
        <f>VLOOKUP(K1300, [1]LibPAS_data!$A$1:$C$600,3,FALSE)</f>
        <v>Gila</v>
      </c>
      <c r="J1300" t="str">
        <f>VLOOKUP(K1300,[1]LibPAS_data!$A$1:$C$600,2,FALSE)</f>
        <v>Isabelle Hunt Memorial Public Library</v>
      </c>
      <c r="K1300" s="6" t="s">
        <v>35</v>
      </c>
      <c r="L1300" s="6" t="s">
        <v>1</v>
      </c>
      <c r="M1300" s="6"/>
      <c r="N1300" s="6"/>
      <c r="O1300" s="6"/>
      <c r="P1300" s="6"/>
      <c r="Q1300" s="6"/>
      <c r="R1300" s="7">
        <f t="shared" si="66"/>
        <v>0</v>
      </c>
    </row>
    <row r="1301" spans="1:18" x14ac:dyDescent="0.3">
      <c r="A1301" s="21" t="str">
        <f>VLOOKUP(ancestry_jul_2014[[#This Row],[Locationid]], [1]LibPAS_data!$A$2:$E$600, 5, FALSE)</f>
        <v>N/A</v>
      </c>
      <c r="B1301" s="24" t="str">
        <f>VLOOKUP(ancestry_jul_2014[[#This Row],[Locationid]],[1]LibPAS_data!$A$2:$D$270,4,FALSE)</f>
        <v>N/A</v>
      </c>
      <c r="C1301" s="14" t="str">
        <f>TEXT(E1301,"yyyy")&amp;"-"&amp;"Q"&amp;LOOKUP(MONTH(E1301),{1,4,7,10},{1,2,3,4})</f>
        <v>2016-Q3</v>
      </c>
      <c r="D1301" s="33">
        <f t="shared" si="64"/>
        <v>2017</v>
      </c>
      <c r="E1301" s="31">
        <v>42583</v>
      </c>
      <c r="F1301" s="31" t="str">
        <f t="shared" si="65"/>
        <v>2016</v>
      </c>
      <c r="G1301" s="16" t="str">
        <f>TEXT(ancestry_jul_2014[[#This Row],[Date]]," MMM")</f>
        <v xml:space="preserve"> Aug</v>
      </c>
      <c r="H1301" s="6"/>
      <c r="I1301" s="6" t="str">
        <f>VLOOKUP(K1301, [1]LibPAS_data!$A$1:$C$600,3,FALSE)</f>
        <v>Pinal</v>
      </c>
      <c r="J1301" t="str">
        <f>VLOOKUP(K1301,[1]LibPAS_data!$A$1:$C$600,2,FALSE)</f>
        <v>Ira H. Hayes Memorial Library</v>
      </c>
      <c r="K1301" s="6" t="s">
        <v>74</v>
      </c>
      <c r="L1301" s="6" t="s">
        <v>1</v>
      </c>
      <c r="M1301" s="6"/>
      <c r="N1301" s="6"/>
      <c r="O1301" s="6"/>
      <c r="P1301" s="6"/>
      <c r="Q1301" s="6"/>
      <c r="R1301" s="7">
        <f t="shared" si="66"/>
        <v>0</v>
      </c>
    </row>
    <row r="1302" spans="1:18" x14ac:dyDescent="0.3">
      <c r="A1302" s="21">
        <f>VLOOKUP(ancestry_jul_2014[[#This Row],[Locationid]], [1]LibPAS_data!$A$2:$E$600, 5, FALSE)</f>
        <v>20</v>
      </c>
      <c r="B1302" s="24">
        <f>VLOOKUP(ancestry_jul_2014[[#This Row],[Locationid]],[1]LibPAS_data!$A$2:$D$270,4,FALSE)</f>
        <v>33183</v>
      </c>
      <c r="C1302" s="14" t="str">
        <f>TEXT(E1302,"yyyy")&amp;"-"&amp;"Q"&amp;LOOKUP(MONTH(E1302),{1,4,7,10},{1,2,3,4})</f>
        <v>2016-Q3</v>
      </c>
      <c r="D1302" s="33">
        <f t="shared" si="64"/>
        <v>2017</v>
      </c>
      <c r="E1302" s="31">
        <v>42583</v>
      </c>
      <c r="F1302" s="31" t="str">
        <f t="shared" si="65"/>
        <v>2016</v>
      </c>
      <c r="G1302" s="16" t="str">
        <f>TEXT(ancestry_jul_2014[[#This Row],[Date]]," MMM")</f>
        <v xml:space="preserve"> Aug</v>
      </c>
      <c r="H1302" s="6"/>
      <c r="I1302" s="6" t="str">
        <f>VLOOKUP(K1302, [1]LibPAS_data!$A$1:$C$600,3,FALSE)</f>
        <v>Pinal</v>
      </c>
      <c r="J1302" t="str">
        <f>VLOOKUP(K1302,[1]LibPAS_data!$A$1:$C$600,2,FALSE)</f>
        <v>Maricopa Community Library</v>
      </c>
      <c r="K1302" s="6" t="s">
        <v>37</v>
      </c>
      <c r="L1302" s="6" t="s">
        <v>1</v>
      </c>
      <c r="M1302" s="6"/>
      <c r="N1302" s="6">
        <v>35</v>
      </c>
      <c r="O1302" s="6">
        <v>2</v>
      </c>
      <c r="P1302" s="6">
        <v>1</v>
      </c>
      <c r="Q1302" s="6">
        <v>17</v>
      </c>
      <c r="R1302" s="7">
        <f t="shared" si="66"/>
        <v>18</v>
      </c>
    </row>
    <row r="1303" spans="1:18" x14ac:dyDescent="0.3">
      <c r="A1303" s="21">
        <f>VLOOKUP(ancestry_jul_2014[[#This Row],[Locationid]], [1]LibPAS_data!$A$2:$E$600, 5, FALSE)</f>
        <v>396</v>
      </c>
      <c r="B1303" s="24">
        <f>VLOOKUP(ancestry_jul_2014[[#This Row],[Locationid]],[1]LibPAS_data!$A$2:$D$270,4,FALSE)</f>
        <v>145358</v>
      </c>
      <c r="C1303" s="14" t="str">
        <f>TEXT(E1303,"yyyy")&amp;"-"&amp;"Q"&amp;LOOKUP(MONTH(E1303),{1,4,7,10},{1,2,3,4})</f>
        <v>2016-Q3</v>
      </c>
      <c r="D1303" s="33">
        <f t="shared" si="64"/>
        <v>2017</v>
      </c>
      <c r="E1303" s="31">
        <v>42583</v>
      </c>
      <c r="F1303" s="31" t="str">
        <f t="shared" si="65"/>
        <v>2016</v>
      </c>
      <c r="G1303" s="16" t="str">
        <f>TEXT(ancestry_jul_2014[[#This Row],[Date]]," MMM")</f>
        <v xml:space="preserve"> Aug</v>
      </c>
      <c r="H1303" s="6"/>
      <c r="I1303" s="6" t="str">
        <f>VLOOKUP(K1303, [1]LibPAS_data!$A$1:$C$600,3,FALSE)</f>
        <v>Maricopa</v>
      </c>
      <c r="J1303" t="str">
        <f>VLOOKUP(K1303,[1]LibPAS_data!$A$1:$C$600,2,FALSE)</f>
        <v>Maricopa County Library District</v>
      </c>
      <c r="K1303" s="6" t="s">
        <v>39</v>
      </c>
      <c r="L1303" s="6" t="s">
        <v>1</v>
      </c>
      <c r="M1303" s="6"/>
      <c r="N1303" s="6">
        <v>10164</v>
      </c>
      <c r="O1303" s="6">
        <v>224</v>
      </c>
      <c r="P1303" s="6">
        <v>2661</v>
      </c>
      <c r="Q1303" s="6">
        <v>4128</v>
      </c>
      <c r="R1303" s="7">
        <f t="shared" si="66"/>
        <v>6789</v>
      </c>
    </row>
    <row r="1304" spans="1:18" x14ac:dyDescent="0.3">
      <c r="A1304" s="21">
        <f>VLOOKUP(ancestry_jul_2014[[#This Row],[Locationid]], [1]LibPAS_data!$A$2:$E$600, 5, FALSE)</f>
        <v>147</v>
      </c>
      <c r="B1304" s="24">
        <f>VLOOKUP(ancestry_jul_2014[[#This Row],[Locationid]],[1]LibPAS_data!$A$2:$D$270,4,FALSE)</f>
        <v>147983</v>
      </c>
      <c r="C1304" s="14" t="str">
        <f>TEXT(E1304,"yyyy")&amp;"-"&amp;"Q"&amp;LOOKUP(MONTH(E1304),{1,4,7,10},{1,2,3,4})</f>
        <v>2016-Q3</v>
      </c>
      <c r="D1304" s="33">
        <f t="shared" si="64"/>
        <v>2017</v>
      </c>
      <c r="E1304" s="31">
        <v>42583</v>
      </c>
      <c r="F1304" s="31" t="str">
        <f t="shared" si="65"/>
        <v>2016</v>
      </c>
      <c r="G1304" s="16" t="str">
        <f>TEXT(ancestry_jul_2014[[#This Row],[Date]]," MMM")</f>
        <v xml:space="preserve"> Aug</v>
      </c>
      <c r="H1304" s="6"/>
      <c r="I1304" s="6" t="str">
        <f>VLOOKUP(K1304, [1]LibPAS_data!$A$1:$C$600,3,FALSE)</f>
        <v>Maricopa</v>
      </c>
      <c r="J1304" t="str">
        <f>VLOOKUP(K1304,[1]LibPAS_data!$A$1:$C$600,2,FALSE)</f>
        <v>Mesa Public Library</v>
      </c>
      <c r="K1304" s="6" t="s">
        <v>40</v>
      </c>
      <c r="L1304" s="6" t="s">
        <v>1</v>
      </c>
      <c r="M1304" s="6"/>
      <c r="N1304" s="6">
        <v>4568</v>
      </c>
      <c r="O1304" s="6">
        <v>75</v>
      </c>
      <c r="P1304" s="6">
        <v>1503</v>
      </c>
      <c r="Q1304" s="6">
        <v>2644</v>
      </c>
      <c r="R1304" s="7">
        <f t="shared" si="66"/>
        <v>4147</v>
      </c>
    </row>
    <row r="1305" spans="1:18" x14ac:dyDescent="0.3">
      <c r="A1305" s="21">
        <f>VLOOKUP(ancestry_jul_2014[[#This Row],[Locationid]], [1]LibPAS_data!$A$2:$E$600, 5, FALSE)</f>
        <v>10</v>
      </c>
      <c r="B1305" s="24">
        <f>VLOOKUP(ancestry_jul_2014[[#This Row],[Locationid]],[1]LibPAS_data!$A$2:$D$270,4,FALSE)</f>
        <v>3750</v>
      </c>
      <c r="C1305" s="14" t="str">
        <f>TEXT(E1305,"yyyy")&amp;"-"&amp;"Q"&amp;LOOKUP(MONTH(E1305),{1,4,7,10},{1,2,3,4})</f>
        <v>2016-Q3</v>
      </c>
      <c r="D1305" s="33">
        <f t="shared" si="64"/>
        <v>2017</v>
      </c>
      <c r="E1305" s="31">
        <v>42583</v>
      </c>
      <c r="F1305" s="31" t="str">
        <f t="shared" si="65"/>
        <v>2016</v>
      </c>
      <c r="G1305" s="16" t="str">
        <f>TEXT(ancestry_jul_2014[[#This Row],[Date]]," MMM")</f>
        <v xml:space="preserve"> Aug</v>
      </c>
      <c r="H1305" s="6"/>
      <c r="I1305" s="6" t="str">
        <f>VLOOKUP(K1305, [1]LibPAS_data!$A$1:$C$600,3,FALSE)</f>
        <v>Gila</v>
      </c>
      <c r="J1305" t="str">
        <f>VLOOKUP(K1305,[1]LibPAS_data!$A$1:$C$600,2,FALSE)</f>
        <v>Miami Memorial Public Library</v>
      </c>
      <c r="K1305" s="6" t="s">
        <v>105</v>
      </c>
      <c r="L1305" s="6" t="s">
        <v>1</v>
      </c>
      <c r="M1305" s="6"/>
      <c r="N1305" s="6"/>
      <c r="O1305" s="6"/>
      <c r="P1305" s="6"/>
      <c r="Q1305" s="6"/>
      <c r="R1305" s="7">
        <f t="shared" si="66"/>
        <v>0</v>
      </c>
    </row>
    <row r="1306" spans="1:18" x14ac:dyDescent="0.3">
      <c r="A1306" s="21">
        <f>VLOOKUP(ancestry_jul_2014[[#This Row],[Locationid]], [1]LibPAS_data!$A$2:$E$600, 5, FALSE)</f>
        <v>239</v>
      </c>
      <c r="B1306" s="24">
        <f>VLOOKUP(ancestry_jul_2014[[#This Row],[Locationid]],[1]LibPAS_data!$A$2:$D$270,4,FALSE)</f>
        <v>87143</v>
      </c>
      <c r="C1306" s="14" t="str">
        <f>TEXT(E1306,"yyyy")&amp;"-"&amp;"Q"&amp;LOOKUP(MONTH(E1306),{1,4,7,10},{1,2,3,4})</f>
        <v>2016-Q3</v>
      </c>
      <c r="D1306" s="33">
        <f t="shared" si="64"/>
        <v>2017</v>
      </c>
      <c r="E1306" s="31">
        <v>42583</v>
      </c>
      <c r="F1306" s="31" t="str">
        <f t="shared" si="65"/>
        <v>2016</v>
      </c>
      <c r="G1306" s="16" t="str">
        <f>TEXT(ancestry_jul_2014[[#This Row],[Date]]," MMM")</f>
        <v xml:space="preserve"> Aug</v>
      </c>
      <c r="H1306" s="6"/>
      <c r="I1306" s="6" t="str">
        <f>VLOOKUP(K1306, [1]LibPAS_data!$A$1:$C$600,3,FALSE)</f>
        <v>Mohave</v>
      </c>
      <c r="J1306" t="str">
        <f>VLOOKUP(K1306,[1]LibPAS_data!$A$1:$C$600,2,FALSE)</f>
        <v>Mohave County Library District</v>
      </c>
      <c r="K1306" s="6" t="s">
        <v>41</v>
      </c>
      <c r="L1306" s="6" t="s">
        <v>1</v>
      </c>
      <c r="M1306" s="6"/>
      <c r="N1306" s="6">
        <v>5647</v>
      </c>
      <c r="O1306" s="6">
        <v>137</v>
      </c>
      <c r="P1306" s="6">
        <v>568</v>
      </c>
      <c r="Q1306" s="6">
        <v>3111</v>
      </c>
      <c r="R1306" s="7">
        <f t="shared" si="66"/>
        <v>3679</v>
      </c>
    </row>
    <row r="1307" spans="1:18" x14ac:dyDescent="0.3">
      <c r="A1307" s="21">
        <f>VLOOKUP(ancestry_jul_2014[[#This Row],[Locationid]], [1]LibPAS_data!$A$2:$E$600, 5, FALSE)</f>
        <v>6</v>
      </c>
      <c r="B1307" s="24">
        <f>VLOOKUP(ancestry_jul_2014[[#This Row],[Locationid]],[1]LibPAS_data!$A$2:$D$270,4,FALSE)</f>
        <v>2934</v>
      </c>
      <c r="C1307" s="14" t="str">
        <f>TEXT(E1307,"yyyy")&amp;"-"&amp;"Q"&amp;LOOKUP(MONTH(E1307),{1,4,7,10},{1,2,3,4})</f>
        <v>2016-Q3</v>
      </c>
      <c r="D1307" s="33">
        <f t="shared" si="64"/>
        <v>2017</v>
      </c>
      <c r="E1307" s="31">
        <v>42583</v>
      </c>
      <c r="F1307" s="31" t="str">
        <f t="shared" si="65"/>
        <v>2016</v>
      </c>
      <c r="G1307" s="16" t="str">
        <f>TEXT(ancestry_jul_2014[[#This Row],[Date]]," MMM")</f>
        <v xml:space="preserve"> Aug</v>
      </c>
      <c r="H1307" s="6"/>
      <c r="I1307" s="6" t="str">
        <f>VLOOKUP(K1307, [1]LibPAS_data!$A$1:$C$600,3,FALSE)</f>
        <v>Greenlee</v>
      </c>
      <c r="J1307" t="str">
        <f>VLOOKUP(K1307,[1]LibPAS_data!$A$1:$C$600,2,FALSE)</f>
        <v>Morenci Community Library</v>
      </c>
      <c r="K1307" s="6" t="s">
        <v>106</v>
      </c>
      <c r="L1307" s="6" t="s">
        <v>1</v>
      </c>
      <c r="M1307" s="6"/>
      <c r="N1307" s="6">
        <v>165</v>
      </c>
      <c r="O1307" s="6">
        <v>3</v>
      </c>
      <c r="P1307" s="6">
        <v>61</v>
      </c>
      <c r="Q1307" s="6">
        <v>44</v>
      </c>
      <c r="R1307" s="7">
        <f t="shared" si="66"/>
        <v>105</v>
      </c>
    </row>
    <row r="1308" spans="1:18" x14ac:dyDescent="0.3">
      <c r="A1308" s="21">
        <f>VLOOKUP(ancestry_jul_2014[[#This Row],[Locationid]], [1]LibPAS_data!$A$2:$E$600, 5, FALSE)</f>
        <v>45</v>
      </c>
      <c r="B1308" s="24">
        <f>VLOOKUP(ancestry_jul_2014[[#This Row],[Locationid]],[1]LibPAS_data!$A$2:$D$270,4,FALSE)</f>
        <v>2461</v>
      </c>
      <c r="C1308" s="14" t="str">
        <f>TEXT(E1308,"yyyy")&amp;"-"&amp;"Q"&amp;LOOKUP(MONTH(E1308),{1,4,7,10},{1,2,3,4})</f>
        <v>2016-Q3</v>
      </c>
      <c r="D1308" s="33">
        <f t="shared" si="64"/>
        <v>2017</v>
      </c>
      <c r="E1308" s="31">
        <v>42583</v>
      </c>
      <c r="F1308" s="31" t="str">
        <f t="shared" si="65"/>
        <v>2016</v>
      </c>
      <c r="G1308" s="16" t="str">
        <f>TEXT(ancestry_jul_2014[[#This Row],[Date]]," MMM")</f>
        <v xml:space="preserve"> Aug</v>
      </c>
      <c r="H1308" s="6"/>
      <c r="I1308" s="6" t="str">
        <f>VLOOKUP(K1308, [1]LibPAS_data!$A$1:$C$600,3,FALSE)</f>
        <v>Navajo</v>
      </c>
      <c r="J1308" t="str">
        <f>VLOOKUP(K1308,[1]LibPAS_data!$A$1:$C$600,2,FALSE)</f>
        <v>Navajo County Library District</v>
      </c>
      <c r="K1308" s="6" t="s">
        <v>42</v>
      </c>
      <c r="L1308" s="6" t="s">
        <v>1</v>
      </c>
      <c r="M1308" s="6"/>
      <c r="N1308" s="6">
        <v>1039</v>
      </c>
      <c r="O1308" s="6">
        <v>32</v>
      </c>
      <c r="P1308" s="6">
        <v>217</v>
      </c>
      <c r="Q1308" s="6">
        <v>380</v>
      </c>
      <c r="R1308" s="7">
        <f t="shared" si="66"/>
        <v>597</v>
      </c>
    </row>
    <row r="1309" spans="1:18" x14ac:dyDescent="0.3">
      <c r="A1309" s="21">
        <f>VLOOKUP(ancestry_jul_2014[[#This Row],[Locationid]], [1]LibPAS_data!$A$2:$E$600, 5, FALSE)</f>
        <v>36</v>
      </c>
      <c r="B1309" s="24" t="str">
        <f>VLOOKUP(ancestry_jul_2014[[#This Row],[Locationid]],[1]LibPAS_data!$A$2:$D$270,4,FALSE)</f>
        <v>N/A</v>
      </c>
      <c r="C1309" s="14" t="str">
        <f>TEXT(E1309,"yyyy")&amp;"-"&amp;"Q"&amp;LOOKUP(MONTH(E1309),{1,4,7,10},{1,2,3,4})</f>
        <v>2016-Q3</v>
      </c>
      <c r="D1309" s="33">
        <f t="shared" si="64"/>
        <v>2017</v>
      </c>
      <c r="E1309" s="31">
        <v>42583</v>
      </c>
      <c r="F1309" s="31" t="str">
        <f t="shared" si="65"/>
        <v>2016</v>
      </c>
      <c r="G1309" s="16" t="str">
        <f>TEXT(ancestry_jul_2014[[#This Row],[Date]]," MMM")</f>
        <v xml:space="preserve"> Aug</v>
      </c>
      <c r="H1309" s="6"/>
      <c r="I1309" s="6" t="str">
        <f>VLOOKUP(K1309, [1]LibPAS_data!$A$1:$C$600,3,FALSE)</f>
        <v>Coconino</v>
      </c>
      <c r="J1309" t="str">
        <f>VLOOKUP(K1309,[1]LibPAS_data!$A$1:$C$600,2,FALSE)</f>
        <v>Page Public Library</v>
      </c>
      <c r="K1309" t="s">
        <v>140</v>
      </c>
      <c r="L1309" s="6" t="s">
        <v>1</v>
      </c>
      <c r="M1309" s="6"/>
      <c r="N1309" s="6">
        <v>313</v>
      </c>
      <c r="O1309" s="6">
        <v>32</v>
      </c>
      <c r="P1309" s="6">
        <v>96</v>
      </c>
      <c r="Q1309" s="6">
        <v>63</v>
      </c>
      <c r="R1309" s="7">
        <f t="shared" si="66"/>
        <v>159</v>
      </c>
    </row>
    <row r="1310" spans="1:18" x14ac:dyDescent="0.3">
      <c r="A1310" s="21">
        <f>VLOOKUP(ancestry_jul_2014[[#This Row],[Locationid]], [1]LibPAS_data!$A$2:$E$600, 5, FALSE)</f>
        <v>20</v>
      </c>
      <c r="B1310" s="24">
        <f>VLOOKUP(ancestry_jul_2014[[#This Row],[Locationid]],[1]LibPAS_data!$A$2:$D$270,4,FALSE)</f>
        <v>10834</v>
      </c>
      <c r="C1310" s="14" t="str">
        <f>TEXT(E1310,"yyyy")&amp;"-"&amp;"Q"&amp;LOOKUP(MONTH(E1310),{1,4,7,10},{1,2,3,4})</f>
        <v>2016-Q3</v>
      </c>
      <c r="D1310" s="33">
        <f t="shared" si="64"/>
        <v>2017</v>
      </c>
      <c r="E1310" s="31">
        <v>42583</v>
      </c>
      <c r="F1310" s="31" t="str">
        <f t="shared" si="65"/>
        <v>2016</v>
      </c>
      <c r="G1310" s="16" t="str">
        <f>TEXT(ancestry_jul_2014[[#This Row],[Date]]," MMM")</f>
        <v xml:space="preserve"> Aug</v>
      </c>
      <c r="H1310" s="8"/>
      <c r="I1310" s="8" t="str">
        <f>VLOOKUP(K1310, [1]LibPAS_data!$A$1:$C$600,3,FALSE)</f>
        <v>La Paz</v>
      </c>
      <c r="J1310" t="str">
        <f>VLOOKUP(K1310,[1]LibPAS_data!$A$1:$C$600,2,FALSE)</f>
        <v>Parker Public Library</v>
      </c>
      <c r="K1310" s="8" t="s">
        <v>45</v>
      </c>
      <c r="L1310" s="8" t="s">
        <v>1</v>
      </c>
      <c r="M1310" s="8"/>
      <c r="N1310" s="8"/>
      <c r="O1310" s="8"/>
      <c r="P1310" s="8"/>
      <c r="Q1310" s="8"/>
      <c r="R1310" s="7">
        <f t="shared" si="66"/>
        <v>0</v>
      </c>
    </row>
    <row r="1311" spans="1:18" x14ac:dyDescent="0.3">
      <c r="A1311" s="21">
        <f>VLOOKUP(ancestry_jul_2014[[#This Row],[Locationid]], [1]LibPAS_data!$A$2:$E$600, 5, FALSE)</f>
        <v>14</v>
      </c>
      <c r="B1311" s="24">
        <f>VLOOKUP(ancestry_jul_2014[[#This Row],[Locationid]],[1]LibPAS_data!$A$2:$D$270,4,FALSE)</f>
        <v>13597</v>
      </c>
      <c r="C1311" s="14" t="str">
        <f>TEXT(E1311,"yyyy")&amp;"-"&amp;"Q"&amp;LOOKUP(MONTH(E1311),{1,4,7,10},{1,2,3,4})</f>
        <v>2016-Q3</v>
      </c>
      <c r="D1311" s="33">
        <f t="shared" si="64"/>
        <v>2017</v>
      </c>
      <c r="E1311" s="31">
        <v>42583</v>
      </c>
      <c r="F1311" s="31" t="str">
        <f t="shared" si="65"/>
        <v>2016</v>
      </c>
      <c r="G1311" s="16" t="str">
        <f>TEXT(ancestry_jul_2014[[#This Row],[Date]]," MMM")</f>
        <v xml:space="preserve"> Aug</v>
      </c>
      <c r="H1311" s="6"/>
      <c r="I1311" s="6" t="str">
        <f>VLOOKUP(K1311, [1]LibPAS_data!$A$1:$C$600,3,FALSE)</f>
        <v>Gila</v>
      </c>
      <c r="J1311" t="str">
        <f>VLOOKUP(K1311,[1]LibPAS_data!$A$1:$C$600,2,FALSE)</f>
        <v>Payson Public Library</v>
      </c>
      <c r="K1311" s="6" t="s">
        <v>47</v>
      </c>
      <c r="L1311" s="6" t="s">
        <v>1</v>
      </c>
      <c r="M1311" s="6"/>
      <c r="N1311" s="6">
        <v>178</v>
      </c>
      <c r="O1311" s="6">
        <v>2</v>
      </c>
      <c r="P1311" s="6">
        <v>104</v>
      </c>
      <c r="Q1311" s="6">
        <v>186</v>
      </c>
      <c r="R1311" s="7">
        <f t="shared" si="66"/>
        <v>290</v>
      </c>
    </row>
    <row r="1312" spans="1:18" x14ac:dyDescent="0.3">
      <c r="A1312" s="21">
        <f>VLOOKUP(ancestry_jul_2014[[#This Row],[Locationid]], [1]LibPAS_data!$A$2:$E$600, 5, FALSE)</f>
        <v>38</v>
      </c>
      <c r="B1312" s="24">
        <f>VLOOKUP(ancestry_jul_2014[[#This Row],[Locationid]],[1]LibPAS_data!$A$2:$D$270,4,FALSE)</f>
        <v>109952</v>
      </c>
      <c r="C1312" s="14" t="str">
        <f>TEXT(E1312,"yyyy")&amp;"-"&amp;"Q"&amp;LOOKUP(MONTH(E1312),{1,4,7,10},{1,2,3,4})</f>
        <v>2016-Q3</v>
      </c>
      <c r="D1312" s="33">
        <f t="shared" si="64"/>
        <v>2017</v>
      </c>
      <c r="E1312" s="31">
        <v>42583</v>
      </c>
      <c r="F1312" s="31" t="str">
        <f t="shared" si="65"/>
        <v>2016</v>
      </c>
      <c r="G1312" s="16" t="str">
        <f>TEXT(ancestry_jul_2014[[#This Row],[Date]]," MMM")</f>
        <v xml:space="preserve"> Aug</v>
      </c>
      <c r="H1312" s="8"/>
      <c r="I1312" s="8" t="str">
        <f>VLOOKUP(K1312, [1]LibPAS_data!$A$1:$C$600,3,FALSE)</f>
        <v>Maricopa</v>
      </c>
      <c r="J1312" t="str">
        <f>VLOOKUP(K1312,[1]LibPAS_data!$A$1:$C$600,2,FALSE)</f>
        <v>Peoria Public Library</v>
      </c>
      <c r="K1312" s="6" t="s">
        <v>48</v>
      </c>
      <c r="L1312" s="8" t="s">
        <v>1</v>
      </c>
      <c r="M1312" s="8"/>
      <c r="N1312" s="8">
        <v>3031</v>
      </c>
      <c r="O1312" s="8">
        <v>51</v>
      </c>
      <c r="P1312" s="8">
        <v>528</v>
      </c>
      <c r="Q1312" s="8">
        <v>1166</v>
      </c>
      <c r="R1312" s="7">
        <f t="shared" si="66"/>
        <v>1694</v>
      </c>
    </row>
    <row r="1313" spans="1:18" x14ac:dyDescent="0.3">
      <c r="A1313" s="21" t="e">
        <f>VLOOKUP(ancestry_jul_2014[[#This Row],[Locationid]], [1]LibPAS_data!$A$2:$E$600, 5, FALSE)</f>
        <v>#VALUE!</v>
      </c>
      <c r="B1313" s="24">
        <f>VLOOKUP(ancestry_jul_2014[[#This Row],[Locationid]],[1]LibPAS_data!$A$2:$D$270,4,FALSE)</f>
        <v>943450</v>
      </c>
      <c r="C1313" s="14" t="str">
        <f>TEXT(E1313,"yyyy")&amp;"-"&amp;"Q"&amp;LOOKUP(MONTH(E1313),{1,4,7,10},{1,2,3,4})</f>
        <v>2016-Q3</v>
      </c>
      <c r="D1313" s="33">
        <f t="shared" si="64"/>
        <v>2017</v>
      </c>
      <c r="E1313" s="31">
        <v>42583</v>
      </c>
      <c r="F1313" s="31" t="str">
        <f t="shared" si="65"/>
        <v>2016</v>
      </c>
      <c r="G1313" s="16" t="str">
        <f>TEXT(ancestry_jul_2014[[#This Row],[Date]]," MMM")</f>
        <v xml:space="preserve"> Aug</v>
      </c>
      <c r="H1313" s="6"/>
      <c r="I1313" s="6" t="str">
        <f>VLOOKUP(K1313, [1]LibPAS_data!$A$1:$C$600,3,FALSE)</f>
        <v>Maricopa</v>
      </c>
      <c r="J1313" t="str">
        <f>VLOOKUP(K1313,[1]LibPAS_data!$A$1:$C$600,2,FALSE)</f>
        <v>Phoenix Public Library</v>
      </c>
      <c r="K1313" s="10" t="s">
        <v>78</v>
      </c>
      <c r="L1313" s="6" t="s">
        <v>1</v>
      </c>
      <c r="M1313" s="6"/>
      <c r="N1313" s="6">
        <v>7393</v>
      </c>
      <c r="O1313" s="6">
        <v>191</v>
      </c>
      <c r="P1313" s="6">
        <v>1396</v>
      </c>
      <c r="Q1313" s="6">
        <v>3745</v>
      </c>
      <c r="R1313" s="7">
        <f t="shared" si="66"/>
        <v>5141</v>
      </c>
    </row>
    <row r="1314" spans="1:18" x14ac:dyDescent="0.3">
      <c r="A1314" s="21">
        <f>VLOOKUP(ancestry_jul_2014[[#This Row],[Locationid]], [1]LibPAS_data!$A$2:$E$600, 5, FALSE)</f>
        <v>622</v>
      </c>
      <c r="B1314" s="24">
        <f>VLOOKUP(ancestry_jul_2014[[#This Row],[Locationid]],[1]LibPAS_data!$A$2:$D$270,4,FALSE)</f>
        <v>405419</v>
      </c>
      <c r="C1314" s="14" t="str">
        <f>TEXT(E1314,"yyyy")&amp;"-"&amp;"Q"&amp;LOOKUP(MONTH(E1314),{1,4,7,10},{1,2,3,4})</f>
        <v>2016-Q3</v>
      </c>
      <c r="D1314" s="33">
        <f t="shared" si="64"/>
        <v>2017</v>
      </c>
      <c r="E1314" s="31">
        <v>42583</v>
      </c>
      <c r="F1314" s="31" t="str">
        <f t="shared" si="65"/>
        <v>2016</v>
      </c>
      <c r="G1314" s="16" t="str">
        <f>TEXT(ancestry_jul_2014[[#This Row],[Date]]," MMM")</f>
        <v xml:space="preserve"> Aug</v>
      </c>
      <c r="H1314" s="8"/>
      <c r="I1314" s="8" t="str">
        <f>VLOOKUP(K1314, [1]LibPAS_data!$A$1:$C$600,3,FALSE)</f>
        <v>Pima</v>
      </c>
      <c r="J1314" t="str">
        <f>VLOOKUP(K1314,[1]LibPAS_data!$A$1:$C$600,2,FALSE)</f>
        <v>Pima County Public Library</v>
      </c>
      <c r="K1314" s="6" t="s">
        <v>49</v>
      </c>
      <c r="L1314" s="8" t="s">
        <v>1</v>
      </c>
      <c r="M1314" s="8"/>
      <c r="N1314" s="8">
        <v>6413</v>
      </c>
      <c r="O1314" s="8">
        <v>153</v>
      </c>
      <c r="P1314" s="8">
        <v>766</v>
      </c>
      <c r="Q1314" s="8">
        <v>3745</v>
      </c>
      <c r="R1314" s="7">
        <f t="shared" si="66"/>
        <v>4511</v>
      </c>
    </row>
    <row r="1315" spans="1:18" x14ac:dyDescent="0.3">
      <c r="A1315" s="21">
        <f>VLOOKUP(ancestry_jul_2014[[#This Row],[Locationid]], [1]LibPAS_data!$A$2:$E$600, 5, FALSE)</f>
        <v>4</v>
      </c>
      <c r="B1315" s="24">
        <f>VLOOKUP(ancestry_jul_2014[[#This Row],[Locationid]],[1]LibPAS_data!$A$2:$D$270,4,FALSE)</f>
        <v>8901</v>
      </c>
      <c r="C1315" s="14" t="str">
        <f>TEXT(E1315,"yyyy")&amp;"-"&amp;"Q"&amp;LOOKUP(MONTH(E1315),{1,4,7,10},{1,2,3,4})</f>
        <v>2016-Q3</v>
      </c>
      <c r="D1315" s="33">
        <f t="shared" si="64"/>
        <v>2017</v>
      </c>
      <c r="E1315" s="31">
        <v>42583</v>
      </c>
      <c r="F1315" s="31" t="str">
        <f t="shared" si="65"/>
        <v>2016</v>
      </c>
      <c r="G1315" s="16" t="str">
        <f>TEXT(ancestry_jul_2014[[#This Row],[Date]]," MMM")</f>
        <v xml:space="preserve"> Aug</v>
      </c>
      <c r="H1315" s="6"/>
      <c r="I1315" s="6" t="str">
        <f>VLOOKUP(K1315, [1]LibPAS_data!$A$1:$C$600,3,FALSE)</f>
        <v>Pinal</v>
      </c>
      <c r="J1315" t="str">
        <f>VLOOKUP(K1315,[1]LibPAS_data!$A$1:$C$600,2,FALSE)</f>
        <v>Pinal County Library District</v>
      </c>
      <c r="K1315" s="6" t="s">
        <v>50</v>
      </c>
      <c r="L1315" s="6" t="s">
        <v>1</v>
      </c>
      <c r="M1315" s="6"/>
      <c r="N1315" s="6">
        <v>417</v>
      </c>
      <c r="O1315" s="6">
        <v>14</v>
      </c>
      <c r="P1315" s="6">
        <v>135</v>
      </c>
      <c r="Q1315" s="6">
        <v>157</v>
      </c>
      <c r="R1315" s="7">
        <f t="shared" si="66"/>
        <v>292</v>
      </c>
    </row>
    <row r="1316" spans="1:18" x14ac:dyDescent="0.3">
      <c r="A1316" s="21">
        <f>VLOOKUP(ancestry_jul_2014[[#This Row],[Locationid]], [1]LibPAS_data!$A$2:$E$600, 5, FALSE)</f>
        <v>54</v>
      </c>
      <c r="B1316" s="24">
        <f>VLOOKUP(ancestry_jul_2014[[#This Row],[Locationid]],[1]LibPAS_data!$A$2:$D$270,4,FALSE)</f>
        <v>29416</v>
      </c>
      <c r="C1316" s="14" t="str">
        <f>TEXT(E1316,"yyyy")&amp;"-"&amp;"Q"&amp;LOOKUP(MONTH(E1316),{1,4,7,10},{1,2,3,4})</f>
        <v>2016-Q3</v>
      </c>
      <c r="D1316" s="33">
        <f t="shared" si="64"/>
        <v>2017</v>
      </c>
      <c r="E1316" s="31">
        <v>42583</v>
      </c>
      <c r="F1316" s="31" t="str">
        <f t="shared" si="65"/>
        <v>2016</v>
      </c>
      <c r="G1316" s="16" t="str">
        <f>TEXT(ancestry_jul_2014[[#This Row],[Date]]," MMM")</f>
        <v xml:space="preserve"> Aug</v>
      </c>
      <c r="H1316" s="8"/>
      <c r="I1316" s="8" t="str">
        <f>VLOOKUP(K1316, [1]LibPAS_data!$A$1:$C$600,3,FALSE)</f>
        <v>Yavapai</v>
      </c>
      <c r="J1316" t="str">
        <f>VLOOKUP(K1316,[1]LibPAS_data!$A$1:$C$600,2,FALSE)</f>
        <v>Prescott Public Library</v>
      </c>
      <c r="K1316" s="10" t="s">
        <v>51</v>
      </c>
      <c r="L1316" s="8" t="s">
        <v>1</v>
      </c>
      <c r="M1316" s="8"/>
      <c r="N1316" s="8">
        <v>3850</v>
      </c>
      <c r="O1316" s="8">
        <v>76</v>
      </c>
      <c r="P1316" s="8">
        <v>1024</v>
      </c>
      <c r="Q1316" s="8">
        <v>1879</v>
      </c>
      <c r="R1316" s="7">
        <f t="shared" si="66"/>
        <v>2903</v>
      </c>
    </row>
    <row r="1317" spans="1:18" x14ac:dyDescent="0.3">
      <c r="A1317" s="21">
        <f>VLOOKUP(ancestry_jul_2014[[#This Row],[Locationid]], [1]LibPAS_data!$A$2:$E$600, 5, FALSE)</f>
        <v>59</v>
      </c>
      <c r="B1317" s="24">
        <f>VLOOKUP(ancestry_jul_2014[[#This Row],[Locationid]],[1]LibPAS_data!$A$2:$D$270,4,FALSE)</f>
        <v>22616</v>
      </c>
      <c r="C1317" s="14" t="str">
        <f>TEXT(E1317,"yyyy")&amp;"-"&amp;"Q"&amp;LOOKUP(MONTH(E1317),{1,4,7,10},{1,2,3,4})</f>
        <v>2016-Q3</v>
      </c>
      <c r="D1317" s="33">
        <f t="shared" si="64"/>
        <v>2017</v>
      </c>
      <c r="E1317" s="31">
        <v>42583</v>
      </c>
      <c r="F1317" s="31" t="str">
        <f t="shared" si="65"/>
        <v>2016</v>
      </c>
      <c r="G1317" s="16" t="str">
        <f>TEXT(ancestry_jul_2014[[#This Row],[Date]]," MMM")</f>
        <v xml:space="preserve"> Aug</v>
      </c>
      <c r="H1317" s="6"/>
      <c r="I1317" s="6" t="str">
        <f>VLOOKUP(K1317, [1]LibPAS_data!$A$1:$C$600,3,FALSE)</f>
        <v>Yavapai</v>
      </c>
      <c r="J1317" t="str">
        <f>VLOOKUP(K1317,[1]LibPAS_data!$A$1:$C$600,2,FALSE)</f>
        <v>Prescott Valley Public Library</v>
      </c>
      <c r="K1317" s="6" t="s">
        <v>52</v>
      </c>
      <c r="L1317" s="6" t="s">
        <v>1</v>
      </c>
      <c r="M1317" s="6"/>
      <c r="N1317" s="6">
        <v>1659</v>
      </c>
      <c r="O1317" s="6">
        <v>19</v>
      </c>
      <c r="P1317" s="6">
        <v>87</v>
      </c>
      <c r="Q1317" s="6">
        <v>398</v>
      </c>
      <c r="R1317" s="7">
        <f t="shared" si="66"/>
        <v>485</v>
      </c>
    </row>
    <row r="1318" spans="1:18" x14ac:dyDescent="0.3">
      <c r="A1318" s="21">
        <f>VLOOKUP(ancestry_jul_2014[[#This Row],[Locationid]], [1]LibPAS_data!$A$2:$E$600, 5, FALSE)</f>
        <v>40</v>
      </c>
      <c r="B1318" s="24" t="e">
        <f>VLOOKUP(ancestry_jul_2014[[#This Row],[Locationid]],[1]LibPAS_data!$A$2:$D$270,4,FALSE)</f>
        <v>#N/A</v>
      </c>
      <c r="C1318" s="14" t="str">
        <f>TEXT(E1318,"yyyy")&amp;"-"&amp;"Q"&amp;LOOKUP(MONTH(E1318),{1,4,7,10},{1,2,3,4})</f>
        <v>2016-Q3</v>
      </c>
      <c r="D1318" s="33">
        <f t="shared" si="64"/>
        <v>2017</v>
      </c>
      <c r="E1318" s="31">
        <v>42583</v>
      </c>
      <c r="F1318" s="31" t="str">
        <f t="shared" si="65"/>
        <v>2016</v>
      </c>
      <c r="G1318" s="16" t="str">
        <f>TEXT(ancestry_jul_2014[[#This Row],[Date]]," MMM")</f>
        <v xml:space="preserve"> Aug</v>
      </c>
      <c r="H1318" s="8"/>
      <c r="I1318" s="8" t="str">
        <f>VLOOKUP(K1318, [1]LibPAS_data!$A$1:$C$600,3,FALSE)</f>
        <v>Apache</v>
      </c>
      <c r="J1318" t="str">
        <f>VLOOKUP(K1318,[1]LibPAS_data!$A$1:$C$600,2,FALSE)</f>
        <v>Round Valley Public Library</v>
      </c>
      <c r="K1318" s="6" t="s">
        <v>53</v>
      </c>
      <c r="L1318" s="8" t="s">
        <v>1</v>
      </c>
      <c r="M1318" s="8"/>
      <c r="N1318" s="8">
        <v>1010</v>
      </c>
      <c r="O1318" s="8">
        <v>17</v>
      </c>
      <c r="P1318" s="8">
        <v>80</v>
      </c>
      <c r="Q1318" s="8">
        <v>204</v>
      </c>
      <c r="R1318" s="7">
        <f t="shared" si="66"/>
        <v>284</v>
      </c>
    </row>
    <row r="1319" spans="1:18" x14ac:dyDescent="0.3">
      <c r="A1319" s="21">
        <f>VLOOKUP(ancestry_jul_2014[[#This Row],[Locationid]], [1]LibPAS_data!$A$2:$E$600, 5, FALSE)</f>
        <v>17</v>
      </c>
      <c r="B1319" s="24">
        <f>VLOOKUP(ancestry_jul_2014[[#This Row],[Locationid]],[1]LibPAS_data!$A$2:$D$270,4,FALSE)</f>
        <v>11980</v>
      </c>
      <c r="C1319" s="14" t="str">
        <f>TEXT(E1319,"yyyy")&amp;"-"&amp;"Q"&amp;LOOKUP(MONTH(E1319),{1,4,7,10},{1,2,3,4})</f>
        <v>2016-Q3</v>
      </c>
      <c r="D1319" s="33">
        <f t="shared" si="64"/>
        <v>2017</v>
      </c>
      <c r="E1319" s="31">
        <v>42583</v>
      </c>
      <c r="F1319" s="31" t="str">
        <f t="shared" si="65"/>
        <v>2016</v>
      </c>
      <c r="G1319" s="16" t="str">
        <f>TEXT(ancestry_jul_2014[[#This Row],[Date]]," MMM")</f>
        <v xml:space="preserve"> Aug</v>
      </c>
      <c r="H1319" s="6"/>
      <c r="I1319" s="6" t="str">
        <f>VLOOKUP(K1319, [1]LibPAS_data!$A$1:$C$600,3,FALSE)</f>
        <v>Graham</v>
      </c>
      <c r="J1319" t="str">
        <f>VLOOKUP(K1319,[1]LibPAS_data!$A$1:$C$600,2,FALSE)</f>
        <v>Safford City - Graham County Library</v>
      </c>
      <c r="K1319" s="6" t="s">
        <v>54</v>
      </c>
      <c r="L1319" s="6" t="s">
        <v>1</v>
      </c>
      <c r="M1319" s="6"/>
      <c r="N1319" s="6">
        <v>72</v>
      </c>
      <c r="O1319" s="6">
        <v>1</v>
      </c>
      <c r="P1319" s="6">
        <v>0</v>
      </c>
      <c r="Q1319" s="6">
        <v>25</v>
      </c>
      <c r="R1319" s="7">
        <f t="shared" si="66"/>
        <v>25</v>
      </c>
    </row>
    <row r="1320" spans="1:18" x14ac:dyDescent="0.3">
      <c r="A1320" s="21">
        <f>VLOOKUP(ancestry_jul_2014[[#This Row],[Locationid]], [1]LibPAS_data!$A$2:$E$600, 5, FALSE)</f>
        <v>23</v>
      </c>
      <c r="B1320" s="24" t="e">
        <f>VLOOKUP(ancestry_jul_2014[[#This Row],[Locationid]],[1]LibPAS_data!$A$2:$D$270,4,FALSE)</f>
        <v>#N/A</v>
      </c>
      <c r="C1320" s="14" t="str">
        <f>TEXT(E1320,"yyyy")&amp;"-"&amp;"Q"&amp;LOOKUP(MONTH(E1320),{1,4,7,10},{1,2,3,4})</f>
        <v>2016-Q3</v>
      </c>
      <c r="D1320" s="33">
        <f t="shared" si="64"/>
        <v>2017</v>
      </c>
      <c r="E1320" s="31">
        <v>42583</v>
      </c>
      <c r="F1320" s="31" t="str">
        <f t="shared" si="65"/>
        <v>2016</v>
      </c>
      <c r="G1320" s="16" t="str">
        <f>TEXT(ancestry_jul_2014[[#This Row],[Date]]," MMM")</f>
        <v xml:space="preserve"> Aug</v>
      </c>
      <c r="H1320" s="8"/>
      <c r="I1320" s="8" t="str">
        <f>VLOOKUP(K1320, [1]LibPAS_data!$A$1:$C$600,3,FALSE)</f>
        <v>Pinal</v>
      </c>
      <c r="J1320" t="str">
        <f>VLOOKUP(K1320,[1]LibPAS_data!$A$1:$C$600,2,FALSE)</f>
        <v>San Manuel Public Library</v>
      </c>
      <c r="K1320" s="10" t="s">
        <v>55</v>
      </c>
      <c r="L1320" s="8" t="s">
        <v>1</v>
      </c>
      <c r="M1320" s="8"/>
      <c r="N1320" s="8">
        <v>21</v>
      </c>
      <c r="O1320" s="8">
        <v>2</v>
      </c>
      <c r="P1320" s="8">
        <v>0</v>
      </c>
      <c r="Q1320" s="8">
        <v>32</v>
      </c>
      <c r="R1320" s="7">
        <f t="shared" si="66"/>
        <v>32</v>
      </c>
    </row>
    <row r="1321" spans="1:18" x14ac:dyDescent="0.3">
      <c r="A1321" s="21">
        <f>VLOOKUP(ancestry_jul_2014[[#This Row],[Locationid]], [1]LibPAS_data!$A$2:$E$600, 5, FALSE)</f>
        <v>87</v>
      </c>
      <c r="B1321" s="24">
        <f>VLOOKUP(ancestry_jul_2014[[#This Row],[Locationid]],[1]LibPAS_data!$A$2:$D$270,4,FALSE)</f>
        <v>174482</v>
      </c>
      <c r="C1321" s="14" t="str">
        <f>TEXT(E1321,"yyyy")&amp;"-"&amp;"Q"&amp;LOOKUP(MONTH(E1321),{1,4,7,10},{1,2,3,4})</f>
        <v>2016-Q3</v>
      </c>
      <c r="D1321" s="33">
        <f t="shared" si="64"/>
        <v>2017</v>
      </c>
      <c r="E1321" s="31">
        <v>42583</v>
      </c>
      <c r="F1321" s="31" t="str">
        <f t="shared" si="65"/>
        <v>2016</v>
      </c>
      <c r="G1321" s="16" t="str">
        <f>TEXT(ancestry_jul_2014[[#This Row],[Date]]," MMM")</f>
        <v xml:space="preserve"> Aug</v>
      </c>
      <c r="H1321" s="6"/>
      <c r="I1321" s="6" t="str">
        <f>VLOOKUP(K1321, [1]LibPAS_data!$A$1:$C$600,3,FALSE)</f>
        <v>Maricopa</v>
      </c>
      <c r="J1321" t="str">
        <f>VLOOKUP(K1321,[1]LibPAS_data!$A$1:$C$600,2,FALSE)</f>
        <v>Scottsdale Public Library</v>
      </c>
      <c r="K1321" s="6" t="s">
        <v>57</v>
      </c>
      <c r="L1321" s="6" t="s">
        <v>1</v>
      </c>
      <c r="M1321" s="6"/>
      <c r="N1321" s="6">
        <v>3540</v>
      </c>
      <c r="O1321" s="6">
        <v>78</v>
      </c>
      <c r="P1321" s="6">
        <v>476</v>
      </c>
      <c r="Q1321" s="6">
        <v>1492</v>
      </c>
      <c r="R1321" s="7">
        <f t="shared" si="66"/>
        <v>1968</v>
      </c>
    </row>
    <row r="1322" spans="1:18" x14ac:dyDescent="0.3">
      <c r="A1322" s="21">
        <f>VLOOKUP(ancestry_jul_2014[[#This Row],[Locationid]], [1]LibPAS_data!$A$2:$E$600, 5, FALSE)</f>
        <v>28</v>
      </c>
      <c r="B1322" s="24">
        <f>VLOOKUP(ancestry_jul_2014[[#This Row],[Locationid]],[1]LibPAS_data!$A$2:$D$270,4,FALSE)</f>
        <v>32811</v>
      </c>
      <c r="C1322" s="14" t="str">
        <f>TEXT(E1322,"yyyy")&amp;"-"&amp;"Q"&amp;LOOKUP(MONTH(E1322),{1,4,7,10},{1,2,3,4})</f>
        <v>2016-Q3</v>
      </c>
      <c r="D1322" s="33">
        <f t="shared" si="64"/>
        <v>2017</v>
      </c>
      <c r="E1322" s="31">
        <v>42583</v>
      </c>
      <c r="F1322" s="31" t="str">
        <f t="shared" si="65"/>
        <v>2016</v>
      </c>
      <c r="G1322" s="16" t="str">
        <f>TEXT(ancestry_jul_2014[[#This Row],[Date]]," MMM")</f>
        <v xml:space="preserve"> Aug</v>
      </c>
      <c r="H1322" s="8"/>
      <c r="I1322" s="8" t="str">
        <f>VLOOKUP(K1322, [1]LibPAS_data!$A$1:$C$600,3,FALSE)</f>
        <v>Cochise</v>
      </c>
      <c r="J1322" t="str">
        <f>VLOOKUP(K1322,[1]LibPAS_data!$A$1:$C$600,2,FALSE)</f>
        <v>Sierra Vista Public Library</v>
      </c>
      <c r="K1322" s="6" t="s">
        <v>60</v>
      </c>
      <c r="L1322" s="8" t="s">
        <v>1</v>
      </c>
      <c r="M1322" s="8"/>
      <c r="N1322" s="8">
        <v>1</v>
      </c>
      <c r="O1322" s="8">
        <v>1</v>
      </c>
      <c r="P1322" s="8">
        <v>0</v>
      </c>
      <c r="Q1322" s="8">
        <v>0</v>
      </c>
      <c r="R1322" s="7">
        <f t="shared" si="66"/>
        <v>0</v>
      </c>
    </row>
    <row r="1323" spans="1:18" x14ac:dyDescent="0.3">
      <c r="A1323" s="21">
        <f>VLOOKUP(ancestry_jul_2014[[#This Row],[Locationid]], [1]LibPAS_data!$A$2:$E$600, 5, FALSE)</f>
        <v>32</v>
      </c>
      <c r="B1323" s="24">
        <f>VLOOKUP(ancestry_jul_2014[[#This Row],[Locationid]],[1]LibPAS_data!$A$2:$D$270,4,FALSE)</f>
        <v>11000</v>
      </c>
      <c r="C1323" s="14" t="str">
        <f>TEXT(E1323,"yyyy")&amp;"-"&amp;"Q"&amp;LOOKUP(MONTH(E1323),{1,4,7,10},{1,2,3,4})</f>
        <v>2016-Q3</v>
      </c>
      <c r="D1323" s="33">
        <f t="shared" si="64"/>
        <v>2017</v>
      </c>
      <c r="E1323" s="31">
        <v>42583</v>
      </c>
      <c r="F1323" s="31" t="str">
        <f t="shared" si="65"/>
        <v>2016</v>
      </c>
      <c r="G1323" s="16" t="str">
        <f>TEXT(ancestry_jul_2014[[#This Row],[Date]]," MMM")</f>
        <v xml:space="preserve"> Aug</v>
      </c>
      <c r="H1323" s="6"/>
      <c r="I1323" s="6" t="str">
        <f>VLOOKUP(K1323, [1]LibPAS_data!$A$1:$C$600,3,FALSE)</f>
        <v>Yavapai</v>
      </c>
      <c r="J1323" t="str">
        <f>VLOOKUP(K1323,[1]LibPAS_data!$A$1:$C$600,2,FALSE)</f>
        <v>Sedona Public Library</v>
      </c>
      <c r="K1323" s="6" t="s">
        <v>58</v>
      </c>
      <c r="L1323" s="6" t="s">
        <v>1</v>
      </c>
      <c r="M1323" s="6"/>
      <c r="N1323" s="6">
        <v>154</v>
      </c>
      <c r="O1323" s="6">
        <v>8</v>
      </c>
      <c r="P1323" s="6">
        <v>5</v>
      </c>
      <c r="Q1323" s="6">
        <v>36</v>
      </c>
      <c r="R1323" s="7">
        <f t="shared" si="66"/>
        <v>41</v>
      </c>
    </row>
    <row r="1324" spans="1:18" x14ac:dyDescent="0.3">
      <c r="A1324" s="21">
        <f>VLOOKUP(ancestry_jul_2014[[#This Row],[Locationid]], [1]LibPAS_data!$A$2:$E$600, 5, FALSE)</f>
        <v>142</v>
      </c>
      <c r="B1324" s="24">
        <f>VLOOKUP(ancestry_jul_2014[[#This Row],[Locationid]],[1]LibPAS_data!$A$2:$D$270,4,FALSE)</f>
        <v>140708</v>
      </c>
      <c r="C1324" s="14" t="str">
        <f>TEXT(E1324,"yyyy")&amp;"-"&amp;"Q"&amp;LOOKUP(MONTH(E1324),{1,4,7,10},{1,2,3,4})</f>
        <v>2016-Q3</v>
      </c>
      <c r="D1324" s="33">
        <f t="shared" si="64"/>
        <v>2017</v>
      </c>
      <c r="E1324" s="31">
        <v>42583</v>
      </c>
      <c r="F1324" s="31" t="str">
        <f t="shared" si="65"/>
        <v>2016</v>
      </c>
      <c r="G1324" s="16" t="str">
        <f>TEXT(ancestry_jul_2014[[#This Row],[Date]]," MMM")</f>
        <v xml:space="preserve"> Aug</v>
      </c>
      <c r="H1324" s="8"/>
      <c r="I1324" s="8" t="str">
        <f>VLOOKUP(K1324, [1]LibPAS_data!$A$1:$C$600,3,FALSE)</f>
        <v>Maricopa</v>
      </c>
      <c r="J1324" t="str">
        <f>VLOOKUP(K1324,[1]LibPAS_data!$A$1:$C$600,2,FALSE)</f>
        <v>Tempe Public Library</v>
      </c>
      <c r="K1324" s="10" t="s">
        <v>79</v>
      </c>
      <c r="L1324" s="8" t="s">
        <v>1</v>
      </c>
      <c r="M1324" s="8"/>
      <c r="N1324" s="8">
        <v>433</v>
      </c>
      <c r="O1324" s="8">
        <v>11</v>
      </c>
      <c r="P1324" s="8">
        <v>194</v>
      </c>
      <c r="Q1324" s="8">
        <v>218</v>
      </c>
      <c r="R1324" s="7">
        <f t="shared" si="66"/>
        <v>412</v>
      </c>
    </row>
    <row r="1325" spans="1:18" x14ac:dyDescent="0.3">
      <c r="A1325" s="21">
        <f>VLOOKUP(ancestry_jul_2014[[#This Row],[Locationid]], [1]LibPAS_data!$A$2:$E$600, 5, FALSE)</f>
        <v>12</v>
      </c>
      <c r="B1325" s="24">
        <f>VLOOKUP(ancestry_jul_2014[[#This Row],[Locationid]],[1]LibPAS_data!$A$2:$D$270,4,FALSE)</f>
        <v>4415</v>
      </c>
      <c r="C1325" s="14" t="str">
        <f>TEXT(E1325,"yyyy")&amp;"-"&amp;"Q"&amp;LOOKUP(MONTH(E1325),{1,4,7,10},{1,2,3,4})</f>
        <v>2016-Q3</v>
      </c>
      <c r="D1325" s="33">
        <f t="shared" si="64"/>
        <v>2017</v>
      </c>
      <c r="E1325" s="31">
        <v>42583</v>
      </c>
      <c r="F1325" s="31" t="str">
        <f t="shared" si="65"/>
        <v>2016</v>
      </c>
      <c r="G1325" s="16" t="str">
        <f>TEXT(ancestry_jul_2014[[#This Row],[Date]]," MMM")</f>
        <v xml:space="preserve"> Aug</v>
      </c>
      <c r="H1325" s="6"/>
      <c r="I1325" s="6" t="str">
        <f>VLOOKUP(K1325, [1]LibPAS_data!$A$1:$C$600,3,FALSE)</f>
        <v>Maricopa</v>
      </c>
      <c r="J1325" t="str">
        <f>VLOOKUP(K1325,[1]LibPAS_data!$A$1:$C$600,2,FALSE)</f>
        <v>Tolleson Public Library</v>
      </c>
      <c r="K1325" s="6" t="s">
        <v>61</v>
      </c>
      <c r="L1325" s="6" t="s">
        <v>1</v>
      </c>
      <c r="M1325" s="6"/>
      <c r="N1325" s="6">
        <v>199</v>
      </c>
      <c r="O1325" s="6">
        <v>5</v>
      </c>
      <c r="P1325" s="6">
        <v>62</v>
      </c>
      <c r="Q1325" s="6">
        <v>64</v>
      </c>
      <c r="R1325" s="7">
        <f t="shared" si="66"/>
        <v>126</v>
      </c>
    </row>
    <row r="1326" spans="1:18" x14ac:dyDescent="0.3">
      <c r="A1326" s="21">
        <f>VLOOKUP(ancestry_jul_2014[[#This Row],[Locationid]], [1]LibPAS_data!$A$2:$E$600, 5, FALSE)</f>
        <v>8</v>
      </c>
      <c r="B1326" s="24">
        <f>VLOOKUP(ancestry_jul_2014[[#This Row],[Locationid]],[1]LibPAS_data!$A$2:$D$270,4,FALSE)</f>
        <v>2341</v>
      </c>
      <c r="C1326" s="14" t="str">
        <f>TEXT(E1326,"yyyy")&amp;"-"&amp;"Q"&amp;LOOKUP(MONTH(E1326),{1,4,7,10},{1,2,3,4})</f>
        <v>2016-Q3</v>
      </c>
      <c r="D1326" s="33">
        <f t="shared" si="64"/>
        <v>2017</v>
      </c>
      <c r="E1326" s="31">
        <v>42583</v>
      </c>
      <c r="F1326" s="31" t="str">
        <f t="shared" si="65"/>
        <v>2016</v>
      </c>
      <c r="G1326" s="16" t="str">
        <f>TEXT(ancestry_jul_2014[[#This Row],[Date]]," MMM")</f>
        <v xml:space="preserve"> Aug</v>
      </c>
      <c r="H1326" s="6"/>
      <c r="I1326" s="8" t="str">
        <f>VLOOKUP(K1326, [1]LibPAS_data!$A$1:$C$600,3,FALSE)</f>
        <v>Gila</v>
      </c>
      <c r="J1326" t="str">
        <f>VLOOKUP(K1326,[1]LibPAS_data!$A$1:$C$600,2,FALSE)</f>
        <v>Tonto Basin Public</v>
      </c>
      <c r="K1326" s="8" t="s">
        <v>62</v>
      </c>
      <c r="L1326" s="6" t="s">
        <v>1</v>
      </c>
      <c r="M1326" s="6"/>
      <c r="N1326" s="6">
        <v>153</v>
      </c>
      <c r="O1326" s="6">
        <v>2</v>
      </c>
      <c r="P1326" s="6">
        <v>6</v>
      </c>
      <c r="Q1326" s="6">
        <v>23</v>
      </c>
      <c r="R1326" s="7">
        <f t="shared" si="66"/>
        <v>29</v>
      </c>
    </row>
    <row r="1327" spans="1:18" x14ac:dyDescent="0.3">
      <c r="A1327" s="21">
        <f>VLOOKUP(ancestry_jul_2014[[#This Row],[Locationid]], [1]LibPAS_data!$A$2:$E$600, 5, FALSE)</f>
        <v>8</v>
      </c>
      <c r="B1327" s="24" t="e">
        <f>VLOOKUP(ancestry_jul_2014[[#This Row],[Locationid]],[1]LibPAS_data!$A$2:$D$270,4,FALSE)</f>
        <v>#N/A</v>
      </c>
      <c r="C1327" s="14" t="str">
        <f>TEXT(E1327,"yyyy")&amp;"-"&amp;"Q"&amp;LOOKUP(MONTH(E1327),{1,4,7,10},{1,2,3,4})</f>
        <v>2016-Q3</v>
      </c>
      <c r="D1327" s="33">
        <f t="shared" si="64"/>
        <v>2017</v>
      </c>
      <c r="E1327" s="31">
        <v>42583</v>
      </c>
      <c r="F1327" s="31" t="str">
        <f t="shared" si="65"/>
        <v>2016</v>
      </c>
      <c r="G1327" s="16" t="str">
        <f>TEXT(ancestry_jul_2014[[#This Row],[Date]]," MMM")</f>
        <v xml:space="preserve"> Aug</v>
      </c>
      <c r="H1327" s="6"/>
      <c r="I1327" s="6" t="str">
        <f>VLOOKUP(K1327, [1]LibPAS_data!$A$1:$C$600,3,FALSE)</f>
        <v>Apache</v>
      </c>
      <c r="J1327" t="str">
        <f>VLOOKUP(K1327,[1]LibPAS_data!$A$1:$C$600,2,FALSE)</f>
        <v>Vernon Public Library</v>
      </c>
      <c r="K1327" s="6" t="s">
        <v>63</v>
      </c>
      <c r="L1327" s="6" t="s">
        <v>1</v>
      </c>
      <c r="M1327" s="6"/>
      <c r="N1327" s="6"/>
      <c r="O1327" s="6"/>
      <c r="P1327" s="6"/>
      <c r="Q1327" s="6"/>
      <c r="R1327" s="7">
        <f t="shared" si="66"/>
        <v>0</v>
      </c>
    </row>
    <row r="1328" spans="1:18" x14ac:dyDescent="0.3">
      <c r="A1328" s="21">
        <f>VLOOKUP(ancestry_jul_2014[[#This Row],[Locationid]], [1]LibPAS_data!$A$2:$E$600, 5, FALSE)</f>
        <v>5</v>
      </c>
      <c r="B1328" s="24">
        <f>VLOOKUP(ancestry_jul_2014[[#This Row],[Locationid]],[1]LibPAS_data!$A$2:$D$270,4,FALSE)</f>
        <v>790</v>
      </c>
      <c r="C1328" s="14" t="str">
        <f>TEXT(E1328,"yyyy")&amp;"-"&amp;"Q"&amp;LOOKUP(MONTH(E1328),{1,4,7,10},{1,2,3,4})</f>
        <v>2016-Q3</v>
      </c>
      <c r="D1328" s="33">
        <f t="shared" si="64"/>
        <v>2017</v>
      </c>
      <c r="E1328" s="31">
        <v>42583</v>
      </c>
      <c r="F1328" s="31" t="str">
        <f t="shared" si="65"/>
        <v>2016</v>
      </c>
      <c r="G1328" s="16" t="str">
        <f>TEXT(ancestry_jul_2014[[#This Row],[Date]]," MMM")</f>
        <v xml:space="preserve"> Aug</v>
      </c>
      <c r="H1328" s="6"/>
      <c r="I1328" s="6" t="str">
        <f>VLOOKUP(K1328, [1]LibPAS_data!$A$1:$C$600,3,FALSE)</f>
        <v>Gila</v>
      </c>
      <c r="J1328" t="str">
        <f>VLOOKUP(K1328,[1]LibPAS_data!$A$1:$C$600,2,FALSE)</f>
        <v>Young Public Library</v>
      </c>
      <c r="K1328" s="8" t="s">
        <v>136</v>
      </c>
      <c r="L1328" s="6" t="s">
        <v>1</v>
      </c>
      <c r="M1328" s="6"/>
      <c r="N1328" s="6"/>
      <c r="O1328" s="6"/>
      <c r="P1328" s="6"/>
      <c r="Q1328" s="6"/>
      <c r="R1328" s="7">
        <f t="shared" si="66"/>
        <v>0</v>
      </c>
    </row>
    <row r="1329" spans="1:18" x14ac:dyDescent="0.3">
      <c r="A1329" s="21">
        <f>VLOOKUP(ancestry_jul_2014[[#This Row],[Locationid]], [1]LibPAS_data!$A$2:$E$600, 5, FALSE)</f>
        <v>434</v>
      </c>
      <c r="B1329" s="24">
        <f>VLOOKUP(ancestry_jul_2014[[#This Row],[Locationid]],[1]LibPAS_data!$A$2:$D$270,4,FALSE)</f>
        <v>111752</v>
      </c>
      <c r="C1329" s="14" t="str">
        <f>TEXT(E1329,"yyyy")&amp;"-"&amp;"Q"&amp;LOOKUP(MONTH(E1329),{1,4,7,10},{1,2,3,4})</f>
        <v>2016-Q3</v>
      </c>
      <c r="D1329" s="33">
        <f t="shared" si="64"/>
        <v>2017</v>
      </c>
      <c r="E1329" s="31">
        <v>42583</v>
      </c>
      <c r="F1329" s="31" t="str">
        <f t="shared" si="65"/>
        <v>2016</v>
      </c>
      <c r="G1329" s="16" t="str">
        <f>TEXT(ancestry_jul_2014[[#This Row],[Date]]," MMM")</f>
        <v xml:space="preserve"> Aug</v>
      </c>
      <c r="H1329" s="6"/>
      <c r="I1329" s="6" t="str">
        <f>VLOOKUP(K1329, [1]LibPAS_data!$A$1:$C$600,3,FALSE)</f>
        <v>Yuma</v>
      </c>
      <c r="J1329" t="str">
        <f>VLOOKUP(K1329,[1]LibPAS_data!$A$1:$C$600,2,FALSE)</f>
        <v>Yuma County Library District</v>
      </c>
      <c r="K1329" s="6" t="s">
        <v>66</v>
      </c>
      <c r="L1329" s="6" t="s">
        <v>1</v>
      </c>
      <c r="M1329" s="6"/>
      <c r="N1329" s="6">
        <v>2908</v>
      </c>
      <c r="O1329" s="6">
        <v>70</v>
      </c>
      <c r="P1329" s="6">
        <v>300</v>
      </c>
      <c r="Q1329" s="6">
        <v>1420</v>
      </c>
      <c r="R1329" s="7">
        <f t="shared" si="66"/>
        <v>1720</v>
      </c>
    </row>
    <row r="1330" spans="1:18" x14ac:dyDescent="0.3">
      <c r="A1330" s="21">
        <f>VLOOKUP(ancestry_jul_2014[[#This Row],[Locationid]], [1]LibPAS_data!$A$2:$E$600, 5, FALSE)</f>
        <v>7</v>
      </c>
      <c r="B1330" s="24" t="e">
        <f>VLOOKUP(ancestry_jul_2014[[#This Row],[Locationid]],[1]LibPAS_data!$A$2:$D$270,4,FALSE)</f>
        <v>#N/A</v>
      </c>
      <c r="C1330" s="14" t="str">
        <f>TEXT(E1330,"yyyy")&amp;"-"&amp;"Q"&amp;LOOKUP(MONTH(E1330),{1,4,7,10},{1,2,3,4})</f>
        <v>2016-Q3</v>
      </c>
      <c r="D1330" s="33">
        <f t="shared" si="64"/>
        <v>2017</v>
      </c>
      <c r="E1330" s="31">
        <v>42583</v>
      </c>
      <c r="F1330" s="31" t="str">
        <f t="shared" si="65"/>
        <v>2016</v>
      </c>
      <c r="G1330" s="16" t="str">
        <f>TEXT(ancestry_jul_2014[[#This Row],[Date]]," MMM")</f>
        <v xml:space="preserve"> Aug</v>
      </c>
      <c r="H1330" s="6"/>
      <c r="I1330" s="6" t="str">
        <f>VLOOKUP(K1330, [1]LibPAS_data!$A$1:$C$600,3,FALSE)</f>
        <v>Yavapai</v>
      </c>
      <c r="J1330" t="str">
        <f>VLOOKUP(K1330,[1]LibPAS_data!$A$1:$C$600,2,FALSE)</f>
        <v>Yarnell Public Library</v>
      </c>
      <c r="K1330" s="6" t="s">
        <v>64</v>
      </c>
      <c r="L1330" s="6" t="s">
        <v>1</v>
      </c>
      <c r="M1330" s="6"/>
      <c r="N1330" s="6">
        <v>15</v>
      </c>
      <c r="O1330" s="6">
        <v>3</v>
      </c>
      <c r="P1330" s="6">
        <v>2</v>
      </c>
      <c r="Q1330" s="6">
        <v>4</v>
      </c>
      <c r="R1330" s="7">
        <f t="shared" si="66"/>
        <v>6</v>
      </c>
    </row>
    <row r="1331" spans="1:18" x14ac:dyDescent="0.3">
      <c r="A1331" s="22">
        <f>VLOOKUP(ancestry_jul_2014[[#This Row],[Locationid]], [1]LibPAS_data!$A$2:$E$600, 5, FALSE)</f>
        <v>91</v>
      </c>
      <c r="B1331" s="28">
        <f>VLOOKUP(ancestry_jul_2014[[#This Row],[Locationid]],[1]LibPAS_data!$A$2:$D$270,4,FALSE)</f>
        <v>9301</v>
      </c>
      <c r="C1331" s="15" t="str">
        <f>TEXT(E1331,"yyyy")&amp;"-"&amp;"Q"&amp;LOOKUP(MONTH(E1331),{1,4,7,10},{1,2,3,4})</f>
        <v>2016-Q3</v>
      </c>
      <c r="D1331" s="46">
        <f t="shared" si="64"/>
        <v>2017</v>
      </c>
      <c r="E1331" s="48">
        <v>42583</v>
      </c>
      <c r="F1331" s="48" t="str">
        <f t="shared" si="65"/>
        <v>2016</v>
      </c>
      <c r="G1331" s="16" t="str">
        <f>TEXT(ancestry_jul_2014[[#This Row],[Date]]," MMM")</f>
        <v xml:space="preserve"> Aug</v>
      </c>
      <c r="H1331" s="45"/>
      <c r="I1331" s="45" t="str">
        <f>VLOOKUP(K1331, [1]LibPAS_data!$A$1:$C$600,3,FALSE)</f>
        <v>Yavapai</v>
      </c>
      <c r="J1331" t="str">
        <f>VLOOKUP(K1331,[1]LibPAS_data!$A$1:$C$600,2,FALSE)</f>
        <v>Yavapai County Library District</v>
      </c>
      <c r="K1331" s="45" t="s">
        <v>65</v>
      </c>
      <c r="L1331" s="45" t="s">
        <v>1</v>
      </c>
      <c r="M1331" s="45"/>
      <c r="N1331" s="45"/>
      <c r="O1331" s="45"/>
      <c r="P1331" s="45"/>
      <c r="Q1331" s="45"/>
      <c r="R1331" s="47">
        <f t="shared" si="66"/>
        <v>0</v>
      </c>
    </row>
    <row r="1332" spans="1:18" x14ac:dyDescent="0.3">
      <c r="A1332" s="21">
        <f>VLOOKUP(ancestry_jul_2014[[#This Row],[Locationid]], [1]LibPAS_data!$A$2:$E$600, 5, FALSE)</f>
        <v>0</v>
      </c>
      <c r="B1332" s="24" t="e">
        <f>VLOOKUP(ancestry_jul_2014[[#This Row],[Locationid]],[1]LibPAS_data!$A$2:$D$270,4,FALSE)</f>
        <v>#N/A</v>
      </c>
      <c r="C1332" s="14" t="str">
        <f>TEXT(E1332,"yyyy")&amp;"-"&amp;"Q"&amp;LOOKUP(MONTH(E1332),{1,4,7,10},{1,2,3,4})</f>
        <v>2016-Q3</v>
      </c>
      <c r="D1332" s="33">
        <f t="shared" si="64"/>
        <v>2017</v>
      </c>
      <c r="E1332" s="31">
        <v>42614</v>
      </c>
      <c r="F1332" s="31" t="str">
        <f t="shared" ref="F1332:F1391" si="67">TEXT(E1332, "yyyy")</f>
        <v>2016</v>
      </c>
      <c r="G1332" s="16" t="str">
        <f>TEXT(ancestry_jul_2014[[#This Row],[Date]]," MMM")</f>
        <v xml:space="preserve"> Sep</v>
      </c>
      <c r="H1332" s="6"/>
      <c r="I1332" s="6" t="str">
        <f>VLOOKUP(K1332, [1]LibPAS_data!$A$1:$C$600,3,FALSE)</f>
        <v>State</v>
      </c>
      <c r="J1332" t="str">
        <f>VLOOKUP(K1332,[1]LibPAS_data!$A$1:$C$600,2,FALSE)</f>
        <v>Arizona State Library-Law Library</v>
      </c>
      <c r="K1332" s="6" t="s">
        <v>10</v>
      </c>
      <c r="L1332" s="6" t="s">
        <v>1</v>
      </c>
      <c r="M1332" s="6"/>
      <c r="N1332" s="6">
        <v>68293</v>
      </c>
      <c r="O1332" s="6">
        <v>1260</v>
      </c>
      <c r="P1332" s="6">
        <v>19017</v>
      </c>
      <c r="Q1332" s="6">
        <v>30652</v>
      </c>
      <c r="R1332" s="7">
        <f>P1332+Q1332</f>
        <v>49669</v>
      </c>
    </row>
    <row r="1333" spans="1:18" x14ac:dyDescent="0.3">
      <c r="A1333" s="21" t="str">
        <f>VLOOKUP(ancestry_jul_2014[[#This Row],[Locationid]], [1]LibPAS_data!$A$2:$E$600, 5, FALSE)</f>
        <v>N/A</v>
      </c>
      <c r="B1333" s="24">
        <f>VLOOKUP(ancestry_jul_2014[[#This Row],[Locationid]],[1]LibPAS_data!$A$2:$D$270,4,FALSE)</f>
        <v>1188</v>
      </c>
      <c r="C1333" s="14" t="str">
        <f>TEXT(E1333,"yyyy")&amp;"-"&amp;"Q"&amp;LOOKUP(MONTH(E1333),{1,4,7,10},{1,2,3,4})</f>
        <v>2016-Q3</v>
      </c>
      <c r="D1333" s="33">
        <f t="shared" si="64"/>
        <v>2017</v>
      </c>
      <c r="E1333" s="31">
        <v>42614</v>
      </c>
      <c r="F1333" s="31" t="str">
        <f t="shared" si="67"/>
        <v>2016</v>
      </c>
      <c r="G1333" s="16" t="str">
        <f>TEXT(ancestry_jul_2014[[#This Row],[Date]]," MMM")</f>
        <v xml:space="preserve"> Sep</v>
      </c>
      <c r="H1333" s="6"/>
      <c r="I1333" s="6" t="str">
        <f>VLOOKUP(K1333, [1]LibPAS_data!$A$1:$C$600,3,FALSE)</f>
        <v>Pinal</v>
      </c>
      <c r="J1333" t="str">
        <f>VLOOKUP(K1333,[1]LibPAS_data!$A$1:$C$600,2,FALSE)</f>
        <v>Ak-Chin Indian Community Library</v>
      </c>
      <c r="K1333" t="s">
        <v>6</v>
      </c>
      <c r="L1333" s="6" t="s">
        <v>1</v>
      </c>
      <c r="M1333" s="6"/>
      <c r="N1333" s="6">
        <v>113</v>
      </c>
      <c r="O1333" s="6">
        <v>3</v>
      </c>
      <c r="P1333" s="6">
        <v>0</v>
      </c>
      <c r="Q1333" s="6">
        <v>24</v>
      </c>
      <c r="R1333" s="7"/>
    </row>
    <row r="1334" spans="1:18" x14ac:dyDescent="0.3">
      <c r="A1334" s="21">
        <f>VLOOKUP(ancestry_jul_2014[[#This Row],[Locationid]], [1]LibPAS_data!$A$2:$E$600, 5, FALSE)</f>
        <v>19</v>
      </c>
      <c r="B1334" s="24" t="e">
        <f>VLOOKUP(ancestry_jul_2014[[#This Row],[Locationid]],[1]LibPAS_data!$A$2:$D$270,4,FALSE)</f>
        <v>#N/A</v>
      </c>
      <c r="C1334" s="14" t="str">
        <f>TEXT(E1334,"yyyy")&amp;"-"&amp;"Q"&amp;LOOKUP(MONTH(E1334),{1,4,7,10},{1,2,3,4})</f>
        <v>2016-Q3</v>
      </c>
      <c r="D1334" s="33">
        <f t="shared" si="64"/>
        <v>2017</v>
      </c>
      <c r="E1334" s="31">
        <v>42614</v>
      </c>
      <c r="F1334" s="31" t="str">
        <f t="shared" si="67"/>
        <v>2016</v>
      </c>
      <c r="G1334" s="16" t="str">
        <f>TEXT(ancestry_jul_2014[[#This Row],[Date]]," MMM")</f>
        <v xml:space="preserve"> Sep</v>
      </c>
      <c r="H1334" s="6"/>
      <c r="I1334" s="6" t="str">
        <f>VLOOKUP(K1334, [1]LibPAS_data!$A$1:$C$600,3,FALSE)</f>
        <v>Apache</v>
      </c>
      <c r="J1334" t="str">
        <f>VLOOKUP(K1334,[1]LibPAS_data!$A$1:$C$600,2,FALSE)</f>
        <v>Alpine Public Library</v>
      </c>
      <c r="K1334" s="10" t="s">
        <v>7</v>
      </c>
      <c r="L1334" s="6" t="s">
        <v>1</v>
      </c>
      <c r="M1334" s="6"/>
      <c r="N1334" s="6">
        <v>54</v>
      </c>
      <c r="O1334" s="6">
        <v>4</v>
      </c>
      <c r="P1334" s="6">
        <v>7</v>
      </c>
      <c r="Q1334" s="6">
        <v>28</v>
      </c>
      <c r="R1334" s="7">
        <f>P1334+Q1334</f>
        <v>35</v>
      </c>
    </row>
    <row r="1335" spans="1:18" x14ac:dyDescent="0.3">
      <c r="A1335" s="21">
        <f>VLOOKUP(ancestry_jul_2014[[#This Row],[Locationid]], [1]LibPAS_data!$A$2:$E$600, 5, FALSE)</f>
        <v>111</v>
      </c>
      <c r="B1335" s="24">
        <f>VLOOKUP(ancestry_jul_2014[[#This Row],[Locationid]],[1]LibPAS_data!$A$2:$D$270,4,FALSE)</f>
        <v>63208</v>
      </c>
      <c r="C1335" s="14" t="str">
        <f>TEXT(E1335,"yyyy")&amp;"-"&amp;"Q"&amp;LOOKUP(MONTH(E1335),{1,4,7,10},{1,2,3,4})</f>
        <v>2016-Q3</v>
      </c>
      <c r="D1335" s="33">
        <f t="shared" si="64"/>
        <v>2017</v>
      </c>
      <c r="E1335" s="31">
        <v>42614</v>
      </c>
      <c r="F1335" s="31" t="str">
        <f t="shared" si="67"/>
        <v>2016</v>
      </c>
      <c r="G1335" s="16" t="str">
        <f>TEXT(ancestry_jul_2014[[#This Row],[Date]]," MMM")</f>
        <v xml:space="preserve"> Sep</v>
      </c>
      <c r="H1335" s="6"/>
      <c r="I1335" s="6" t="str">
        <f>VLOOKUP(K1335, [1]LibPAS_data!$A$1:$C$600,3,FALSE)</f>
        <v>Pinal</v>
      </c>
      <c r="J1335" t="str">
        <f>VLOOKUP(K1335,[1]LibPAS_data!$A$1:$C$600,2,FALSE)</f>
        <v>Apache Junction Public Library</v>
      </c>
      <c r="K1335" s="6" t="s">
        <v>8</v>
      </c>
      <c r="L1335" s="6" t="s">
        <v>1</v>
      </c>
      <c r="M1335" s="6"/>
      <c r="N1335" s="6">
        <v>705</v>
      </c>
      <c r="O1335" s="6">
        <v>12</v>
      </c>
      <c r="P1335" s="6">
        <v>414</v>
      </c>
      <c r="Q1335" s="6">
        <v>832</v>
      </c>
      <c r="R1335" s="7">
        <f>P1335+Q1335</f>
        <v>1246</v>
      </c>
    </row>
    <row r="1336" spans="1:18" x14ac:dyDescent="0.3">
      <c r="A1336" s="21">
        <f>VLOOKUP(ancestry_jul_2014[[#This Row],[Locationid]], [1]LibPAS_data!$A$2:$E$600, 5, FALSE)</f>
        <v>10</v>
      </c>
      <c r="B1336" s="24" t="e">
        <f>VLOOKUP(ancestry_jul_2014[[#This Row],[Locationid]],[1]LibPAS_data!$A$2:$D$270,4,FALSE)</f>
        <v>#N/A</v>
      </c>
      <c r="C1336" s="14" t="str">
        <f>TEXT(E1336,"yyyy")&amp;"-"&amp;"Q"&amp;LOOKUP(MONTH(E1336),{1,4,7,10},{1,2,3,4})</f>
        <v>2016-Q3</v>
      </c>
      <c r="D1336" s="33">
        <f t="shared" si="64"/>
        <v>2017</v>
      </c>
      <c r="E1336" s="31">
        <v>42614</v>
      </c>
      <c r="F1336" s="31" t="str">
        <f t="shared" si="67"/>
        <v>2016</v>
      </c>
      <c r="G1336" s="16" t="str">
        <f>TEXT(ancestry_jul_2014[[#This Row],[Date]]," MMM")</f>
        <v xml:space="preserve"> Sep</v>
      </c>
      <c r="H1336" s="6"/>
      <c r="I1336" s="6" t="str">
        <f>VLOOKUP(K1336, [1]LibPAS_data!$A$1:$C$600,3,FALSE)</f>
        <v>Yavapai</v>
      </c>
      <c r="J1336" t="str">
        <f>VLOOKUP(K1336,[1]LibPAS_data!$A$1:$C$600,2,FALSE)</f>
        <v>Ash Fork Public Library</v>
      </c>
      <c r="K1336" t="s">
        <v>11</v>
      </c>
      <c r="L1336" s="6" t="s">
        <v>1</v>
      </c>
      <c r="M1336" s="6"/>
      <c r="N1336" s="6">
        <v>2</v>
      </c>
      <c r="O1336" s="6">
        <v>1</v>
      </c>
      <c r="P1336" s="6">
        <v>1</v>
      </c>
      <c r="Q1336" s="6">
        <v>34</v>
      </c>
      <c r="R1336" s="7"/>
    </row>
    <row r="1337" spans="1:18" x14ac:dyDescent="0.3">
      <c r="A1337" s="21" t="str">
        <f>VLOOKUP(ancestry_jul_2014[[#This Row],[Locationid]], [1]LibPAS_data!$A$2:$E$600, 5, FALSE)</f>
        <v/>
      </c>
      <c r="B1337" s="24" t="str">
        <f>VLOOKUP(ancestry_jul_2014[[#This Row],[Locationid]],[1]LibPAS_data!$A$2:$D$270,4,FALSE)</f>
        <v>N/A</v>
      </c>
      <c r="C1337" s="14" t="str">
        <f>TEXT(E1337,"yyyy")&amp;"-"&amp;"Q"&amp;LOOKUP(MONTH(E1337),{1,4,7,10},{1,2,3,4})</f>
        <v>2016-Q3</v>
      </c>
      <c r="D1337" s="33">
        <f t="shared" si="64"/>
        <v>2017</v>
      </c>
      <c r="E1337" s="31">
        <v>42614</v>
      </c>
      <c r="F1337" s="31" t="str">
        <f t="shared" si="67"/>
        <v>2016</v>
      </c>
      <c r="G1337" s="16" t="str">
        <f>TEXT(ancestry_jul_2014[[#This Row],[Date]]," MMM")</f>
        <v xml:space="preserve"> Sep</v>
      </c>
      <c r="H1337" s="6"/>
      <c r="I1337" s="6" t="str">
        <f>VLOOKUP(K1337, [1]LibPAS_data!$A$1:$C$600,3,FALSE)</f>
        <v>Mohave</v>
      </c>
      <c r="J1337" t="str">
        <f>VLOOKUP(K1337,[1]LibPAS_data!$A$1:$C$600,2,FALSE)</f>
        <v>Ava Ich Asiit Tribal Library</v>
      </c>
      <c r="K1337" s="6" t="s">
        <v>138</v>
      </c>
      <c r="L1337" s="6" t="s">
        <v>1</v>
      </c>
      <c r="M1337" s="6"/>
      <c r="N1337" s="6"/>
      <c r="O1337" s="6"/>
      <c r="P1337" s="6"/>
      <c r="Q1337" s="6"/>
      <c r="R1337" s="7"/>
    </row>
    <row r="1338" spans="1:18" x14ac:dyDescent="0.3">
      <c r="A1338" s="21">
        <f>VLOOKUP(ancestry_jul_2014[[#This Row],[Locationid]], [1]LibPAS_data!$A$2:$E$600, 5, FALSE)</f>
        <v>80</v>
      </c>
      <c r="B1338" s="24">
        <f>VLOOKUP(ancestry_jul_2014[[#This Row],[Locationid]],[1]LibPAS_data!$A$2:$D$270,4,FALSE)</f>
        <v>22669</v>
      </c>
      <c r="C1338" s="14" t="str">
        <f>TEXT(E1338,"yyyy")&amp;"-"&amp;"Q"&amp;LOOKUP(MONTH(E1338),{1,4,7,10},{1,2,3,4})</f>
        <v>2016-Q3</v>
      </c>
      <c r="D1338" s="33">
        <f t="shared" si="64"/>
        <v>2017</v>
      </c>
      <c r="E1338" s="31">
        <v>42614</v>
      </c>
      <c r="F1338" s="31" t="str">
        <f t="shared" si="67"/>
        <v>2016</v>
      </c>
      <c r="G1338" s="16" t="str">
        <f>TEXT(ancestry_jul_2014[[#This Row],[Date]]," MMM")</f>
        <v xml:space="preserve"> Sep</v>
      </c>
      <c r="H1338" s="6"/>
      <c r="I1338" s="6" t="str">
        <f>VLOOKUP(K1338, [1]LibPAS_data!$A$1:$C$600,3,FALSE)</f>
        <v>Maricopa</v>
      </c>
      <c r="J1338" t="str">
        <f>VLOOKUP(K1338,[1]LibPAS_data!$A$1:$C$600,2,FALSE)</f>
        <v>Avondale Public Library</v>
      </c>
      <c r="K1338" s="6" t="s">
        <v>12</v>
      </c>
      <c r="L1338" s="6" t="s">
        <v>1</v>
      </c>
      <c r="M1338" s="6"/>
      <c r="N1338" s="6">
        <v>5381</v>
      </c>
      <c r="O1338" s="6">
        <v>94</v>
      </c>
      <c r="P1338" s="6">
        <v>1133</v>
      </c>
      <c r="Q1338" s="6">
        <v>1596</v>
      </c>
      <c r="R1338" s="7">
        <f t="shared" ref="R1338:R1391" si="68">P1338+Q1338</f>
        <v>2729</v>
      </c>
    </row>
    <row r="1339" spans="1:18" x14ac:dyDescent="0.3">
      <c r="A1339" s="21">
        <f>VLOOKUP(ancestry_jul_2014[[#This Row],[Locationid]], [1]LibPAS_data!$A$2:$E$600, 5, FALSE)</f>
        <v>16</v>
      </c>
      <c r="B1339" s="24" t="e">
        <f>VLOOKUP(ancestry_jul_2014[[#This Row],[Locationid]],[1]LibPAS_data!$A$2:$D$270,4,FALSE)</f>
        <v>#N/A</v>
      </c>
      <c r="C1339" s="14" t="str">
        <f>TEXT(E1339,"yyyy")&amp;"-"&amp;"Q"&amp;LOOKUP(MONTH(E1339),{1,4,7,10},{1,2,3,4})</f>
        <v>2016-Q3</v>
      </c>
      <c r="D1339" s="33">
        <f t="shared" ref="D1339:D1391" si="69">YEAR(DATE(YEAR(E1339),MONTH(E1339)+6,1))</f>
        <v>2017</v>
      </c>
      <c r="E1339" s="31">
        <v>42614</v>
      </c>
      <c r="F1339" s="31" t="str">
        <f t="shared" si="67"/>
        <v>2016</v>
      </c>
      <c r="G1339" s="16" t="str">
        <f>TEXT(ancestry_jul_2014[[#This Row],[Date]]," MMM")</f>
        <v xml:space="preserve"> Sep</v>
      </c>
      <c r="H1339" s="6"/>
      <c r="I1339" s="6" t="str">
        <f>VLOOKUP(K1339, [1]LibPAS_data!$A$1:$C$600,3,FALSE)</f>
        <v>La Paz</v>
      </c>
      <c r="J1339" t="str">
        <f>VLOOKUP(K1339,[1]LibPAS_data!$A$1:$C$600,2,FALSE)</f>
        <v>Bouse Public Library</v>
      </c>
      <c r="K1339" s="6" t="s">
        <v>14</v>
      </c>
      <c r="L1339" s="6" t="s">
        <v>1</v>
      </c>
      <c r="M1339" s="6"/>
      <c r="N1339" s="6">
        <v>676</v>
      </c>
      <c r="O1339" s="6">
        <v>5</v>
      </c>
      <c r="P1339" s="6">
        <v>56</v>
      </c>
      <c r="Q1339" s="6">
        <v>126</v>
      </c>
      <c r="R1339" s="7">
        <f t="shared" si="68"/>
        <v>182</v>
      </c>
    </row>
    <row r="1340" spans="1:18" x14ac:dyDescent="0.3">
      <c r="A1340" s="21">
        <f>VLOOKUP(ancestry_jul_2014[[#This Row],[Locationid]], [1]LibPAS_data!$A$2:$E$600, 5, FALSE)</f>
        <v>21</v>
      </c>
      <c r="B1340" s="24" t="str">
        <f>VLOOKUP(ancestry_jul_2014[[#This Row],[Locationid]],[1]LibPAS_data!$A$2:$D$270,4,FALSE)</f>
        <v>N/A</v>
      </c>
      <c r="C1340" s="14" t="str">
        <f>TEXT(E1340,"yyyy")&amp;"-"&amp;"Q"&amp;LOOKUP(MONTH(E1340),{1,4,7,10},{1,2,3,4})</f>
        <v>2016-Q3</v>
      </c>
      <c r="D1340" s="33">
        <f t="shared" si="69"/>
        <v>2017</v>
      </c>
      <c r="E1340" s="31">
        <v>42614</v>
      </c>
      <c r="F1340" s="31" t="str">
        <f t="shared" si="67"/>
        <v>2016</v>
      </c>
      <c r="G1340" s="16" t="str">
        <f>TEXT(ancestry_jul_2014[[#This Row],[Date]]," MMM")</f>
        <v xml:space="preserve"> Sep</v>
      </c>
      <c r="H1340" s="6"/>
      <c r="I1340" s="6" t="str">
        <f>VLOOKUP(K1340, [1]LibPAS_data!$A$1:$C$600,3,FALSE)</f>
        <v>Maricopa</v>
      </c>
      <c r="J1340" t="str">
        <f>VLOOKUP(K1340,[1]LibPAS_data!$A$1:$C$600,2,FALSE)</f>
        <v>Buckeye Public Library</v>
      </c>
      <c r="K1340" s="6" t="s">
        <v>15</v>
      </c>
      <c r="L1340" s="6" t="s">
        <v>1</v>
      </c>
      <c r="M1340" s="6"/>
      <c r="N1340" s="6">
        <v>134</v>
      </c>
      <c r="O1340" s="6">
        <v>6</v>
      </c>
      <c r="P1340" s="6">
        <v>4</v>
      </c>
      <c r="Q1340" s="6">
        <v>25</v>
      </c>
      <c r="R1340" s="7">
        <f t="shared" si="68"/>
        <v>29</v>
      </c>
    </row>
    <row r="1341" spans="1:18" x14ac:dyDescent="0.3">
      <c r="A1341" s="21">
        <f>VLOOKUP(ancestry_jul_2014[[#This Row],[Locationid]], [1]LibPAS_data!$A$2:$E$600, 5, FALSE)</f>
        <v>5</v>
      </c>
      <c r="B1341" s="24" t="e">
        <f>VLOOKUP(ancestry_jul_2014[[#This Row],[Locationid]],[1]LibPAS_data!$A$2:$D$270,4,FALSE)</f>
        <v>#N/A</v>
      </c>
      <c r="C1341" s="14" t="str">
        <f>TEXT(E1341,"yyyy")&amp;"-"&amp;"Q"&amp;LOOKUP(MONTH(E1341),{1,4,7,10},{1,2,3,4})</f>
        <v>2016-Q3</v>
      </c>
      <c r="D1341" s="33">
        <f t="shared" si="69"/>
        <v>2017</v>
      </c>
      <c r="E1341" s="31">
        <v>42614</v>
      </c>
      <c r="F1341" s="31" t="str">
        <f t="shared" si="67"/>
        <v>2016</v>
      </c>
      <c r="G1341" s="16" t="str">
        <f>TEXT(ancestry_jul_2014[[#This Row],[Date]]," MMM")</f>
        <v xml:space="preserve"> Sep</v>
      </c>
      <c r="H1341" s="6"/>
      <c r="I1341" s="6" t="str">
        <f>VLOOKUP(K1341, [1]LibPAS_data!$A$1:$C$600,3,FALSE)</f>
        <v>Yavapai</v>
      </c>
      <c r="J1341" t="str">
        <f>VLOOKUP(K1341,[1]LibPAS_data!$A$1:$C$600,2,FALSE)</f>
        <v>Beaver Creek Public School Library</v>
      </c>
      <c r="K1341" s="6" t="s">
        <v>108</v>
      </c>
      <c r="L1341" s="6" t="s">
        <v>1</v>
      </c>
      <c r="M1341" s="6"/>
      <c r="N1341" s="6"/>
      <c r="O1341" s="6"/>
      <c r="P1341" s="6"/>
      <c r="Q1341" s="6"/>
      <c r="R1341" s="7">
        <f t="shared" si="68"/>
        <v>0</v>
      </c>
    </row>
    <row r="1342" spans="1:18" x14ac:dyDescent="0.3">
      <c r="A1342" s="21">
        <f>VLOOKUP(ancestry_jul_2014[[#This Row],[Locationid]], [1]LibPAS_data!$A$2:$E$600, 5, FALSE)</f>
        <v>34</v>
      </c>
      <c r="B1342" s="24">
        <f>VLOOKUP(ancestry_jul_2014[[#This Row],[Locationid]],[1]LibPAS_data!$A$2:$D$270,4,FALSE)</f>
        <v>48762</v>
      </c>
      <c r="C1342" s="14" t="str">
        <f>TEXT(E1342,"yyyy")&amp;"-"&amp;"Q"&amp;LOOKUP(MONTH(E1342),{1,4,7,10},{1,2,3,4})</f>
        <v>2016-Q3</v>
      </c>
      <c r="D1342" s="33">
        <f t="shared" si="69"/>
        <v>2017</v>
      </c>
      <c r="E1342" s="31">
        <v>42614</v>
      </c>
      <c r="F1342" s="31" t="str">
        <f t="shared" si="67"/>
        <v>2016</v>
      </c>
      <c r="G1342" s="16" t="str">
        <f>TEXT(ancestry_jul_2014[[#This Row],[Date]]," MMM")</f>
        <v xml:space="preserve"> Sep</v>
      </c>
      <c r="H1342" s="6"/>
      <c r="I1342" s="6" t="str">
        <f>VLOOKUP(K1342, [1]LibPAS_data!$A$1:$C$600,3,FALSE)</f>
        <v>Pinal</v>
      </c>
      <c r="J1342" t="str">
        <f>VLOOKUP(K1342,[1]LibPAS_data!$A$1:$C$600,2,FALSE)</f>
        <v>Casa Grande Public Library</v>
      </c>
      <c r="K1342" s="12" t="s">
        <v>17</v>
      </c>
      <c r="L1342" s="6" t="s">
        <v>1</v>
      </c>
      <c r="M1342" s="6"/>
      <c r="N1342" s="6">
        <v>939</v>
      </c>
      <c r="O1342" s="6">
        <v>15</v>
      </c>
      <c r="P1342" s="6">
        <v>48</v>
      </c>
      <c r="Q1342" s="6">
        <v>553</v>
      </c>
      <c r="R1342" s="7">
        <f t="shared" si="68"/>
        <v>601</v>
      </c>
    </row>
    <row r="1343" spans="1:18" x14ac:dyDescent="0.3">
      <c r="A1343" s="21">
        <f>VLOOKUP(ancestry_jul_2014[[#This Row],[Locationid]], [1]LibPAS_data!$A$2:$E$600, 5, FALSE)</f>
        <v>109</v>
      </c>
      <c r="B1343" s="24">
        <f>VLOOKUP(ancestry_jul_2014[[#This Row],[Locationid]],[1]LibPAS_data!$A$2:$D$270,4,FALSE)</f>
        <v>309229</v>
      </c>
      <c r="C1343" s="14" t="str">
        <f>TEXT(E1343,"yyyy")&amp;"-"&amp;"Q"&amp;LOOKUP(MONTH(E1343),{1,4,7,10},{1,2,3,4})</f>
        <v>2016-Q3</v>
      </c>
      <c r="D1343" s="33">
        <f t="shared" si="69"/>
        <v>2017</v>
      </c>
      <c r="E1343" s="31">
        <v>42614</v>
      </c>
      <c r="F1343" s="31" t="str">
        <f t="shared" si="67"/>
        <v>2016</v>
      </c>
      <c r="G1343" s="16" t="str">
        <f>TEXT(ancestry_jul_2014[[#This Row],[Date]]," MMM")</f>
        <v xml:space="preserve"> Sep</v>
      </c>
      <c r="H1343" s="6"/>
      <c r="I1343" s="6" t="str">
        <f>VLOOKUP(K1343, [1]LibPAS_data!$A$1:$C$600,3,FALSE)</f>
        <v>Maricopa</v>
      </c>
      <c r="J1343" t="str">
        <f>VLOOKUP(K1343,[1]LibPAS_data!$A$1:$C$600,2,FALSE)</f>
        <v xml:space="preserve">Chandler Public Library </v>
      </c>
      <c r="K1343" s="12" t="s">
        <v>18</v>
      </c>
      <c r="L1343" s="6" t="s">
        <v>1</v>
      </c>
      <c r="M1343" s="6"/>
      <c r="N1343" s="6">
        <v>4852</v>
      </c>
      <c r="O1343" s="6">
        <v>52</v>
      </c>
      <c r="P1343" s="6">
        <v>2094</v>
      </c>
      <c r="Q1343" s="6">
        <v>3131</v>
      </c>
      <c r="R1343" s="7">
        <f t="shared" si="68"/>
        <v>5225</v>
      </c>
    </row>
    <row r="1344" spans="1:18" x14ac:dyDescent="0.3">
      <c r="A1344" s="21">
        <f>VLOOKUP(ancestry_jul_2014[[#This Row],[Locationid]], [1]LibPAS_data!$A$2:$E$600, 5, FALSE)</f>
        <v>25</v>
      </c>
      <c r="B1344" s="24">
        <f>VLOOKUP(ancestry_jul_2014[[#This Row],[Locationid]],[1]LibPAS_data!$A$2:$D$270,4,FALSE)</f>
        <v>1469</v>
      </c>
      <c r="C1344" s="14" t="str">
        <f>TEXT(E1344,"yyyy")&amp;"-"&amp;"Q"&amp;LOOKUP(MONTH(E1344),{1,4,7,10},{1,2,3,4})</f>
        <v>2016-Q3</v>
      </c>
      <c r="D1344" s="33">
        <f t="shared" si="69"/>
        <v>2017</v>
      </c>
      <c r="E1344" s="31">
        <v>42614</v>
      </c>
      <c r="F1344" s="31" t="str">
        <f t="shared" si="67"/>
        <v>2016</v>
      </c>
      <c r="G1344" s="16" t="str">
        <f>TEXT(ancestry_jul_2014[[#This Row],[Date]]," MMM")</f>
        <v xml:space="preserve"> Sep</v>
      </c>
      <c r="H1344" s="6"/>
      <c r="I1344" s="6" t="str">
        <f>VLOOKUP(K1344, [1]LibPAS_data!$A$1:$C$600,3,FALSE)</f>
        <v>Cochise</v>
      </c>
      <c r="J1344" t="str">
        <f>VLOOKUP(K1344,[1]LibPAS_data!$A$1:$C$600,2,FALSE)</f>
        <v>Cochise County Library District</v>
      </c>
      <c r="K1344" s="12" t="s">
        <v>20</v>
      </c>
      <c r="L1344" s="6" t="s">
        <v>1</v>
      </c>
      <c r="M1344" s="6"/>
      <c r="N1344" s="6">
        <v>33</v>
      </c>
      <c r="O1344" s="6">
        <v>2</v>
      </c>
      <c r="P1344" s="6">
        <v>2</v>
      </c>
      <c r="Q1344" s="6">
        <v>9</v>
      </c>
      <c r="R1344" s="7">
        <f t="shared" si="68"/>
        <v>11</v>
      </c>
    </row>
    <row r="1345" spans="1:18" x14ac:dyDescent="0.3">
      <c r="A1345" s="21">
        <f>VLOOKUP(ancestry_jul_2014[[#This Row],[Locationid]], [1]LibPAS_data!$A$2:$E$600, 5, FALSE)</f>
        <v>12</v>
      </c>
      <c r="B1345" s="24" t="e">
        <f>VLOOKUP(ancestry_jul_2014[[#This Row],[Locationid]],[1]LibPAS_data!$A$2:$D$270,4,FALSE)</f>
        <v>#N/A</v>
      </c>
      <c r="C1345" s="14" t="str">
        <f>TEXT(E1345,"yyyy")&amp;"-"&amp;"Q"&amp;LOOKUP(MONTH(E1345),{1,4,7,10},{1,2,3,4})</f>
        <v>2016-Q3</v>
      </c>
      <c r="D1345" s="33">
        <f t="shared" si="69"/>
        <v>2017</v>
      </c>
      <c r="E1345" s="31">
        <v>42614</v>
      </c>
      <c r="F1345" s="31" t="str">
        <f t="shared" si="67"/>
        <v>2016</v>
      </c>
      <c r="G1345" s="16" t="str">
        <f>TEXT(ancestry_jul_2014[[#This Row],[Date]]," MMM")</f>
        <v xml:space="preserve"> Sep</v>
      </c>
      <c r="H1345" s="6"/>
      <c r="I1345" s="6" t="str">
        <f>VLOOKUP(K1345, [1]LibPAS_data!$A$1:$C$600,3,FALSE)</f>
        <v>Apache</v>
      </c>
      <c r="J1345" t="str">
        <f>VLOOKUP(K1345,[1]LibPAS_data!$A$1:$C$600,2,FALSE)</f>
        <v>Concho Public Library</v>
      </c>
      <c r="K1345" s="6" t="s">
        <v>21</v>
      </c>
      <c r="L1345" s="6" t="s">
        <v>1</v>
      </c>
      <c r="M1345" s="6"/>
      <c r="N1345" s="6"/>
      <c r="O1345" s="6"/>
      <c r="P1345" s="6"/>
      <c r="Q1345" s="6"/>
      <c r="R1345" s="7">
        <f t="shared" si="68"/>
        <v>0</v>
      </c>
    </row>
    <row r="1346" spans="1:18" x14ac:dyDescent="0.3">
      <c r="A1346" s="21">
        <f>VLOOKUP(ancestry_jul_2014[[#This Row],[Locationid]], [1]LibPAS_data!$A$2:$E$600, 5, FALSE)</f>
        <v>27</v>
      </c>
      <c r="B1346" s="24">
        <f>VLOOKUP(ancestry_jul_2014[[#This Row],[Locationid]],[1]LibPAS_data!$A$2:$D$270,4,FALSE)</f>
        <v>9676</v>
      </c>
      <c r="C1346" s="14" t="str">
        <f>TEXT(E1346,"yyyy")&amp;"-"&amp;"Q"&amp;LOOKUP(MONTH(E1346),{1,4,7,10},{1,2,3,4})</f>
        <v>2016-Q3</v>
      </c>
      <c r="D1346" s="33">
        <f t="shared" si="69"/>
        <v>2017</v>
      </c>
      <c r="E1346" s="31">
        <v>42614</v>
      </c>
      <c r="F1346" s="31" t="str">
        <f t="shared" si="67"/>
        <v>2016</v>
      </c>
      <c r="G1346" s="16" t="str">
        <f>TEXT(ancestry_jul_2014[[#This Row],[Date]]," MMM")</f>
        <v xml:space="preserve"> Sep</v>
      </c>
      <c r="H1346" s="6"/>
      <c r="I1346" s="6" t="str">
        <f>VLOOKUP(K1346, [1]LibPAS_data!$A$1:$C$600,3,FALSE)</f>
        <v>Pinal</v>
      </c>
      <c r="J1346" t="str">
        <f>VLOOKUP(K1346,[1]LibPAS_data!$A$1:$C$600,2,FALSE)</f>
        <v>Coolidge Public Library</v>
      </c>
      <c r="K1346" s="6" t="s">
        <v>23</v>
      </c>
      <c r="L1346" s="6" t="s">
        <v>1</v>
      </c>
      <c r="M1346" s="6"/>
      <c r="N1346" s="6">
        <v>50</v>
      </c>
      <c r="O1346" s="6">
        <v>2</v>
      </c>
      <c r="P1346" s="6">
        <v>4</v>
      </c>
      <c r="Q1346" s="6">
        <v>76</v>
      </c>
      <c r="R1346" s="7">
        <f t="shared" si="68"/>
        <v>80</v>
      </c>
    </row>
    <row r="1347" spans="1:18" x14ac:dyDescent="0.3">
      <c r="A1347" s="21">
        <f>VLOOKUP(ancestry_jul_2014[[#This Row],[Locationid]], [1]LibPAS_data!$A$2:$E$600, 5, FALSE)</f>
        <v>5</v>
      </c>
      <c r="B1347" s="24">
        <f>VLOOKUP(ancestry_jul_2014[[#This Row],[Locationid]],[1]LibPAS_data!$A$2:$D$270,4,FALSE)</f>
        <v>3352</v>
      </c>
      <c r="C1347" s="14" t="str">
        <f>TEXT(E1347,"yyyy")&amp;"-"&amp;"Q"&amp;LOOKUP(MONTH(E1347),{1,4,7,10},{1,2,3,4})</f>
        <v>2016-Q3</v>
      </c>
      <c r="D1347" s="33">
        <f t="shared" si="69"/>
        <v>2017</v>
      </c>
      <c r="E1347" s="31">
        <v>42614</v>
      </c>
      <c r="F1347" s="31" t="str">
        <f t="shared" si="67"/>
        <v>2016</v>
      </c>
      <c r="G1347" s="16" t="str">
        <f>TEXT(ancestry_jul_2014[[#This Row],[Date]]," MMM")</f>
        <v xml:space="preserve"> Sep</v>
      </c>
      <c r="H1347" s="6"/>
      <c r="I1347" s="6" t="str">
        <f>VLOOKUP(K1347, [1]LibPAS_data!$A$1:$C$600,3,FALSE)</f>
        <v>La Paz</v>
      </c>
      <c r="J1347" t="str">
        <f>VLOOKUP(K1347,[1]LibPAS_data!$A$1:$C$600,2,FALSE)</f>
        <v>Colorado River Indian Tribes Library</v>
      </c>
      <c r="K1347" s="6" t="s">
        <v>139</v>
      </c>
      <c r="L1347" s="6" t="s">
        <v>1</v>
      </c>
      <c r="M1347" s="6"/>
      <c r="N1347" s="6"/>
      <c r="O1347" s="6"/>
      <c r="P1347" s="6"/>
      <c r="Q1347" s="6"/>
      <c r="R1347" s="7">
        <f t="shared" si="68"/>
        <v>0</v>
      </c>
    </row>
    <row r="1348" spans="1:18" x14ac:dyDescent="0.3">
      <c r="A1348" s="21">
        <f>VLOOKUP(ancestry_jul_2014[[#This Row],[Locationid]], [1]LibPAS_data!$A$2:$E$600, 5, FALSE)</f>
        <v>14</v>
      </c>
      <c r="B1348" s="24">
        <f>VLOOKUP(ancestry_jul_2014[[#This Row],[Locationid]],[1]LibPAS_data!$A$2:$D$270,4,FALSE)</f>
        <v>3311</v>
      </c>
      <c r="C1348" s="14" t="str">
        <f>TEXT(E1348,"yyyy")&amp;"-"&amp;"Q"&amp;LOOKUP(MONTH(E1348),{1,4,7,10},{1,2,3,4})</f>
        <v>2016-Q3</v>
      </c>
      <c r="D1348" s="33">
        <f t="shared" si="69"/>
        <v>2017</v>
      </c>
      <c r="E1348" s="31">
        <v>42614</v>
      </c>
      <c r="F1348" s="31" t="str">
        <f t="shared" si="67"/>
        <v>2016</v>
      </c>
      <c r="G1348" s="16" t="str">
        <f>TEXT(ancestry_jul_2014[[#This Row],[Date]]," MMM")</f>
        <v xml:space="preserve"> Sep</v>
      </c>
      <c r="H1348" s="6"/>
      <c r="I1348" s="6" t="str">
        <f>VLOOKUP(K1348, [1]LibPAS_data!$A$1:$C$600,3,FALSE)</f>
        <v>Yavapai</v>
      </c>
      <c r="J1348" t="str">
        <f>VLOOKUP(K1348,[1]LibPAS_data!$A$1:$C$600,2,FALSE)</f>
        <v>Camp Verde Community Library</v>
      </c>
      <c r="K1348" s="6" t="s">
        <v>16</v>
      </c>
      <c r="L1348" s="6" t="s">
        <v>1</v>
      </c>
      <c r="M1348" s="6"/>
      <c r="N1348" s="6">
        <v>8</v>
      </c>
      <c r="O1348" s="6">
        <v>1</v>
      </c>
      <c r="P1348" s="6">
        <v>0</v>
      </c>
      <c r="Q1348" s="6">
        <v>0</v>
      </c>
      <c r="R1348" s="7">
        <f t="shared" si="68"/>
        <v>0</v>
      </c>
    </row>
    <row r="1349" spans="1:18" x14ac:dyDescent="0.3">
      <c r="A1349" s="21">
        <f>VLOOKUP(ancestry_jul_2014[[#This Row],[Locationid]], [1]LibPAS_data!$A$2:$E$600, 5, FALSE)</f>
        <v>8</v>
      </c>
      <c r="B1349" s="24" t="e">
        <f>VLOOKUP(ancestry_jul_2014[[#This Row],[Locationid]],[1]LibPAS_data!$A$2:$D$270,4,FALSE)</f>
        <v>#N/A</v>
      </c>
      <c r="C1349" s="14" t="str">
        <f>TEXT(E1349,"yyyy")&amp;"-"&amp;"Q"&amp;LOOKUP(MONTH(E1349),{1,4,7,10},{1,2,3,4})</f>
        <v>2016-Q3</v>
      </c>
      <c r="D1349" s="33">
        <f t="shared" si="69"/>
        <v>2017</v>
      </c>
      <c r="E1349" s="31">
        <v>42614</v>
      </c>
      <c r="F1349" s="31" t="str">
        <f t="shared" si="67"/>
        <v>2016</v>
      </c>
      <c r="G1349" s="16" t="str">
        <f>TEXT(ancestry_jul_2014[[#This Row],[Date]]," MMM")</f>
        <v xml:space="preserve"> Sep</v>
      </c>
      <c r="H1349" s="6"/>
      <c r="I1349" s="6" t="str">
        <f>VLOOKUP(K1349, [1]LibPAS_data!$A$1:$C$600,3,FALSE)</f>
        <v>Yavapai</v>
      </c>
      <c r="J1349" t="str">
        <f>VLOOKUP(K1349,[1]LibPAS_data!$A$1:$C$600,2,FALSE)</f>
        <v>Congress Public Library</v>
      </c>
      <c r="K1349" s="6" t="s">
        <v>22</v>
      </c>
      <c r="L1349" s="6" t="s">
        <v>1</v>
      </c>
      <c r="M1349" s="6"/>
      <c r="N1349" s="6">
        <v>18</v>
      </c>
      <c r="O1349" s="6">
        <v>1</v>
      </c>
      <c r="P1349" s="6">
        <v>0</v>
      </c>
      <c r="Q1349" s="6">
        <v>8</v>
      </c>
      <c r="R1349" s="7">
        <f t="shared" si="68"/>
        <v>8</v>
      </c>
    </row>
    <row r="1350" spans="1:18" x14ac:dyDescent="0.3">
      <c r="A1350" s="21">
        <f>VLOOKUP(ancestry_jul_2014[[#This Row],[Locationid]], [1]LibPAS_data!$A$2:$E$600, 5, FALSE)</f>
        <v>8</v>
      </c>
      <c r="B1350" s="24" t="e">
        <f>VLOOKUP(ancestry_jul_2014[[#This Row],[Locationid]],[1]LibPAS_data!$A$2:$D$270,4,FALSE)</f>
        <v>#N/A</v>
      </c>
      <c r="C1350" s="14" t="str">
        <f>TEXT(E1350,"yyyy")&amp;"-"&amp;"Q"&amp;LOOKUP(MONTH(E1350),{1,4,7,10},{1,2,3,4})</f>
        <v>2016-Q3</v>
      </c>
      <c r="D1350" s="33">
        <f t="shared" si="69"/>
        <v>2017</v>
      </c>
      <c r="E1350" s="31">
        <v>42614</v>
      </c>
      <c r="F1350" s="31" t="str">
        <f t="shared" si="67"/>
        <v>2016</v>
      </c>
      <c r="G1350" s="16" t="str">
        <f>TEXT(ancestry_jul_2014[[#This Row],[Date]]," MMM")</f>
        <v xml:space="preserve"> Sep</v>
      </c>
      <c r="H1350" s="6"/>
      <c r="I1350" s="6" t="str">
        <f>VLOOKUP(K1350, [1]LibPAS_data!$A$1:$C$600,3,FALSE)</f>
        <v>Yavapai</v>
      </c>
      <c r="J1350" t="str">
        <f>VLOOKUP(K1350,[1]LibPAS_data!$A$1:$C$600,2,FALSE)</f>
        <v>Cordes Lakes Public Library</v>
      </c>
      <c r="K1350" s="6" t="s">
        <v>72</v>
      </c>
      <c r="L1350" s="6" t="s">
        <v>1</v>
      </c>
      <c r="M1350" s="6"/>
      <c r="N1350" s="6">
        <v>160</v>
      </c>
      <c r="O1350" s="6">
        <v>3</v>
      </c>
      <c r="P1350" s="6">
        <v>0</v>
      </c>
      <c r="Q1350" s="6">
        <v>144</v>
      </c>
      <c r="R1350" s="7">
        <f t="shared" si="68"/>
        <v>144</v>
      </c>
    </row>
    <row r="1351" spans="1:18" x14ac:dyDescent="0.3">
      <c r="A1351" s="21">
        <f>VLOOKUP(ancestry_jul_2014[[#This Row],[Locationid]], [1]LibPAS_data!$A$2:$E$600, 5, FALSE)</f>
        <v>23</v>
      </c>
      <c r="B1351" s="24">
        <f>VLOOKUP(ancestry_jul_2014[[#This Row],[Locationid]],[1]LibPAS_data!$A$2:$D$270,4,FALSE)</f>
        <v>12610</v>
      </c>
      <c r="C1351" s="14" t="str">
        <f>TEXT(E1351,"yyyy")&amp;"-"&amp;"Q"&amp;LOOKUP(MONTH(E1351),{1,4,7,10},{1,2,3,4})</f>
        <v>2016-Q3</v>
      </c>
      <c r="D1351" s="33">
        <f t="shared" si="69"/>
        <v>2017</v>
      </c>
      <c r="E1351" s="31">
        <v>42614</v>
      </c>
      <c r="F1351" s="31" t="str">
        <f t="shared" si="67"/>
        <v>2016</v>
      </c>
      <c r="G1351" s="16" t="str">
        <f>TEXT(ancestry_jul_2014[[#This Row],[Date]]," MMM")</f>
        <v xml:space="preserve"> Sep</v>
      </c>
      <c r="H1351" s="6"/>
      <c r="I1351" s="6" t="str">
        <f>VLOOKUP(K1351, [1]LibPAS_data!$A$1:$C$600,3,FALSE)</f>
        <v>Yavapai</v>
      </c>
      <c r="J1351" t="str">
        <f>VLOOKUP(K1351,[1]LibPAS_data!$A$1:$C$600,2,FALSE)</f>
        <v>Cottonwood Public Library</v>
      </c>
      <c r="K1351" s="6" t="s">
        <v>24</v>
      </c>
      <c r="L1351" s="6" t="s">
        <v>1</v>
      </c>
      <c r="M1351" s="6"/>
      <c r="N1351" s="6">
        <v>1275</v>
      </c>
      <c r="O1351" s="6">
        <v>13</v>
      </c>
      <c r="P1351" s="6">
        <v>129</v>
      </c>
      <c r="Q1351" s="6">
        <v>640</v>
      </c>
      <c r="R1351" s="7">
        <f t="shared" si="68"/>
        <v>769</v>
      </c>
    </row>
    <row r="1352" spans="1:18" x14ac:dyDescent="0.3">
      <c r="A1352" s="21">
        <f>VLOOKUP(ancestry_jul_2014[[#This Row],[Locationid]], [1]LibPAS_data!$A$2:$E$600, 5, FALSE)</f>
        <v>23</v>
      </c>
      <c r="B1352" s="24">
        <f>VLOOKUP(ancestry_jul_2014[[#This Row],[Locationid]],[1]LibPAS_data!$A$2:$D$270,4,FALSE)</f>
        <v>7004</v>
      </c>
      <c r="C1352" s="14" t="str">
        <f>TEXT(E1352,"yyyy")&amp;"-"&amp;"Q"&amp;LOOKUP(MONTH(E1352),{1,4,7,10},{1,2,3,4})</f>
        <v>2016-Q3</v>
      </c>
      <c r="D1352" s="33">
        <f t="shared" si="69"/>
        <v>2017</v>
      </c>
      <c r="E1352" s="31">
        <v>42614</v>
      </c>
      <c r="F1352" s="31" t="str">
        <f t="shared" si="67"/>
        <v>2016</v>
      </c>
      <c r="G1352" s="16" t="str">
        <f>TEXT(ancestry_jul_2014[[#This Row],[Date]]," MMM")</f>
        <v xml:space="preserve"> Sep</v>
      </c>
      <c r="H1352" s="6"/>
      <c r="I1352" s="6" t="str">
        <f>VLOOKUP(K1352, [1]LibPAS_data!$A$1:$C$600,3,FALSE)</f>
        <v>Maricopa</v>
      </c>
      <c r="J1352" t="str">
        <f>VLOOKUP(K1352,[1]LibPAS_data!$A$1:$C$600,2,FALSE)</f>
        <v>Desert Foothills Branch Library</v>
      </c>
      <c r="K1352" s="30" t="s">
        <v>77</v>
      </c>
      <c r="L1352" s="6" t="s">
        <v>1</v>
      </c>
      <c r="M1352" s="6"/>
      <c r="N1352" s="6">
        <v>193</v>
      </c>
      <c r="O1352" s="6">
        <v>7</v>
      </c>
      <c r="P1352" s="6">
        <v>39</v>
      </c>
      <c r="Q1352" s="6">
        <v>69</v>
      </c>
      <c r="R1352" s="7">
        <f t="shared" si="68"/>
        <v>108</v>
      </c>
    </row>
    <row r="1353" spans="1:18" x14ac:dyDescent="0.3">
      <c r="A1353" s="21">
        <f>VLOOKUP(ancestry_jul_2014[[#This Row],[Locationid]], [1]LibPAS_data!$A$2:$E$600, 5, FALSE)</f>
        <v>5</v>
      </c>
      <c r="B1353" s="24">
        <f>VLOOKUP(ancestry_jul_2014[[#This Row],[Locationid]],[1]LibPAS_data!$A$2:$D$270,4,FALSE)</f>
        <v>1264</v>
      </c>
      <c r="C1353" s="14" t="str">
        <f>TEXT(E1353,"yyyy")&amp;"-"&amp;"Q"&amp;LOOKUP(MONTH(E1353),{1,4,7,10},{1,2,3,4})</f>
        <v>2016-Q3</v>
      </c>
      <c r="D1353" s="33">
        <f t="shared" si="69"/>
        <v>2017</v>
      </c>
      <c r="E1353" s="31">
        <v>42614</v>
      </c>
      <c r="F1353" s="31" t="str">
        <f t="shared" si="67"/>
        <v>2016</v>
      </c>
      <c r="G1353" s="16" t="str">
        <f>TEXT(ancestry_jul_2014[[#This Row],[Date]]," MMM")</f>
        <v xml:space="preserve"> Sep</v>
      </c>
      <c r="H1353" s="6"/>
      <c r="I1353" s="6" t="str">
        <f>VLOOKUP(K1353, [1]LibPAS_data!$A$1:$C$600,3,FALSE)</f>
        <v>Greenlee</v>
      </c>
      <c r="J1353" t="str">
        <f>VLOOKUP(K1353,[1]LibPAS_data!$A$1:$C$600,2,FALSE)</f>
        <v>Duncan Public Library</v>
      </c>
      <c r="K1353" s="6" t="s">
        <v>26</v>
      </c>
      <c r="L1353" s="6" t="s">
        <v>1</v>
      </c>
      <c r="M1353" s="6"/>
      <c r="N1353" s="6">
        <v>32</v>
      </c>
      <c r="O1353" s="6">
        <v>32</v>
      </c>
      <c r="P1353" s="6">
        <v>0</v>
      </c>
      <c r="Q1353" s="6">
        <v>4</v>
      </c>
      <c r="R1353" s="7">
        <f t="shared" si="68"/>
        <v>4</v>
      </c>
    </row>
    <row r="1354" spans="1:18" x14ac:dyDescent="0.3">
      <c r="A1354" s="21">
        <f>VLOOKUP(ancestry_jul_2014[[#This Row],[Locationid]], [1]LibPAS_data!$A$2:$E$600, 5, FALSE)</f>
        <v>78</v>
      </c>
      <c r="B1354" s="24">
        <f>VLOOKUP(ancestry_jul_2014[[#This Row],[Locationid]],[1]LibPAS_data!$A$2:$D$270,4,FALSE)</f>
        <v>72247</v>
      </c>
      <c r="C1354" s="14" t="str">
        <f>TEXT(E1354,"yyyy")&amp;"-"&amp;"Q"&amp;LOOKUP(MONTH(E1354),{1,4,7,10},{1,2,3,4})</f>
        <v>2016-Q3</v>
      </c>
      <c r="D1354" s="33">
        <f t="shared" si="69"/>
        <v>2017</v>
      </c>
      <c r="E1354" s="31">
        <v>42614</v>
      </c>
      <c r="F1354" s="31" t="str">
        <f t="shared" si="67"/>
        <v>2016</v>
      </c>
      <c r="G1354" s="16" t="str">
        <f>TEXT(ancestry_jul_2014[[#This Row],[Date]]," MMM")</f>
        <v xml:space="preserve"> Sep</v>
      </c>
      <c r="H1354" s="8"/>
      <c r="I1354" s="8" t="str">
        <f>VLOOKUP(K1354, [1]LibPAS_data!$A$1:$C$600,3,FALSE)</f>
        <v>Coconino</v>
      </c>
      <c r="J1354" t="str">
        <f>VLOOKUP(K1354,[1]LibPAS_data!$A$1:$C$600,2,FALSE)</f>
        <v>Flagstaff City-Coconino County Public Library</v>
      </c>
      <c r="K1354" s="6" t="s">
        <v>28</v>
      </c>
      <c r="L1354" s="8" t="s">
        <v>1</v>
      </c>
      <c r="M1354" s="8"/>
      <c r="N1354" s="8">
        <v>819</v>
      </c>
      <c r="O1354" s="8">
        <v>15</v>
      </c>
      <c r="P1354" s="8">
        <v>235</v>
      </c>
      <c r="Q1354" s="8">
        <v>367</v>
      </c>
      <c r="R1354" s="7">
        <f t="shared" si="68"/>
        <v>602</v>
      </c>
    </row>
    <row r="1355" spans="1:18" x14ac:dyDescent="0.3">
      <c r="A1355" s="21">
        <f>VLOOKUP(ancestry_jul_2014[[#This Row],[Locationid]], [1]LibPAS_data!$A$2:$E$600, 5, FALSE)</f>
        <v>51</v>
      </c>
      <c r="B1355" s="24">
        <f>VLOOKUP(ancestry_jul_2014[[#This Row],[Locationid]],[1]LibPAS_data!$A$2:$D$270,4,FALSE)</f>
        <v>12585</v>
      </c>
      <c r="C1355" s="14" t="str">
        <f>TEXT(E1355,"yyyy")&amp;"-"&amp;"Q"&amp;LOOKUP(MONTH(E1355),{1,4,7,10},{1,2,3,4})</f>
        <v>2016-Q3</v>
      </c>
      <c r="D1355" s="33">
        <f t="shared" si="69"/>
        <v>2017</v>
      </c>
      <c r="E1355" s="31">
        <v>42614</v>
      </c>
      <c r="F1355" s="31" t="str">
        <f t="shared" si="67"/>
        <v>2016</v>
      </c>
      <c r="G1355" s="16" t="str">
        <f>TEXT(ancestry_jul_2014[[#This Row],[Date]]," MMM")</f>
        <v xml:space="preserve"> Sep</v>
      </c>
      <c r="H1355" s="6"/>
      <c r="I1355" s="6" t="str">
        <f>VLOOKUP(K1355, [1]LibPAS_data!$A$1:$C$600,3,FALSE)</f>
        <v>Pinal</v>
      </c>
      <c r="J1355" t="str">
        <f>VLOOKUP(K1355,[1]LibPAS_data!$A$1:$C$600,2,FALSE)</f>
        <v>Florence Community Library</v>
      </c>
      <c r="K1355" s="6" t="s">
        <v>29</v>
      </c>
      <c r="L1355" s="6" t="s">
        <v>1</v>
      </c>
      <c r="M1355" s="6"/>
      <c r="N1355" s="6">
        <v>179</v>
      </c>
      <c r="O1355" s="6">
        <v>3</v>
      </c>
      <c r="P1355" s="6">
        <v>157</v>
      </c>
      <c r="Q1355" s="6">
        <v>105</v>
      </c>
      <c r="R1355" s="7">
        <f t="shared" si="68"/>
        <v>262</v>
      </c>
    </row>
    <row r="1356" spans="1:18" x14ac:dyDescent="0.3">
      <c r="A1356" s="21">
        <f>VLOOKUP(ancestry_jul_2014[[#This Row],[Locationid]], [1]LibPAS_data!$A$2:$E$600, 5, FALSE)</f>
        <v>22</v>
      </c>
      <c r="B1356" s="24">
        <f>VLOOKUP(ancestry_jul_2014[[#This Row],[Locationid]],[1]LibPAS_data!$A$2:$D$270,4,FALSE)</f>
        <v>829</v>
      </c>
      <c r="C1356" s="14" t="str">
        <f>TEXT(E1356,"yyyy")&amp;"-"&amp;"Q"&amp;LOOKUP(MONTH(E1356),{1,4,7,10},{1,2,3,4})</f>
        <v>2016-Q3</v>
      </c>
      <c r="D1356" s="33">
        <f t="shared" si="69"/>
        <v>2017</v>
      </c>
      <c r="E1356" s="31">
        <v>42614</v>
      </c>
      <c r="F1356" s="31" t="str">
        <f t="shared" si="67"/>
        <v>2016</v>
      </c>
      <c r="G1356" s="16" t="str">
        <f>TEXT(ancestry_jul_2014[[#This Row],[Date]]," MMM")</f>
        <v xml:space="preserve"> Sep</v>
      </c>
      <c r="H1356" s="6"/>
      <c r="I1356" s="6" t="str">
        <f>VLOOKUP(K1356, [1]LibPAS_data!$A$1:$C$600,3,FALSE)</f>
        <v>Maricopa</v>
      </c>
      <c r="J1356" t="str">
        <f>VLOOKUP(K1356,[1]LibPAS_data!$A$1:$C$600,2,FALSE)</f>
        <v>Ft. McDowell Yavapai Nation Tribal Lib</v>
      </c>
      <c r="K1356" s="8" t="s">
        <v>109</v>
      </c>
      <c r="L1356" s="6" t="s">
        <v>1</v>
      </c>
      <c r="M1356" s="6"/>
      <c r="N1356" s="6"/>
      <c r="O1356" s="6"/>
      <c r="P1356" s="6"/>
      <c r="Q1356" s="6"/>
      <c r="R1356" s="7">
        <f t="shared" si="68"/>
        <v>0</v>
      </c>
    </row>
    <row r="1357" spans="1:18" x14ac:dyDescent="0.3">
      <c r="A1357" s="21">
        <f>VLOOKUP(ancestry_jul_2014[[#This Row],[Locationid]], [1]LibPAS_data!$A$2:$E$600, 5, FALSE)</f>
        <v>0</v>
      </c>
      <c r="B1357" s="24">
        <f>VLOOKUP(ancestry_jul_2014[[#This Row],[Locationid]],[1]LibPAS_data!$A$2:$D$270,4,FALSE)</f>
        <v>72</v>
      </c>
      <c r="C1357" s="14" t="str">
        <f>TEXT(E1357,"yyyy")&amp;"-"&amp;"Q"&amp;LOOKUP(MONTH(E1357),{1,4,7,10},{1,2,3,4})</f>
        <v>2016-Q3</v>
      </c>
      <c r="D1357" s="33">
        <f t="shared" si="69"/>
        <v>2017</v>
      </c>
      <c r="E1357" s="31">
        <v>42614</v>
      </c>
      <c r="F1357" s="31" t="str">
        <f t="shared" si="67"/>
        <v>2016</v>
      </c>
      <c r="G1357" s="16" t="str">
        <f>TEXT(ancestry_jul_2014[[#This Row],[Date]]," MMM")</f>
        <v xml:space="preserve"> Sep</v>
      </c>
      <c r="H1357" s="6"/>
      <c r="I1357" s="6" t="str">
        <f>VLOOKUP(K1357, [1]LibPAS_data!$A$1:$C$600,3,FALSE)</f>
        <v>Gila</v>
      </c>
      <c r="J1357" t="str">
        <f>VLOOKUP(K1357,[1]LibPAS_data!$A$1:$C$600,2,FALSE)</f>
        <v>Gila County Library District</v>
      </c>
      <c r="K1357" s="10" t="s">
        <v>30</v>
      </c>
      <c r="L1357" s="6" t="s">
        <v>1</v>
      </c>
      <c r="M1357" s="6"/>
      <c r="N1357" s="6"/>
      <c r="O1357" s="6"/>
      <c r="P1357" s="6"/>
      <c r="Q1357" s="6"/>
      <c r="R1357" s="7">
        <f t="shared" si="68"/>
        <v>0</v>
      </c>
    </row>
    <row r="1358" spans="1:18" x14ac:dyDescent="0.3">
      <c r="A1358" s="21">
        <f>VLOOKUP(ancestry_jul_2014[[#This Row],[Locationid]], [1]LibPAS_data!$A$2:$E$600, 5, FALSE)</f>
        <v>83</v>
      </c>
      <c r="B1358" s="24">
        <f>VLOOKUP(ancestry_jul_2014[[#This Row],[Locationid]],[1]LibPAS_data!$A$2:$D$270,4,FALSE)</f>
        <v>102303</v>
      </c>
      <c r="C1358" s="14" t="str">
        <f>TEXT(E1358,"yyyy")&amp;"-"&amp;"Q"&amp;LOOKUP(MONTH(E1358),{1,4,7,10},{1,2,3,4})</f>
        <v>2016-Q3</v>
      </c>
      <c r="D1358" s="33">
        <f t="shared" si="69"/>
        <v>2017</v>
      </c>
      <c r="E1358" s="31">
        <v>42614</v>
      </c>
      <c r="F1358" s="31" t="str">
        <f t="shared" si="67"/>
        <v>2016</v>
      </c>
      <c r="G1358" s="16" t="str">
        <f>TEXT(ancestry_jul_2014[[#This Row],[Date]]," MMM")</f>
        <v xml:space="preserve"> Sep</v>
      </c>
      <c r="H1358" s="6"/>
      <c r="I1358" s="6" t="str">
        <f>VLOOKUP(K1358, [1]LibPAS_data!$A$1:$C$600,3,FALSE)</f>
        <v>Maricopa</v>
      </c>
      <c r="J1358" t="str">
        <f>VLOOKUP(K1358,[1]LibPAS_data!$A$1:$C$600,2,FALSE)</f>
        <v xml:space="preserve">Glendale Public Library </v>
      </c>
      <c r="K1358" s="6" t="s">
        <v>31</v>
      </c>
      <c r="L1358" s="6" t="s">
        <v>1</v>
      </c>
      <c r="M1358" s="6"/>
      <c r="N1358" s="6">
        <v>1214</v>
      </c>
      <c r="O1358" s="6">
        <v>27</v>
      </c>
      <c r="P1358" s="6">
        <v>740</v>
      </c>
      <c r="Q1358" s="6">
        <v>505</v>
      </c>
      <c r="R1358" s="7">
        <f t="shared" si="68"/>
        <v>1245</v>
      </c>
    </row>
    <row r="1359" spans="1:18" x14ac:dyDescent="0.3">
      <c r="A1359" s="21">
        <f>VLOOKUP(ancestry_jul_2014[[#This Row],[Locationid]], [1]LibPAS_data!$A$2:$E$600, 5, FALSE)</f>
        <v>10</v>
      </c>
      <c r="B1359" s="24">
        <f>VLOOKUP(ancestry_jul_2014[[#This Row],[Locationid]],[1]LibPAS_data!$A$2:$D$270,4,FALSE)</f>
        <v>8295</v>
      </c>
      <c r="C1359" s="14" t="str">
        <f>TEXT(E1359,"yyyy")&amp;"-"&amp;"Q"&amp;LOOKUP(MONTH(E1359),{1,4,7,10},{1,2,3,4})</f>
        <v>2016-Q3</v>
      </c>
      <c r="D1359" s="33">
        <f t="shared" si="69"/>
        <v>2017</v>
      </c>
      <c r="E1359" s="31">
        <v>42614</v>
      </c>
      <c r="F1359" s="31" t="str">
        <f t="shared" si="67"/>
        <v>2016</v>
      </c>
      <c r="G1359" s="16" t="str">
        <f>TEXT(ancestry_jul_2014[[#This Row],[Date]]," MMM")</f>
        <v xml:space="preserve"> Sep</v>
      </c>
      <c r="H1359" s="6"/>
      <c r="I1359" s="6" t="str">
        <f>VLOOKUP(K1359, [1]LibPAS_data!$A$1:$C$600,3,FALSE)</f>
        <v>Gila</v>
      </c>
      <c r="J1359" t="str">
        <f>VLOOKUP(K1359,[1]LibPAS_data!$A$1:$C$600,2,FALSE)</f>
        <v>Globe Public Library</v>
      </c>
      <c r="K1359" s="6" t="s">
        <v>32</v>
      </c>
      <c r="L1359" s="6" t="s">
        <v>1</v>
      </c>
      <c r="M1359" s="6"/>
      <c r="N1359" s="6">
        <v>401</v>
      </c>
      <c r="O1359" s="6">
        <v>7</v>
      </c>
      <c r="P1359" s="6">
        <v>8</v>
      </c>
      <c r="Q1359" s="6">
        <v>96</v>
      </c>
      <c r="R1359" s="7">
        <f t="shared" si="68"/>
        <v>104</v>
      </c>
    </row>
    <row r="1360" spans="1:18" x14ac:dyDescent="0.3">
      <c r="A1360" s="21">
        <f>VLOOKUP(ancestry_jul_2014[[#This Row],[Locationid]], [1]LibPAS_data!$A$2:$E$600, 5, FALSE)</f>
        <v>6</v>
      </c>
      <c r="B1360" s="24">
        <f>VLOOKUP(ancestry_jul_2014[[#This Row],[Locationid]],[1]LibPAS_data!$A$2:$D$270,4,FALSE)</f>
        <v>2991</v>
      </c>
      <c r="C1360" s="14" t="str">
        <f>TEXT(E1360,"yyyy")&amp;"-"&amp;"Q"&amp;LOOKUP(MONTH(E1360),{1,4,7,10},{1,2,3,4})</f>
        <v>2016-Q3</v>
      </c>
      <c r="D1360" s="33">
        <f t="shared" si="69"/>
        <v>2017</v>
      </c>
      <c r="E1360" s="31">
        <v>42614</v>
      </c>
      <c r="F1360" s="31" t="str">
        <f t="shared" si="67"/>
        <v>2016</v>
      </c>
      <c r="G1360" s="16" t="str">
        <f>TEXT(ancestry_jul_2014[[#This Row],[Date]]," MMM")</f>
        <v xml:space="preserve"> Sep</v>
      </c>
      <c r="H1360" s="6"/>
      <c r="I1360" s="6" t="str">
        <f>VLOOKUP(K1360, [1]LibPAS_data!$A$1:$C$600,3,FALSE)</f>
        <v>Gila</v>
      </c>
      <c r="J1360" t="str">
        <f>VLOOKUP(K1360,[1]LibPAS_data!$A$1:$C$600,2,FALSE)</f>
        <v>Isabelle Hunt Memorial Public Library</v>
      </c>
      <c r="K1360" s="6" t="s">
        <v>35</v>
      </c>
      <c r="L1360" s="6" t="s">
        <v>1</v>
      </c>
      <c r="M1360" s="6"/>
      <c r="N1360" s="6"/>
      <c r="O1360" s="6"/>
      <c r="P1360" s="6"/>
      <c r="Q1360" s="6"/>
      <c r="R1360" s="7">
        <f t="shared" si="68"/>
        <v>0</v>
      </c>
    </row>
    <row r="1361" spans="1:18" x14ac:dyDescent="0.3">
      <c r="A1361" s="21" t="str">
        <f>VLOOKUP(ancestry_jul_2014[[#This Row],[Locationid]], [1]LibPAS_data!$A$2:$E$600, 5, FALSE)</f>
        <v>N/A</v>
      </c>
      <c r="B1361" s="24" t="str">
        <f>VLOOKUP(ancestry_jul_2014[[#This Row],[Locationid]],[1]LibPAS_data!$A$2:$D$270,4,FALSE)</f>
        <v>N/A</v>
      </c>
      <c r="C1361" s="14" t="str">
        <f>TEXT(E1361,"yyyy")&amp;"-"&amp;"Q"&amp;LOOKUP(MONTH(E1361),{1,4,7,10},{1,2,3,4})</f>
        <v>2016-Q3</v>
      </c>
      <c r="D1361" s="33">
        <f t="shared" si="69"/>
        <v>2017</v>
      </c>
      <c r="E1361" s="31">
        <v>42614</v>
      </c>
      <c r="F1361" s="31" t="str">
        <f t="shared" si="67"/>
        <v>2016</v>
      </c>
      <c r="G1361" s="16" t="str">
        <f>TEXT(ancestry_jul_2014[[#This Row],[Date]]," MMM")</f>
        <v xml:space="preserve"> Sep</v>
      </c>
      <c r="H1361" s="6"/>
      <c r="I1361" s="6" t="str">
        <f>VLOOKUP(K1361, [1]LibPAS_data!$A$1:$C$600,3,FALSE)</f>
        <v>Pinal</v>
      </c>
      <c r="J1361" t="str">
        <f>VLOOKUP(K1361,[1]LibPAS_data!$A$1:$C$600,2,FALSE)</f>
        <v>Ira H. Hayes Memorial Library</v>
      </c>
      <c r="K1361" s="6" t="s">
        <v>74</v>
      </c>
      <c r="L1361" s="6" t="s">
        <v>1</v>
      </c>
      <c r="M1361" s="6"/>
      <c r="N1361" s="6"/>
      <c r="O1361" s="6"/>
      <c r="P1361" s="6"/>
      <c r="Q1361" s="6"/>
      <c r="R1361" s="7">
        <f t="shared" si="68"/>
        <v>0</v>
      </c>
    </row>
    <row r="1362" spans="1:18" x14ac:dyDescent="0.3">
      <c r="A1362" s="21">
        <f>VLOOKUP(ancestry_jul_2014[[#This Row],[Locationid]], [1]LibPAS_data!$A$2:$E$600, 5, FALSE)</f>
        <v>20</v>
      </c>
      <c r="B1362" s="24">
        <f>VLOOKUP(ancestry_jul_2014[[#This Row],[Locationid]],[1]LibPAS_data!$A$2:$D$270,4,FALSE)</f>
        <v>33183</v>
      </c>
      <c r="C1362" s="14" t="str">
        <f>TEXT(E1362,"yyyy")&amp;"-"&amp;"Q"&amp;LOOKUP(MONTH(E1362),{1,4,7,10},{1,2,3,4})</f>
        <v>2016-Q3</v>
      </c>
      <c r="D1362" s="33">
        <f t="shared" si="69"/>
        <v>2017</v>
      </c>
      <c r="E1362" s="31">
        <v>42614</v>
      </c>
      <c r="F1362" s="31" t="str">
        <f t="shared" si="67"/>
        <v>2016</v>
      </c>
      <c r="G1362" s="16" t="str">
        <f>TEXT(ancestry_jul_2014[[#This Row],[Date]]," MMM")</f>
        <v xml:space="preserve"> Sep</v>
      </c>
      <c r="H1362" s="6"/>
      <c r="I1362" s="6" t="str">
        <f>VLOOKUP(K1362, [1]LibPAS_data!$A$1:$C$600,3,FALSE)</f>
        <v>Pinal</v>
      </c>
      <c r="J1362" t="str">
        <f>VLOOKUP(K1362,[1]LibPAS_data!$A$1:$C$600,2,FALSE)</f>
        <v>Maricopa Community Library</v>
      </c>
      <c r="K1362" s="6" t="s">
        <v>37</v>
      </c>
      <c r="L1362" s="6" t="s">
        <v>1</v>
      </c>
      <c r="M1362" s="6"/>
      <c r="N1362" s="6">
        <v>3</v>
      </c>
      <c r="O1362" s="6">
        <v>1</v>
      </c>
      <c r="P1362" s="6">
        <v>0</v>
      </c>
      <c r="Q1362" s="6">
        <v>1</v>
      </c>
      <c r="R1362" s="7">
        <f t="shared" si="68"/>
        <v>1</v>
      </c>
    </row>
    <row r="1363" spans="1:18" x14ac:dyDescent="0.3">
      <c r="A1363" s="21">
        <f>VLOOKUP(ancestry_jul_2014[[#This Row],[Locationid]], [1]LibPAS_data!$A$2:$E$600, 5, FALSE)</f>
        <v>396</v>
      </c>
      <c r="B1363" s="24">
        <f>VLOOKUP(ancestry_jul_2014[[#This Row],[Locationid]],[1]LibPAS_data!$A$2:$D$270,4,FALSE)</f>
        <v>145358</v>
      </c>
      <c r="C1363" s="14" t="str">
        <f>TEXT(E1363,"yyyy")&amp;"-"&amp;"Q"&amp;LOOKUP(MONTH(E1363),{1,4,7,10},{1,2,3,4})</f>
        <v>2016-Q3</v>
      </c>
      <c r="D1363" s="33">
        <f t="shared" si="69"/>
        <v>2017</v>
      </c>
      <c r="E1363" s="31">
        <v>42614</v>
      </c>
      <c r="F1363" s="31" t="str">
        <f t="shared" si="67"/>
        <v>2016</v>
      </c>
      <c r="G1363" s="16" t="str">
        <f>TEXT(ancestry_jul_2014[[#This Row],[Date]]," MMM")</f>
        <v xml:space="preserve"> Sep</v>
      </c>
      <c r="H1363" s="6"/>
      <c r="I1363" s="6" t="str">
        <f>VLOOKUP(K1363, [1]LibPAS_data!$A$1:$C$600,3,FALSE)</f>
        <v>Maricopa</v>
      </c>
      <c r="J1363" t="str">
        <f>VLOOKUP(K1363,[1]LibPAS_data!$A$1:$C$600,2,FALSE)</f>
        <v>Maricopa County Library District</v>
      </c>
      <c r="K1363" s="6" t="s">
        <v>39</v>
      </c>
      <c r="L1363" s="6" t="s">
        <v>1</v>
      </c>
      <c r="M1363" s="6"/>
      <c r="N1363" s="6">
        <v>8864</v>
      </c>
      <c r="O1363" s="6">
        <v>185</v>
      </c>
      <c r="P1363" s="6">
        <v>1757</v>
      </c>
      <c r="Q1363" s="6">
        <v>3820</v>
      </c>
      <c r="R1363" s="7">
        <f t="shared" si="68"/>
        <v>5577</v>
      </c>
    </row>
    <row r="1364" spans="1:18" x14ac:dyDescent="0.3">
      <c r="A1364" s="21">
        <f>VLOOKUP(ancestry_jul_2014[[#This Row],[Locationid]], [1]LibPAS_data!$A$2:$E$600, 5, FALSE)</f>
        <v>147</v>
      </c>
      <c r="B1364" s="24">
        <f>VLOOKUP(ancestry_jul_2014[[#This Row],[Locationid]],[1]LibPAS_data!$A$2:$D$270,4,FALSE)</f>
        <v>147983</v>
      </c>
      <c r="C1364" s="14" t="str">
        <f>TEXT(E1364,"yyyy")&amp;"-"&amp;"Q"&amp;LOOKUP(MONTH(E1364),{1,4,7,10},{1,2,3,4})</f>
        <v>2016-Q3</v>
      </c>
      <c r="D1364" s="33">
        <f t="shared" si="69"/>
        <v>2017</v>
      </c>
      <c r="E1364" s="31">
        <v>42614</v>
      </c>
      <c r="F1364" s="31" t="str">
        <f t="shared" si="67"/>
        <v>2016</v>
      </c>
      <c r="G1364" s="16" t="str">
        <f>TEXT(ancestry_jul_2014[[#This Row],[Date]]," MMM")</f>
        <v xml:space="preserve"> Sep</v>
      </c>
      <c r="H1364" s="6"/>
      <c r="I1364" s="6" t="str">
        <f>VLOOKUP(K1364, [1]LibPAS_data!$A$1:$C$600,3,FALSE)</f>
        <v>Maricopa</v>
      </c>
      <c r="J1364" t="str">
        <f>VLOOKUP(K1364,[1]LibPAS_data!$A$1:$C$600,2,FALSE)</f>
        <v>Mesa Public Library</v>
      </c>
      <c r="K1364" s="6" t="s">
        <v>40</v>
      </c>
      <c r="L1364" s="6" t="s">
        <v>1</v>
      </c>
      <c r="M1364" s="6"/>
      <c r="N1364" s="6">
        <v>2508</v>
      </c>
      <c r="O1364" s="6">
        <v>56</v>
      </c>
      <c r="P1364" s="6">
        <v>3657</v>
      </c>
      <c r="Q1364" s="6">
        <v>1295</v>
      </c>
      <c r="R1364" s="7">
        <f t="shared" si="68"/>
        <v>4952</v>
      </c>
    </row>
    <row r="1365" spans="1:18" x14ac:dyDescent="0.3">
      <c r="A1365" s="21">
        <f>VLOOKUP(ancestry_jul_2014[[#This Row],[Locationid]], [1]LibPAS_data!$A$2:$E$600, 5, FALSE)</f>
        <v>10</v>
      </c>
      <c r="B1365" s="24">
        <f>VLOOKUP(ancestry_jul_2014[[#This Row],[Locationid]],[1]LibPAS_data!$A$2:$D$270,4,FALSE)</f>
        <v>3750</v>
      </c>
      <c r="C1365" s="14" t="str">
        <f>TEXT(E1365,"yyyy")&amp;"-"&amp;"Q"&amp;LOOKUP(MONTH(E1365),{1,4,7,10},{1,2,3,4})</f>
        <v>2016-Q3</v>
      </c>
      <c r="D1365" s="33">
        <f t="shared" si="69"/>
        <v>2017</v>
      </c>
      <c r="E1365" s="31">
        <v>42614</v>
      </c>
      <c r="F1365" s="31" t="str">
        <f t="shared" si="67"/>
        <v>2016</v>
      </c>
      <c r="G1365" s="16" t="str">
        <f>TEXT(ancestry_jul_2014[[#This Row],[Date]]," MMM")</f>
        <v xml:space="preserve"> Sep</v>
      </c>
      <c r="H1365" s="6"/>
      <c r="I1365" s="6" t="str">
        <f>VLOOKUP(K1365, [1]LibPAS_data!$A$1:$C$600,3,FALSE)</f>
        <v>Gila</v>
      </c>
      <c r="J1365" t="str">
        <f>VLOOKUP(K1365,[1]LibPAS_data!$A$1:$C$600,2,FALSE)</f>
        <v>Miami Memorial Public Library</v>
      </c>
      <c r="K1365" s="6" t="s">
        <v>105</v>
      </c>
      <c r="L1365" s="6" t="s">
        <v>1</v>
      </c>
      <c r="M1365" s="6"/>
      <c r="N1365" s="6"/>
      <c r="O1365" s="6"/>
      <c r="P1365" s="6"/>
      <c r="Q1365" s="6"/>
      <c r="R1365" s="7">
        <f t="shared" si="68"/>
        <v>0</v>
      </c>
    </row>
    <row r="1366" spans="1:18" x14ac:dyDescent="0.3">
      <c r="A1366" s="21">
        <f>VLOOKUP(ancestry_jul_2014[[#This Row],[Locationid]], [1]LibPAS_data!$A$2:$E$600, 5, FALSE)</f>
        <v>239</v>
      </c>
      <c r="B1366" s="24">
        <f>VLOOKUP(ancestry_jul_2014[[#This Row],[Locationid]],[1]LibPAS_data!$A$2:$D$270,4,FALSE)</f>
        <v>87143</v>
      </c>
      <c r="C1366" s="14" t="str">
        <f>TEXT(E1366,"yyyy")&amp;"-"&amp;"Q"&amp;LOOKUP(MONTH(E1366),{1,4,7,10},{1,2,3,4})</f>
        <v>2016-Q3</v>
      </c>
      <c r="D1366" s="33">
        <f t="shared" si="69"/>
        <v>2017</v>
      </c>
      <c r="E1366" s="31">
        <v>42614</v>
      </c>
      <c r="F1366" s="31" t="str">
        <f t="shared" si="67"/>
        <v>2016</v>
      </c>
      <c r="G1366" s="16" t="str">
        <f>TEXT(ancestry_jul_2014[[#This Row],[Date]]," MMM")</f>
        <v xml:space="preserve"> Sep</v>
      </c>
      <c r="H1366" s="6"/>
      <c r="I1366" s="6" t="str">
        <f>VLOOKUP(K1366, [1]LibPAS_data!$A$1:$C$600,3,FALSE)</f>
        <v>Mohave</v>
      </c>
      <c r="J1366" t="str">
        <f>VLOOKUP(K1366,[1]LibPAS_data!$A$1:$C$600,2,FALSE)</f>
        <v>Mohave County Library District</v>
      </c>
      <c r="K1366" s="6" t="s">
        <v>41</v>
      </c>
      <c r="L1366" s="6" t="s">
        <v>1</v>
      </c>
      <c r="M1366" s="6"/>
      <c r="N1366" s="6">
        <v>4909</v>
      </c>
      <c r="O1366" s="6">
        <v>95</v>
      </c>
      <c r="P1366" s="6">
        <v>810</v>
      </c>
      <c r="Q1366" s="6">
        <v>2035</v>
      </c>
      <c r="R1366" s="7">
        <f t="shared" si="68"/>
        <v>2845</v>
      </c>
    </row>
    <row r="1367" spans="1:18" x14ac:dyDescent="0.3">
      <c r="A1367" s="21">
        <f>VLOOKUP(ancestry_jul_2014[[#This Row],[Locationid]], [1]LibPAS_data!$A$2:$E$600, 5, FALSE)</f>
        <v>6</v>
      </c>
      <c r="B1367" s="24">
        <f>VLOOKUP(ancestry_jul_2014[[#This Row],[Locationid]],[1]LibPAS_data!$A$2:$D$270,4,FALSE)</f>
        <v>2934</v>
      </c>
      <c r="C1367" s="14" t="str">
        <f>TEXT(E1367,"yyyy")&amp;"-"&amp;"Q"&amp;LOOKUP(MONTH(E1367),{1,4,7,10},{1,2,3,4})</f>
        <v>2016-Q3</v>
      </c>
      <c r="D1367" s="33">
        <f t="shared" si="69"/>
        <v>2017</v>
      </c>
      <c r="E1367" s="31">
        <v>42614</v>
      </c>
      <c r="F1367" s="31" t="str">
        <f t="shared" si="67"/>
        <v>2016</v>
      </c>
      <c r="G1367" s="16" t="str">
        <f>TEXT(ancestry_jul_2014[[#This Row],[Date]]," MMM")</f>
        <v xml:space="preserve"> Sep</v>
      </c>
      <c r="H1367" s="6"/>
      <c r="I1367" s="6" t="str">
        <f>VLOOKUP(K1367, [1]LibPAS_data!$A$1:$C$600,3,FALSE)</f>
        <v>Greenlee</v>
      </c>
      <c r="J1367" t="str">
        <f>VLOOKUP(K1367,[1]LibPAS_data!$A$1:$C$600,2,FALSE)</f>
        <v>Morenci Community Library</v>
      </c>
      <c r="K1367" s="6" t="s">
        <v>106</v>
      </c>
      <c r="L1367" s="6" t="s">
        <v>1</v>
      </c>
      <c r="M1367" s="6"/>
      <c r="N1367" s="6">
        <v>50</v>
      </c>
      <c r="O1367" s="6">
        <v>1</v>
      </c>
      <c r="P1367" s="6">
        <v>0</v>
      </c>
      <c r="Q1367" s="6">
        <v>0</v>
      </c>
      <c r="R1367" s="7">
        <f t="shared" si="68"/>
        <v>0</v>
      </c>
    </row>
    <row r="1368" spans="1:18" x14ac:dyDescent="0.3">
      <c r="A1368" s="21">
        <f>VLOOKUP(ancestry_jul_2014[[#This Row],[Locationid]], [1]LibPAS_data!$A$2:$E$600, 5, FALSE)</f>
        <v>45</v>
      </c>
      <c r="B1368" s="24">
        <f>VLOOKUP(ancestry_jul_2014[[#This Row],[Locationid]],[1]LibPAS_data!$A$2:$D$270,4,FALSE)</f>
        <v>2461</v>
      </c>
      <c r="C1368" s="14" t="str">
        <f>TEXT(E1368,"yyyy")&amp;"-"&amp;"Q"&amp;LOOKUP(MONTH(E1368),{1,4,7,10},{1,2,3,4})</f>
        <v>2016-Q3</v>
      </c>
      <c r="D1368" s="33">
        <f t="shared" si="69"/>
        <v>2017</v>
      </c>
      <c r="E1368" s="31">
        <v>42614</v>
      </c>
      <c r="F1368" s="31" t="str">
        <f t="shared" si="67"/>
        <v>2016</v>
      </c>
      <c r="G1368" s="16" t="str">
        <f>TEXT(ancestry_jul_2014[[#This Row],[Date]]," MMM")</f>
        <v xml:space="preserve"> Sep</v>
      </c>
      <c r="H1368" s="6"/>
      <c r="I1368" s="6" t="str">
        <f>VLOOKUP(K1368, [1]LibPAS_data!$A$1:$C$600,3,FALSE)</f>
        <v>Navajo</v>
      </c>
      <c r="J1368" t="str">
        <f>VLOOKUP(K1368,[1]LibPAS_data!$A$1:$C$600,2,FALSE)</f>
        <v>Navajo County Library District</v>
      </c>
      <c r="K1368" s="6" t="s">
        <v>42</v>
      </c>
      <c r="L1368" s="6" t="s">
        <v>1</v>
      </c>
      <c r="M1368" s="6"/>
      <c r="N1368" s="6">
        <v>1658</v>
      </c>
      <c r="O1368" s="6">
        <v>29</v>
      </c>
      <c r="P1368" s="6">
        <v>254</v>
      </c>
      <c r="Q1368" s="6">
        <v>581</v>
      </c>
      <c r="R1368" s="7">
        <f t="shared" si="68"/>
        <v>835</v>
      </c>
    </row>
    <row r="1369" spans="1:18" x14ac:dyDescent="0.3">
      <c r="A1369" s="21">
        <f>VLOOKUP(ancestry_jul_2014[[#This Row],[Locationid]], [1]LibPAS_data!$A$2:$E$600, 5, FALSE)</f>
        <v>36</v>
      </c>
      <c r="B1369" s="24" t="str">
        <f>VLOOKUP(ancestry_jul_2014[[#This Row],[Locationid]],[1]LibPAS_data!$A$2:$D$270,4,FALSE)</f>
        <v>N/A</v>
      </c>
      <c r="C1369" s="14" t="str">
        <f>TEXT(E1369,"yyyy")&amp;"-"&amp;"Q"&amp;LOOKUP(MONTH(E1369),{1,4,7,10},{1,2,3,4})</f>
        <v>2016-Q3</v>
      </c>
      <c r="D1369" s="33">
        <f t="shared" si="69"/>
        <v>2017</v>
      </c>
      <c r="E1369" s="31">
        <v>42614</v>
      </c>
      <c r="F1369" s="31" t="str">
        <f t="shared" si="67"/>
        <v>2016</v>
      </c>
      <c r="G1369" s="16" t="str">
        <f>TEXT(ancestry_jul_2014[[#This Row],[Date]]," MMM")</f>
        <v xml:space="preserve"> Sep</v>
      </c>
      <c r="H1369" s="6"/>
      <c r="I1369" s="6" t="str">
        <f>VLOOKUP(K1369, [1]LibPAS_data!$A$1:$C$600,3,FALSE)</f>
        <v>Coconino</v>
      </c>
      <c r="J1369" t="str">
        <f>VLOOKUP(K1369,[1]LibPAS_data!$A$1:$C$600,2,FALSE)</f>
        <v>Page Public Library</v>
      </c>
      <c r="K1369" s="6" t="s">
        <v>140</v>
      </c>
      <c r="L1369" s="6" t="s">
        <v>1</v>
      </c>
      <c r="M1369" s="6"/>
      <c r="N1369" s="6">
        <v>160</v>
      </c>
      <c r="O1369" s="6">
        <v>1</v>
      </c>
      <c r="P1369" s="6">
        <v>24</v>
      </c>
      <c r="Q1369" s="6">
        <v>76</v>
      </c>
      <c r="R1369" s="7">
        <f t="shared" si="68"/>
        <v>100</v>
      </c>
    </row>
    <row r="1370" spans="1:18" x14ac:dyDescent="0.3">
      <c r="A1370" s="21">
        <f>VLOOKUP(ancestry_jul_2014[[#This Row],[Locationid]], [1]LibPAS_data!$A$2:$E$600, 5, FALSE)</f>
        <v>20</v>
      </c>
      <c r="B1370" s="24">
        <f>VLOOKUP(ancestry_jul_2014[[#This Row],[Locationid]],[1]LibPAS_data!$A$2:$D$270,4,FALSE)</f>
        <v>10834</v>
      </c>
      <c r="C1370" s="14" t="str">
        <f>TEXT(E1370,"yyyy")&amp;"-"&amp;"Q"&amp;LOOKUP(MONTH(E1370),{1,4,7,10},{1,2,3,4})</f>
        <v>2016-Q3</v>
      </c>
      <c r="D1370" s="33">
        <f t="shared" si="69"/>
        <v>2017</v>
      </c>
      <c r="E1370" s="31">
        <v>42614</v>
      </c>
      <c r="F1370" s="31" t="str">
        <f t="shared" si="67"/>
        <v>2016</v>
      </c>
      <c r="G1370" s="16" t="str">
        <f>TEXT(ancestry_jul_2014[[#This Row],[Date]]," MMM")</f>
        <v xml:space="preserve"> Sep</v>
      </c>
      <c r="H1370" s="8"/>
      <c r="I1370" s="8" t="str">
        <f>VLOOKUP(K1370, [1]LibPAS_data!$A$1:$C$600,3,FALSE)</f>
        <v>La Paz</v>
      </c>
      <c r="J1370" t="str">
        <f>VLOOKUP(K1370,[1]LibPAS_data!$A$1:$C$600,2,FALSE)</f>
        <v>Parker Public Library</v>
      </c>
      <c r="K1370" s="8" t="s">
        <v>45</v>
      </c>
      <c r="L1370" s="8" t="s">
        <v>1</v>
      </c>
      <c r="M1370" s="8"/>
      <c r="N1370" s="8"/>
      <c r="O1370" s="8"/>
      <c r="P1370" s="8"/>
      <c r="Q1370" s="8"/>
      <c r="R1370" s="7">
        <f t="shared" si="68"/>
        <v>0</v>
      </c>
    </row>
    <row r="1371" spans="1:18" x14ac:dyDescent="0.3">
      <c r="A1371" s="21">
        <f>VLOOKUP(ancestry_jul_2014[[#This Row],[Locationid]], [1]LibPAS_data!$A$2:$E$600, 5, FALSE)</f>
        <v>14</v>
      </c>
      <c r="B1371" s="24">
        <f>VLOOKUP(ancestry_jul_2014[[#This Row],[Locationid]],[1]LibPAS_data!$A$2:$D$270,4,FALSE)</f>
        <v>13597</v>
      </c>
      <c r="C1371" s="14" t="str">
        <f>TEXT(E1371,"yyyy")&amp;"-"&amp;"Q"&amp;LOOKUP(MONTH(E1371),{1,4,7,10},{1,2,3,4})</f>
        <v>2016-Q3</v>
      </c>
      <c r="D1371" s="33">
        <f t="shared" si="69"/>
        <v>2017</v>
      </c>
      <c r="E1371" s="31">
        <v>42614</v>
      </c>
      <c r="F1371" s="31" t="str">
        <f t="shared" si="67"/>
        <v>2016</v>
      </c>
      <c r="G1371" s="16" t="str">
        <f>TEXT(ancestry_jul_2014[[#This Row],[Date]]," MMM")</f>
        <v xml:space="preserve"> Sep</v>
      </c>
      <c r="H1371" s="6"/>
      <c r="I1371" s="6" t="str">
        <f>VLOOKUP(K1371, [1]LibPAS_data!$A$1:$C$600,3,FALSE)</f>
        <v>Gila</v>
      </c>
      <c r="J1371" t="str">
        <f>VLOOKUP(K1371,[1]LibPAS_data!$A$1:$C$600,2,FALSE)</f>
        <v>Payson Public Library</v>
      </c>
      <c r="K1371" s="6" t="s">
        <v>47</v>
      </c>
      <c r="L1371" s="6" t="s">
        <v>1</v>
      </c>
      <c r="M1371" s="6"/>
      <c r="N1371" s="6">
        <v>50</v>
      </c>
      <c r="O1371" s="6">
        <v>1</v>
      </c>
      <c r="P1371" s="6">
        <v>4</v>
      </c>
      <c r="Q1371" s="6">
        <v>10</v>
      </c>
      <c r="R1371" s="7">
        <f t="shared" si="68"/>
        <v>14</v>
      </c>
    </row>
    <row r="1372" spans="1:18" x14ac:dyDescent="0.3">
      <c r="A1372" s="21">
        <f>VLOOKUP(ancestry_jul_2014[[#This Row],[Locationid]], [1]LibPAS_data!$A$2:$E$600, 5, FALSE)</f>
        <v>38</v>
      </c>
      <c r="B1372" s="24">
        <f>VLOOKUP(ancestry_jul_2014[[#This Row],[Locationid]],[1]LibPAS_data!$A$2:$D$270,4,FALSE)</f>
        <v>109952</v>
      </c>
      <c r="C1372" s="14" t="str">
        <f>TEXT(E1372,"yyyy")&amp;"-"&amp;"Q"&amp;LOOKUP(MONTH(E1372),{1,4,7,10},{1,2,3,4})</f>
        <v>2016-Q3</v>
      </c>
      <c r="D1372" s="33">
        <f t="shared" si="69"/>
        <v>2017</v>
      </c>
      <c r="E1372" s="31">
        <v>42614</v>
      </c>
      <c r="F1372" s="31" t="str">
        <f t="shared" si="67"/>
        <v>2016</v>
      </c>
      <c r="G1372" s="16" t="str">
        <f>TEXT(ancestry_jul_2014[[#This Row],[Date]]," MMM")</f>
        <v xml:space="preserve"> Sep</v>
      </c>
      <c r="H1372" s="8"/>
      <c r="I1372" s="8" t="str">
        <f>VLOOKUP(K1372, [1]LibPAS_data!$A$1:$C$600,3,FALSE)</f>
        <v>Maricopa</v>
      </c>
      <c r="J1372" t="str">
        <f>VLOOKUP(K1372,[1]LibPAS_data!$A$1:$C$600,2,FALSE)</f>
        <v>Peoria Public Library</v>
      </c>
      <c r="K1372" s="6" t="s">
        <v>48</v>
      </c>
      <c r="L1372" s="8" t="s">
        <v>1</v>
      </c>
      <c r="M1372" s="8"/>
      <c r="N1372" s="8">
        <v>2043</v>
      </c>
      <c r="O1372" s="8">
        <v>24</v>
      </c>
      <c r="P1372" s="8">
        <v>396</v>
      </c>
      <c r="Q1372" s="8">
        <v>696</v>
      </c>
      <c r="R1372" s="7">
        <f t="shared" si="68"/>
        <v>1092</v>
      </c>
    </row>
    <row r="1373" spans="1:18" x14ac:dyDescent="0.3">
      <c r="A1373" s="21" t="e">
        <f>VLOOKUP(ancestry_jul_2014[[#This Row],[Locationid]], [1]LibPAS_data!$A$2:$E$600, 5, FALSE)</f>
        <v>#VALUE!</v>
      </c>
      <c r="B1373" s="24">
        <f>VLOOKUP(ancestry_jul_2014[[#This Row],[Locationid]],[1]LibPAS_data!$A$2:$D$270,4,FALSE)</f>
        <v>943450</v>
      </c>
      <c r="C1373" s="14" t="str">
        <f>TEXT(E1373,"yyyy")&amp;"-"&amp;"Q"&amp;LOOKUP(MONTH(E1373),{1,4,7,10},{1,2,3,4})</f>
        <v>2016-Q3</v>
      </c>
      <c r="D1373" s="33">
        <f t="shared" si="69"/>
        <v>2017</v>
      </c>
      <c r="E1373" s="31">
        <v>42614</v>
      </c>
      <c r="F1373" s="31" t="str">
        <f t="shared" si="67"/>
        <v>2016</v>
      </c>
      <c r="G1373" s="16" t="str">
        <f>TEXT(ancestry_jul_2014[[#This Row],[Date]]," MMM")</f>
        <v xml:space="preserve"> Sep</v>
      </c>
      <c r="H1373" s="6"/>
      <c r="I1373" s="6" t="str">
        <f>VLOOKUP(K1373, [1]LibPAS_data!$A$1:$C$600,3,FALSE)</f>
        <v>Maricopa</v>
      </c>
      <c r="J1373" t="str">
        <f>VLOOKUP(K1373,[1]LibPAS_data!$A$1:$C$600,2,FALSE)</f>
        <v>Phoenix Public Library</v>
      </c>
      <c r="K1373" s="10" t="s">
        <v>78</v>
      </c>
      <c r="L1373" s="6" t="s">
        <v>1</v>
      </c>
      <c r="M1373" s="6"/>
      <c r="N1373" s="6">
        <v>13641</v>
      </c>
      <c r="O1373" s="6">
        <v>212</v>
      </c>
      <c r="P1373" s="6">
        <v>3413</v>
      </c>
      <c r="Q1373" s="6">
        <v>6354</v>
      </c>
      <c r="R1373" s="7">
        <f t="shared" si="68"/>
        <v>9767</v>
      </c>
    </row>
    <row r="1374" spans="1:18" x14ac:dyDescent="0.3">
      <c r="A1374" s="21">
        <f>VLOOKUP(ancestry_jul_2014[[#This Row],[Locationid]], [1]LibPAS_data!$A$2:$E$600, 5, FALSE)</f>
        <v>622</v>
      </c>
      <c r="B1374" s="24">
        <f>VLOOKUP(ancestry_jul_2014[[#This Row],[Locationid]],[1]LibPAS_data!$A$2:$D$270,4,FALSE)</f>
        <v>405419</v>
      </c>
      <c r="C1374" s="14" t="str">
        <f>TEXT(E1374,"yyyy")&amp;"-"&amp;"Q"&amp;LOOKUP(MONTH(E1374),{1,4,7,10},{1,2,3,4})</f>
        <v>2016-Q3</v>
      </c>
      <c r="D1374" s="33">
        <f t="shared" si="69"/>
        <v>2017</v>
      </c>
      <c r="E1374" s="31">
        <v>42614</v>
      </c>
      <c r="F1374" s="31" t="str">
        <f t="shared" si="67"/>
        <v>2016</v>
      </c>
      <c r="G1374" s="16" t="str">
        <f>TEXT(ancestry_jul_2014[[#This Row],[Date]]," MMM")</f>
        <v xml:space="preserve"> Sep</v>
      </c>
      <c r="H1374" s="8"/>
      <c r="I1374" s="8" t="str">
        <f>VLOOKUP(K1374, [1]LibPAS_data!$A$1:$C$600,3,FALSE)</f>
        <v>Pima</v>
      </c>
      <c r="J1374" t="str">
        <f>VLOOKUP(K1374,[1]LibPAS_data!$A$1:$C$600,2,FALSE)</f>
        <v>Pima County Public Library</v>
      </c>
      <c r="K1374" s="6" t="s">
        <v>49</v>
      </c>
      <c r="L1374" s="8" t="s">
        <v>1</v>
      </c>
      <c r="M1374" s="8"/>
      <c r="N1374" s="8">
        <v>6528</v>
      </c>
      <c r="O1374" s="8">
        <v>157</v>
      </c>
      <c r="P1374" s="8">
        <v>854</v>
      </c>
      <c r="Q1374" s="8">
        <v>2793</v>
      </c>
      <c r="R1374" s="7">
        <f t="shared" si="68"/>
        <v>3647</v>
      </c>
    </row>
    <row r="1375" spans="1:18" x14ac:dyDescent="0.3">
      <c r="A1375" s="21">
        <f>VLOOKUP(ancestry_jul_2014[[#This Row],[Locationid]], [1]LibPAS_data!$A$2:$E$600, 5, FALSE)</f>
        <v>4</v>
      </c>
      <c r="B1375" s="24">
        <f>VLOOKUP(ancestry_jul_2014[[#This Row],[Locationid]],[1]LibPAS_data!$A$2:$D$270,4,FALSE)</f>
        <v>8901</v>
      </c>
      <c r="C1375" s="14" t="str">
        <f>TEXT(E1375,"yyyy")&amp;"-"&amp;"Q"&amp;LOOKUP(MONTH(E1375),{1,4,7,10},{1,2,3,4})</f>
        <v>2016-Q3</v>
      </c>
      <c r="D1375" s="33">
        <f t="shared" si="69"/>
        <v>2017</v>
      </c>
      <c r="E1375" s="31">
        <v>42614</v>
      </c>
      <c r="F1375" s="31" t="str">
        <f t="shared" si="67"/>
        <v>2016</v>
      </c>
      <c r="G1375" s="16" t="str">
        <f>TEXT(ancestry_jul_2014[[#This Row],[Date]]," MMM")</f>
        <v xml:space="preserve"> Sep</v>
      </c>
      <c r="H1375" s="6"/>
      <c r="I1375" s="6" t="str">
        <f>VLOOKUP(K1375, [1]LibPAS_data!$A$1:$C$600,3,FALSE)</f>
        <v>Pinal</v>
      </c>
      <c r="J1375" t="str">
        <f>VLOOKUP(K1375,[1]LibPAS_data!$A$1:$C$600,2,FALSE)</f>
        <v>Pinal County Library District</v>
      </c>
      <c r="K1375" s="6" t="s">
        <v>50</v>
      </c>
      <c r="L1375" s="6" t="s">
        <v>1</v>
      </c>
      <c r="M1375" s="6"/>
      <c r="N1375" s="6">
        <v>129</v>
      </c>
      <c r="O1375" s="6">
        <v>2</v>
      </c>
      <c r="P1375" s="6">
        <v>0</v>
      </c>
      <c r="Q1375" s="6">
        <v>65</v>
      </c>
      <c r="R1375" s="7">
        <f t="shared" si="68"/>
        <v>65</v>
      </c>
    </row>
    <row r="1376" spans="1:18" x14ac:dyDescent="0.3">
      <c r="A1376" s="21">
        <f>VLOOKUP(ancestry_jul_2014[[#This Row],[Locationid]], [1]LibPAS_data!$A$2:$E$600, 5, FALSE)</f>
        <v>54</v>
      </c>
      <c r="B1376" s="24">
        <f>VLOOKUP(ancestry_jul_2014[[#This Row],[Locationid]],[1]LibPAS_data!$A$2:$D$270,4,FALSE)</f>
        <v>29416</v>
      </c>
      <c r="C1376" s="14" t="str">
        <f>TEXT(E1376,"yyyy")&amp;"-"&amp;"Q"&amp;LOOKUP(MONTH(E1376),{1,4,7,10},{1,2,3,4})</f>
        <v>2016-Q3</v>
      </c>
      <c r="D1376" s="33">
        <f t="shared" si="69"/>
        <v>2017</v>
      </c>
      <c r="E1376" s="31">
        <v>42614</v>
      </c>
      <c r="F1376" s="31" t="str">
        <f t="shared" si="67"/>
        <v>2016</v>
      </c>
      <c r="G1376" s="16" t="str">
        <f>TEXT(ancestry_jul_2014[[#This Row],[Date]]," MMM")</f>
        <v xml:space="preserve"> Sep</v>
      </c>
      <c r="H1376" s="8"/>
      <c r="I1376" s="8" t="str">
        <f>VLOOKUP(K1376, [1]LibPAS_data!$A$1:$C$600,3,FALSE)</f>
        <v>Yavapai</v>
      </c>
      <c r="J1376" t="str">
        <f>VLOOKUP(K1376,[1]LibPAS_data!$A$1:$C$600,2,FALSE)</f>
        <v>Prescott Public Library</v>
      </c>
      <c r="K1376" s="10" t="s">
        <v>51</v>
      </c>
      <c r="L1376" s="8" t="s">
        <v>1</v>
      </c>
      <c r="M1376" s="8"/>
      <c r="N1376" s="8">
        <v>2221</v>
      </c>
      <c r="O1376" s="8">
        <v>50</v>
      </c>
      <c r="P1376" s="8">
        <v>706</v>
      </c>
      <c r="Q1376" s="8">
        <v>1295</v>
      </c>
      <c r="R1376" s="7">
        <f t="shared" si="68"/>
        <v>2001</v>
      </c>
    </row>
    <row r="1377" spans="1:18" x14ac:dyDescent="0.3">
      <c r="A1377" s="21">
        <f>VLOOKUP(ancestry_jul_2014[[#This Row],[Locationid]], [1]LibPAS_data!$A$2:$E$600, 5, FALSE)</f>
        <v>59</v>
      </c>
      <c r="B1377" s="24">
        <f>VLOOKUP(ancestry_jul_2014[[#This Row],[Locationid]],[1]LibPAS_data!$A$2:$D$270,4,FALSE)</f>
        <v>22616</v>
      </c>
      <c r="C1377" s="14" t="str">
        <f>TEXT(E1377,"yyyy")&amp;"-"&amp;"Q"&amp;LOOKUP(MONTH(E1377),{1,4,7,10},{1,2,3,4})</f>
        <v>2016-Q3</v>
      </c>
      <c r="D1377" s="33">
        <f t="shared" si="69"/>
        <v>2017</v>
      </c>
      <c r="E1377" s="31">
        <v>42614</v>
      </c>
      <c r="F1377" s="31" t="str">
        <f t="shared" si="67"/>
        <v>2016</v>
      </c>
      <c r="G1377" s="16" t="str">
        <f>TEXT(ancestry_jul_2014[[#This Row],[Date]]," MMM")</f>
        <v xml:space="preserve"> Sep</v>
      </c>
      <c r="H1377" s="6"/>
      <c r="I1377" s="6" t="str">
        <f>VLOOKUP(K1377, [1]LibPAS_data!$A$1:$C$600,3,FALSE)</f>
        <v>Yavapai</v>
      </c>
      <c r="J1377" t="str">
        <f>VLOOKUP(K1377,[1]LibPAS_data!$A$1:$C$600,2,FALSE)</f>
        <v>Prescott Valley Public Library</v>
      </c>
      <c r="K1377" s="6" t="s">
        <v>52</v>
      </c>
      <c r="L1377" s="6" t="s">
        <v>1</v>
      </c>
      <c r="M1377" s="6"/>
      <c r="N1377" s="6">
        <v>1179</v>
      </c>
      <c r="O1377" s="6">
        <v>10</v>
      </c>
      <c r="P1377" s="6">
        <v>157</v>
      </c>
      <c r="Q1377" s="6">
        <v>182</v>
      </c>
      <c r="R1377" s="7">
        <f t="shared" si="68"/>
        <v>339</v>
      </c>
    </row>
    <row r="1378" spans="1:18" x14ac:dyDescent="0.3">
      <c r="A1378" s="21">
        <f>VLOOKUP(ancestry_jul_2014[[#This Row],[Locationid]], [1]LibPAS_data!$A$2:$E$600, 5, FALSE)</f>
        <v>40</v>
      </c>
      <c r="B1378" s="24" t="e">
        <f>VLOOKUP(ancestry_jul_2014[[#This Row],[Locationid]],[1]LibPAS_data!$A$2:$D$270,4,FALSE)</f>
        <v>#N/A</v>
      </c>
      <c r="C1378" s="14" t="str">
        <f>TEXT(E1378,"yyyy")&amp;"-"&amp;"Q"&amp;LOOKUP(MONTH(E1378),{1,4,7,10},{1,2,3,4})</f>
        <v>2016-Q3</v>
      </c>
      <c r="D1378" s="33">
        <f t="shared" si="69"/>
        <v>2017</v>
      </c>
      <c r="E1378" s="31">
        <v>42614</v>
      </c>
      <c r="F1378" s="31" t="str">
        <f t="shared" si="67"/>
        <v>2016</v>
      </c>
      <c r="G1378" s="16" t="str">
        <f>TEXT(ancestry_jul_2014[[#This Row],[Date]]," MMM")</f>
        <v xml:space="preserve"> Sep</v>
      </c>
      <c r="H1378" s="8"/>
      <c r="I1378" s="8" t="str">
        <f>VLOOKUP(K1378, [1]LibPAS_data!$A$1:$C$600,3,FALSE)</f>
        <v>Apache</v>
      </c>
      <c r="J1378" t="str">
        <f>VLOOKUP(K1378,[1]LibPAS_data!$A$1:$C$600,2,FALSE)</f>
        <v>Round Valley Public Library</v>
      </c>
      <c r="K1378" s="6" t="s">
        <v>53</v>
      </c>
      <c r="L1378" s="8" t="s">
        <v>1</v>
      </c>
      <c r="M1378" s="8"/>
      <c r="N1378" s="8">
        <v>923</v>
      </c>
      <c r="O1378" s="8">
        <v>16</v>
      </c>
      <c r="P1378" s="8">
        <v>84</v>
      </c>
      <c r="Q1378" s="8">
        <v>303</v>
      </c>
      <c r="R1378" s="7">
        <f t="shared" si="68"/>
        <v>387</v>
      </c>
    </row>
    <row r="1379" spans="1:18" x14ac:dyDescent="0.3">
      <c r="A1379" s="21">
        <f>VLOOKUP(ancestry_jul_2014[[#This Row],[Locationid]], [1]LibPAS_data!$A$2:$E$600, 5, FALSE)</f>
        <v>17</v>
      </c>
      <c r="B1379" s="24">
        <f>VLOOKUP(ancestry_jul_2014[[#This Row],[Locationid]],[1]LibPAS_data!$A$2:$D$270,4,FALSE)</f>
        <v>11980</v>
      </c>
      <c r="C1379" s="14" t="str">
        <f>TEXT(E1379,"yyyy")&amp;"-"&amp;"Q"&amp;LOOKUP(MONTH(E1379),{1,4,7,10},{1,2,3,4})</f>
        <v>2016-Q3</v>
      </c>
      <c r="D1379" s="33">
        <f t="shared" si="69"/>
        <v>2017</v>
      </c>
      <c r="E1379" s="31">
        <v>42614</v>
      </c>
      <c r="F1379" s="31" t="str">
        <f t="shared" si="67"/>
        <v>2016</v>
      </c>
      <c r="G1379" s="16" t="str">
        <f>TEXT(ancestry_jul_2014[[#This Row],[Date]]," MMM")</f>
        <v xml:space="preserve"> Sep</v>
      </c>
      <c r="H1379" s="6"/>
      <c r="I1379" s="6" t="str">
        <f>VLOOKUP(K1379, [1]LibPAS_data!$A$1:$C$600,3,FALSE)</f>
        <v>Graham</v>
      </c>
      <c r="J1379" t="str">
        <f>VLOOKUP(K1379,[1]LibPAS_data!$A$1:$C$600,2,FALSE)</f>
        <v>Safford City - Graham County Library</v>
      </c>
      <c r="K1379" s="6" t="s">
        <v>54</v>
      </c>
      <c r="L1379" s="6" t="s">
        <v>1</v>
      </c>
      <c r="M1379" s="6"/>
      <c r="N1379" s="6"/>
      <c r="O1379" s="6"/>
      <c r="P1379" s="6"/>
      <c r="Q1379" s="6"/>
      <c r="R1379" s="7">
        <f t="shared" si="68"/>
        <v>0</v>
      </c>
    </row>
    <row r="1380" spans="1:18" x14ac:dyDescent="0.3">
      <c r="A1380" s="21">
        <f>VLOOKUP(ancestry_jul_2014[[#This Row],[Locationid]], [1]LibPAS_data!$A$2:$E$600, 5, FALSE)</f>
        <v>23</v>
      </c>
      <c r="B1380" s="24" t="e">
        <f>VLOOKUP(ancestry_jul_2014[[#This Row],[Locationid]],[1]LibPAS_data!$A$2:$D$270,4,FALSE)</f>
        <v>#N/A</v>
      </c>
      <c r="C1380" s="14" t="str">
        <f>TEXT(E1380,"yyyy")&amp;"-"&amp;"Q"&amp;LOOKUP(MONTH(E1380),{1,4,7,10},{1,2,3,4})</f>
        <v>2016-Q3</v>
      </c>
      <c r="D1380" s="33">
        <f t="shared" si="69"/>
        <v>2017</v>
      </c>
      <c r="E1380" s="31">
        <v>42614</v>
      </c>
      <c r="F1380" s="31" t="str">
        <f t="shared" si="67"/>
        <v>2016</v>
      </c>
      <c r="G1380" s="16" t="str">
        <f>TEXT(ancestry_jul_2014[[#This Row],[Date]]," MMM")</f>
        <v xml:space="preserve"> Sep</v>
      </c>
      <c r="H1380" s="8"/>
      <c r="I1380" s="8" t="str">
        <f>VLOOKUP(K1380, [1]LibPAS_data!$A$1:$C$600,3,FALSE)</f>
        <v>Pinal</v>
      </c>
      <c r="J1380" t="str">
        <f>VLOOKUP(K1380,[1]LibPAS_data!$A$1:$C$600,2,FALSE)</f>
        <v>San Manuel Public Library</v>
      </c>
      <c r="K1380" s="10" t="s">
        <v>55</v>
      </c>
      <c r="L1380" s="8" t="s">
        <v>1</v>
      </c>
      <c r="M1380" s="8"/>
      <c r="N1380" s="8">
        <v>20</v>
      </c>
      <c r="O1380" s="8">
        <v>2</v>
      </c>
      <c r="P1380" s="8">
        <v>0</v>
      </c>
      <c r="Q1380" s="8">
        <v>8</v>
      </c>
      <c r="R1380" s="7">
        <f t="shared" si="68"/>
        <v>8</v>
      </c>
    </row>
    <row r="1381" spans="1:18" x14ac:dyDescent="0.3">
      <c r="A1381" s="21">
        <f>VLOOKUP(ancestry_jul_2014[[#This Row],[Locationid]], [1]LibPAS_data!$A$2:$E$600, 5, FALSE)</f>
        <v>87</v>
      </c>
      <c r="B1381" s="24">
        <f>VLOOKUP(ancestry_jul_2014[[#This Row],[Locationid]],[1]LibPAS_data!$A$2:$D$270,4,FALSE)</f>
        <v>174482</v>
      </c>
      <c r="C1381" s="14" t="str">
        <f>TEXT(E1381,"yyyy")&amp;"-"&amp;"Q"&amp;LOOKUP(MONTH(E1381),{1,4,7,10},{1,2,3,4})</f>
        <v>2016-Q3</v>
      </c>
      <c r="D1381" s="33">
        <f t="shared" si="69"/>
        <v>2017</v>
      </c>
      <c r="E1381" s="31">
        <v>42614</v>
      </c>
      <c r="F1381" s="31" t="str">
        <f t="shared" si="67"/>
        <v>2016</v>
      </c>
      <c r="G1381" s="16" t="str">
        <f>TEXT(ancestry_jul_2014[[#This Row],[Date]]," MMM")</f>
        <v xml:space="preserve"> Sep</v>
      </c>
      <c r="H1381" s="6"/>
      <c r="I1381" s="6" t="str">
        <f>VLOOKUP(K1381, [1]LibPAS_data!$A$1:$C$600,3,FALSE)</f>
        <v>Maricopa</v>
      </c>
      <c r="J1381" t="str">
        <f>VLOOKUP(K1381,[1]LibPAS_data!$A$1:$C$600,2,FALSE)</f>
        <v>Scottsdale Public Library</v>
      </c>
      <c r="K1381" s="6" t="s">
        <v>57</v>
      </c>
      <c r="L1381" s="6" t="s">
        <v>1</v>
      </c>
      <c r="M1381" s="6"/>
      <c r="N1381" s="6">
        <v>1671</v>
      </c>
      <c r="O1381" s="6">
        <v>43</v>
      </c>
      <c r="P1381" s="6">
        <v>667</v>
      </c>
      <c r="Q1381" s="6">
        <v>752</v>
      </c>
      <c r="R1381" s="7">
        <f t="shared" si="68"/>
        <v>1419</v>
      </c>
    </row>
    <row r="1382" spans="1:18" x14ac:dyDescent="0.3">
      <c r="A1382" s="21">
        <f>VLOOKUP(ancestry_jul_2014[[#This Row],[Locationid]], [1]LibPAS_data!$A$2:$E$600, 5, FALSE)</f>
        <v>28</v>
      </c>
      <c r="B1382" s="24">
        <f>VLOOKUP(ancestry_jul_2014[[#This Row],[Locationid]],[1]LibPAS_data!$A$2:$D$270,4,FALSE)</f>
        <v>32811</v>
      </c>
      <c r="C1382" s="14" t="str">
        <f>TEXT(E1382,"yyyy")&amp;"-"&amp;"Q"&amp;LOOKUP(MONTH(E1382),{1,4,7,10},{1,2,3,4})</f>
        <v>2016-Q3</v>
      </c>
      <c r="D1382" s="33">
        <f t="shared" si="69"/>
        <v>2017</v>
      </c>
      <c r="E1382" s="31">
        <v>42614</v>
      </c>
      <c r="F1382" s="31" t="str">
        <f t="shared" si="67"/>
        <v>2016</v>
      </c>
      <c r="G1382" s="16" t="str">
        <f>TEXT(ancestry_jul_2014[[#This Row],[Date]]," MMM")</f>
        <v xml:space="preserve"> Sep</v>
      </c>
      <c r="H1382" s="8"/>
      <c r="I1382" s="8" t="str">
        <f>VLOOKUP(K1382, [1]LibPAS_data!$A$1:$C$600,3,FALSE)</f>
        <v>Cochise</v>
      </c>
      <c r="J1382" t="str">
        <f>VLOOKUP(K1382,[1]LibPAS_data!$A$1:$C$600,2,FALSE)</f>
        <v>Sierra Vista Public Library</v>
      </c>
      <c r="K1382" s="6" t="s">
        <v>60</v>
      </c>
      <c r="L1382" s="8" t="s">
        <v>1</v>
      </c>
      <c r="M1382" s="8"/>
      <c r="N1382" s="8">
        <v>95</v>
      </c>
      <c r="O1382" s="8">
        <v>1</v>
      </c>
      <c r="P1382" s="8">
        <v>7</v>
      </c>
      <c r="Q1382" s="8">
        <v>37</v>
      </c>
      <c r="R1382" s="7">
        <f t="shared" si="68"/>
        <v>44</v>
      </c>
    </row>
    <row r="1383" spans="1:18" x14ac:dyDescent="0.3">
      <c r="A1383" s="21">
        <f>VLOOKUP(ancestry_jul_2014[[#This Row],[Locationid]], [1]LibPAS_data!$A$2:$E$600, 5, FALSE)</f>
        <v>32</v>
      </c>
      <c r="B1383" s="24">
        <f>VLOOKUP(ancestry_jul_2014[[#This Row],[Locationid]],[1]LibPAS_data!$A$2:$D$270,4,FALSE)</f>
        <v>11000</v>
      </c>
      <c r="C1383" s="14" t="str">
        <f>TEXT(E1383,"yyyy")&amp;"-"&amp;"Q"&amp;LOOKUP(MONTH(E1383),{1,4,7,10},{1,2,3,4})</f>
        <v>2016-Q3</v>
      </c>
      <c r="D1383" s="33">
        <f t="shared" si="69"/>
        <v>2017</v>
      </c>
      <c r="E1383" s="31">
        <v>42614</v>
      </c>
      <c r="F1383" s="31" t="str">
        <f t="shared" si="67"/>
        <v>2016</v>
      </c>
      <c r="G1383" s="16" t="str">
        <f>TEXT(ancestry_jul_2014[[#This Row],[Date]]," MMM")</f>
        <v xml:space="preserve"> Sep</v>
      </c>
      <c r="H1383" s="6"/>
      <c r="I1383" s="6" t="str">
        <f>VLOOKUP(K1383, [1]LibPAS_data!$A$1:$C$600,3,FALSE)</f>
        <v>Yavapai</v>
      </c>
      <c r="J1383" t="str">
        <f>VLOOKUP(K1383,[1]LibPAS_data!$A$1:$C$600,2,FALSE)</f>
        <v>Sedona Public Library</v>
      </c>
      <c r="K1383" s="6" t="s">
        <v>58</v>
      </c>
      <c r="L1383" s="6" t="s">
        <v>1</v>
      </c>
      <c r="M1383" s="6"/>
      <c r="N1383" s="6">
        <v>81</v>
      </c>
      <c r="O1383" s="6">
        <v>4</v>
      </c>
      <c r="P1383" s="6">
        <v>0</v>
      </c>
      <c r="Q1383" s="6">
        <v>5</v>
      </c>
      <c r="R1383" s="7">
        <f t="shared" si="68"/>
        <v>5</v>
      </c>
    </row>
    <row r="1384" spans="1:18" x14ac:dyDescent="0.3">
      <c r="A1384" s="21">
        <f>VLOOKUP(ancestry_jul_2014[[#This Row],[Locationid]], [1]LibPAS_data!$A$2:$E$600, 5, FALSE)</f>
        <v>142</v>
      </c>
      <c r="B1384" s="24">
        <f>VLOOKUP(ancestry_jul_2014[[#This Row],[Locationid]],[1]LibPAS_data!$A$2:$D$270,4,FALSE)</f>
        <v>140708</v>
      </c>
      <c r="C1384" s="14" t="str">
        <f>TEXT(E1384,"yyyy")&amp;"-"&amp;"Q"&amp;LOOKUP(MONTH(E1384),{1,4,7,10},{1,2,3,4})</f>
        <v>2016-Q3</v>
      </c>
      <c r="D1384" s="33">
        <f t="shared" si="69"/>
        <v>2017</v>
      </c>
      <c r="E1384" s="31">
        <v>42614</v>
      </c>
      <c r="F1384" s="31" t="str">
        <f t="shared" si="67"/>
        <v>2016</v>
      </c>
      <c r="G1384" s="16" t="str">
        <f>TEXT(ancestry_jul_2014[[#This Row],[Date]]," MMM")</f>
        <v xml:space="preserve"> Sep</v>
      </c>
      <c r="H1384" s="8"/>
      <c r="I1384" s="8" t="str">
        <f>VLOOKUP(K1384, [1]LibPAS_data!$A$1:$C$600,3,FALSE)</f>
        <v>Maricopa</v>
      </c>
      <c r="J1384" t="str">
        <f>VLOOKUP(K1384,[1]LibPAS_data!$A$1:$C$600,2,FALSE)</f>
        <v>Tempe Public Library</v>
      </c>
      <c r="K1384" s="10" t="s">
        <v>79</v>
      </c>
      <c r="L1384" s="8" t="s">
        <v>1</v>
      </c>
      <c r="M1384" s="8"/>
      <c r="N1384" s="8">
        <v>523</v>
      </c>
      <c r="O1384" s="8">
        <v>18</v>
      </c>
      <c r="P1384" s="8">
        <v>212</v>
      </c>
      <c r="Q1384" s="8">
        <v>220</v>
      </c>
      <c r="R1384" s="7">
        <f t="shared" si="68"/>
        <v>432</v>
      </c>
    </row>
    <row r="1385" spans="1:18" x14ac:dyDescent="0.3">
      <c r="A1385" s="21">
        <f>VLOOKUP(ancestry_jul_2014[[#This Row],[Locationid]], [1]LibPAS_data!$A$2:$E$600, 5, FALSE)</f>
        <v>12</v>
      </c>
      <c r="B1385" s="24">
        <f>VLOOKUP(ancestry_jul_2014[[#This Row],[Locationid]],[1]LibPAS_data!$A$2:$D$270,4,FALSE)</f>
        <v>4415</v>
      </c>
      <c r="C1385" s="14" t="str">
        <f>TEXT(E1385,"yyyy")&amp;"-"&amp;"Q"&amp;LOOKUP(MONTH(E1385),{1,4,7,10},{1,2,3,4})</f>
        <v>2016-Q3</v>
      </c>
      <c r="D1385" s="33">
        <f t="shared" si="69"/>
        <v>2017</v>
      </c>
      <c r="E1385" s="31">
        <v>42614</v>
      </c>
      <c r="F1385" s="31" t="str">
        <f t="shared" si="67"/>
        <v>2016</v>
      </c>
      <c r="G1385" s="16" t="str">
        <f>TEXT(ancestry_jul_2014[[#This Row],[Date]]," MMM")</f>
        <v xml:space="preserve"> Sep</v>
      </c>
      <c r="H1385" s="6"/>
      <c r="I1385" s="6" t="str">
        <f>VLOOKUP(K1385, [1]LibPAS_data!$A$1:$C$600,3,FALSE)</f>
        <v>Maricopa</v>
      </c>
      <c r="J1385" t="str">
        <f>VLOOKUP(K1385,[1]LibPAS_data!$A$1:$C$600,2,FALSE)</f>
        <v>Tolleson Public Library</v>
      </c>
      <c r="K1385" s="6" t="s">
        <v>61</v>
      </c>
      <c r="L1385" s="6" t="s">
        <v>1</v>
      </c>
      <c r="M1385" s="6"/>
      <c r="N1385" s="6"/>
      <c r="O1385" s="6"/>
      <c r="P1385" s="6"/>
      <c r="Q1385" s="6"/>
      <c r="R1385" s="7">
        <f t="shared" si="68"/>
        <v>0</v>
      </c>
    </row>
    <row r="1386" spans="1:18" x14ac:dyDescent="0.3">
      <c r="A1386" s="21">
        <f>VLOOKUP(ancestry_jul_2014[[#This Row],[Locationid]], [1]LibPAS_data!$A$2:$E$600, 5, FALSE)</f>
        <v>8</v>
      </c>
      <c r="B1386" s="24">
        <f>VLOOKUP(ancestry_jul_2014[[#This Row],[Locationid]],[1]LibPAS_data!$A$2:$D$270,4,FALSE)</f>
        <v>2341</v>
      </c>
      <c r="C1386" s="14" t="str">
        <f>TEXT(E1386,"yyyy")&amp;"-"&amp;"Q"&amp;LOOKUP(MONTH(E1386),{1,4,7,10},{1,2,3,4})</f>
        <v>2016-Q3</v>
      </c>
      <c r="D1386" s="33">
        <f t="shared" si="69"/>
        <v>2017</v>
      </c>
      <c r="E1386" s="31">
        <v>42614</v>
      </c>
      <c r="F1386" s="31" t="str">
        <f t="shared" si="67"/>
        <v>2016</v>
      </c>
      <c r="G1386" s="16" t="str">
        <f>TEXT(ancestry_jul_2014[[#This Row],[Date]]," MMM")</f>
        <v xml:space="preserve"> Sep</v>
      </c>
      <c r="H1386" s="6"/>
      <c r="I1386" s="8" t="str">
        <f>VLOOKUP(K1386, [1]LibPAS_data!$A$1:$C$600,3,FALSE)</f>
        <v>Gila</v>
      </c>
      <c r="J1386" t="str">
        <f>VLOOKUP(K1386,[1]LibPAS_data!$A$1:$C$600,2,FALSE)</f>
        <v>Tonto Basin Public</v>
      </c>
      <c r="K1386" s="8" t="s">
        <v>62</v>
      </c>
      <c r="L1386" s="6" t="s">
        <v>1</v>
      </c>
      <c r="M1386" s="6"/>
      <c r="N1386" s="6">
        <v>85</v>
      </c>
      <c r="O1386" s="6">
        <v>2</v>
      </c>
      <c r="P1386" s="6">
        <v>5</v>
      </c>
      <c r="Q1386" s="6">
        <v>30</v>
      </c>
      <c r="R1386" s="7">
        <f t="shared" si="68"/>
        <v>35</v>
      </c>
    </row>
    <row r="1387" spans="1:18" x14ac:dyDescent="0.3">
      <c r="A1387" s="21">
        <f>VLOOKUP(ancestry_jul_2014[[#This Row],[Locationid]], [1]LibPAS_data!$A$2:$E$600, 5, FALSE)</f>
        <v>8</v>
      </c>
      <c r="B1387" s="24" t="e">
        <f>VLOOKUP(ancestry_jul_2014[[#This Row],[Locationid]],[1]LibPAS_data!$A$2:$D$270,4,FALSE)</f>
        <v>#N/A</v>
      </c>
      <c r="C1387" s="14" t="str">
        <f>TEXT(E1387,"yyyy")&amp;"-"&amp;"Q"&amp;LOOKUP(MONTH(E1387),{1,4,7,10},{1,2,3,4})</f>
        <v>2016-Q3</v>
      </c>
      <c r="D1387" s="33">
        <f t="shared" si="69"/>
        <v>2017</v>
      </c>
      <c r="E1387" s="31">
        <v>42614</v>
      </c>
      <c r="F1387" s="31" t="str">
        <f t="shared" si="67"/>
        <v>2016</v>
      </c>
      <c r="G1387" s="16" t="str">
        <f>TEXT(ancestry_jul_2014[[#This Row],[Date]]," MMM")</f>
        <v xml:space="preserve"> Sep</v>
      </c>
      <c r="H1387" s="6"/>
      <c r="I1387" s="6" t="str">
        <f>VLOOKUP(K1387, [1]LibPAS_data!$A$1:$C$600,3,FALSE)</f>
        <v>Apache</v>
      </c>
      <c r="J1387" t="str">
        <f>VLOOKUP(K1387,[1]LibPAS_data!$A$1:$C$600,2,FALSE)</f>
        <v>Vernon Public Library</v>
      </c>
      <c r="K1387" s="6" t="s">
        <v>63</v>
      </c>
      <c r="L1387" s="6" t="s">
        <v>1</v>
      </c>
      <c r="M1387" s="6"/>
      <c r="N1387" s="6"/>
      <c r="O1387" s="6"/>
      <c r="P1387" s="6"/>
      <c r="Q1387" s="6"/>
      <c r="R1387" s="7">
        <f t="shared" si="68"/>
        <v>0</v>
      </c>
    </row>
    <row r="1388" spans="1:18" x14ac:dyDescent="0.3">
      <c r="A1388" s="21">
        <f>VLOOKUP(ancestry_jul_2014[[#This Row],[Locationid]], [1]LibPAS_data!$A$2:$E$600, 5, FALSE)</f>
        <v>5</v>
      </c>
      <c r="B1388" s="24">
        <f>VLOOKUP(ancestry_jul_2014[[#This Row],[Locationid]],[1]LibPAS_data!$A$2:$D$270,4,FALSE)</f>
        <v>790</v>
      </c>
      <c r="C1388" s="14" t="str">
        <f>TEXT(E1388,"yyyy")&amp;"-"&amp;"Q"&amp;LOOKUP(MONTH(E1388),{1,4,7,10},{1,2,3,4})</f>
        <v>2016-Q3</v>
      </c>
      <c r="D1388" s="33">
        <f t="shared" si="69"/>
        <v>2017</v>
      </c>
      <c r="E1388" s="31">
        <v>42614</v>
      </c>
      <c r="F1388" s="31" t="str">
        <f t="shared" si="67"/>
        <v>2016</v>
      </c>
      <c r="G1388" s="16" t="str">
        <f>TEXT(ancestry_jul_2014[[#This Row],[Date]]," MMM")</f>
        <v xml:space="preserve"> Sep</v>
      </c>
      <c r="H1388" s="6"/>
      <c r="I1388" s="6" t="str">
        <f>VLOOKUP(K1388, [1]LibPAS_data!$A$1:$C$600,3,FALSE)</f>
        <v>Gila</v>
      </c>
      <c r="J1388" t="str">
        <f>VLOOKUP(K1388,[1]LibPAS_data!$A$1:$C$600,2,FALSE)</f>
        <v>Young Public Library</v>
      </c>
      <c r="K1388" s="8" t="s">
        <v>136</v>
      </c>
      <c r="L1388" s="6" t="s">
        <v>1</v>
      </c>
      <c r="M1388" s="6"/>
      <c r="N1388" s="6"/>
      <c r="O1388" s="6"/>
      <c r="P1388" s="6"/>
      <c r="Q1388" s="6"/>
      <c r="R1388" s="7">
        <f t="shared" si="68"/>
        <v>0</v>
      </c>
    </row>
    <row r="1389" spans="1:18" x14ac:dyDescent="0.3">
      <c r="A1389" s="21">
        <f>VLOOKUP(ancestry_jul_2014[[#This Row],[Locationid]], [1]LibPAS_data!$A$2:$E$600, 5, FALSE)</f>
        <v>434</v>
      </c>
      <c r="B1389" s="24">
        <f>VLOOKUP(ancestry_jul_2014[[#This Row],[Locationid]],[1]LibPAS_data!$A$2:$D$270,4,FALSE)</f>
        <v>111752</v>
      </c>
      <c r="C1389" s="14" t="str">
        <f>TEXT(E1389,"yyyy")&amp;"-"&amp;"Q"&amp;LOOKUP(MONTH(E1389),{1,4,7,10},{1,2,3,4})</f>
        <v>2016-Q3</v>
      </c>
      <c r="D1389" s="33">
        <f t="shared" si="69"/>
        <v>2017</v>
      </c>
      <c r="E1389" s="31">
        <v>42614</v>
      </c>
      <c r="F1389" s="31" t="str">
        <f t="shared" si="67"/>
        <v>2016</v>
      </c>
      <c r="G1389" s="16" t="str">
        <f>TEXT(ancestry_jul_2014[[#This Row],[Date]]," MMM")</f>
        <v xml:space="preserve"> Sep</v>
      </c>
      <c r="H1389" s="6"/>
      <c r="I1389" s="6" t="str">
        <f>VLOOKUP(K1389, [1]LibPAS_data!$A$1:$C$600,3,FALSE)</f>
        <v>Yuma</v>
      </c>
      <c r="J1389" t="str">
        <f>VLOOKUP(K1389,[1]LibPAS_data!$A$1:$C$600,2,FALSE)</f>
        <v>Yuma County Library District</v>
      </c>
      <c r="K1389" s="6" t="s">
        <v>66</v>
      </c>
      <c r="L1389" s="6" t="s">
        <v>1</v>
      </c>
      <c r="M1389" s="6"/>
      <c r="N1389" s="6">
        <v>2722</v>
      </c>
      <c r="O1389" s="6">
        <v>54</v>
      </c>
      <c r="P1389" s="6">
        <v>844</v>
      </c>
      <c r="Q1389" s="6">
        <v>1174</v>
      </c>
      <c r="R1389" s="7">
        <f t="shared" si="68"/>
        <v>2018</v>
      </c>
    </row>
    <row r="1390" spans="1:18" x14ac:dyDescent="0.3">
      <c r="A1390" s="21">
        <f>VLOOKUP(ancestry_jul_2014[[#This Row],[Locationid]], [1]LibPAS_data!$A$2:$E$600, 5, FALSE)</f>
        <v>7</v>
      </c>
      <c r="B1390" s="24" t="e">
        <f>VLOOKUP(ancestry_jul_2014[[#This Row],[Locationid]],[1]LibPAS_data!$A$2:$D$270,4,FALSE)</f>
        <v>#N/A</v>
      </c>
      <c r="C1390" s="14" t="str">
        <f>TEXT(E1390,"yyyy")&amp;"-"&amp;"Q"&amp;LOOKUP(MONTH(E1390),{1,4,7,10},{1,2,3,4})</f>
        <v>2016-Q3</v>
      </c>
      <c r="D1390" s="33">
        <f t="shared" si="69"/>
        <v>2017</v>
      </c>
      <c r="E1390" s="31">
        <v>42614</v>
      </c>
      <c r="F1390" s="31" t="str">
        <f t="shared" si="67"/>
        <v>2016</v>
      </c>
      <c r="G1390" s="16" t="str">
        <f>TEXT(ancestry_jul_2014[[#This Row],[Date]]," MMM")</f>
        <v xml:space="preserve"> Sep</v>
      </c>
      <c r="H1390" s="6"/>
      <c r="I1390" s="6" t="str">
        <f>VLOOKUP(K1390, [1]LibPAS_data!$A$1:$C$600,3,FALSE)</f>
        <v>Yavapai</v>
      </c>
      <c r="J1390" t="str">
        <f>VLOOKUP(K1390,[1]LibPAS_data!$A$1:$C$600,2,FALSE)</f>
        <v>Yarnell Public Library</v>
      </c>
      <c r="K1390" s="6" t="s">
        <v>64</v>
      </c>
      <c r="L1390" s="6" t="s">
        <v>1</v>
      </c>
      <c r="M1390" s="6"/>
      <c r="N1390" s="6">
        <v>299</v>
      </c>
      <c r="O1390" s="6">
        <v>10</v>
      </c>
      <c r="P1390" s="6">
        <v>21</v>
      </c>
      <c r="Q1390" s="6">
        <v>154</v>
      </c>
      <c r="R1390" s="7">
        <f t="shared" si="68"/>
        <v>175</v>
      </c>
    </row>
    <row r="1391" spans="1:18" x14ac:dyDescent="0.3">
      <c r="A1391" s="22">
        <f>VLOOKUP(ancestry_jul_2014[[#This Row],[Locationid]], [1]LibPAS_data!$A$2:$E$600, 5, FALSE)</f>
        <v>91</v>
      </c>
      <c r="B1391" s="28">
        <f>VLOOKUP(ancestry_jul_2014[[#This Row],[Locationid]],[1]LibPAS_data!$A$2:$D$270,4,FALSE)</f>
        <v>9301</v>
      </c>
      <c r="C1391" s="15" t="str">
        <f>TEXT(E1391,"yyyy")&amp;"-"&amp;"Q"&amp;LOOKUP(MONTH(E1391),{1,4,7,10},{1,2,3,4})</f>
        <v>2016-Q3</v>
      </c>
      <c r="D1391" s="46">
        <f t="shared" si="69"/>
        <v>2017</v>
      </c>
      <c r="E1391" s="48">
        <v>42614</v>
      </c>
      <c r="F1391" s="48" t="str">
        <f t="shared" si="67"/>
        <v>2016</v>
      </c>
      <c r="G1391" s="16" t="str">
        <f>TEXT(ancestry_jul_2014[[#This Row],[Date]]," MMM")</f>
        <v xml:space="preserve"> Sep</v>
      </c>
      <c r="H1391" s="45"/>
      <c r="I1391" s="45" t="str">
        <f>VLOOKUP(K1391, [1]LibPAS_data!$A$1:$C$600,3,FALSE)</f>
        <v>Yavapai</v>
      </c>
      <c r="J1391" t="str">
        <f>VLOOKUP(K1391,[1]LibPAS_data!$A$1:$C$600,2,FALSE)</f>
        <v>Yavapai County Library District</v>
      </c>
      <c r="K1391" s="45" t="s">
        <v>65</v>
      </c>
      <c r="L1391" s="45" t="s">
        <v>1</v>
      </c>
      <c r="M1391" s="45"/>
      <c r="N1391" s="45">
        <v>17</v>
      </c>
      <c r="O1391" s="45">
        <v>1</v>
      </c>
      <c r="P1391" s="45">
        <v>6</v>
      </c>
      <c r="Q1391" s="45">
        <v>7</v>
      </c>
      <c r="R1391" s="47">
        <f t="shared" si="68"/>
        <v>13</v>
      </c>
    </row>
    <row r="1392" spans="1:18" x14ac:dyDescent="0.3">
      <c r="A1392" s="21">
        <f>VLOOKUP(ancestry_jul_2014[[#This Row],[Locationid]], [1]LibPAS_data!$A$2:$E$600, 5, FALSE)</f>
        <v>0</v>
      </c>
      <c r="B1392" s="24" t="e">
        <f>VLOOKUP(ancestry_jul_2014[[#This Row],[Locationid]],[1]LibPAS_data!$A$2:$D$270,4,FALSE)</f>
        <v>#N/A</v>
      </c>
      <c r="C1392" s="14" t="str">
        <f>TEXT(E1392,"yyyy")&amp;"-"&amp;"Q"&amp;LOOKUP(MONTH(E1392),{1,4,7,10},{1,2,3,4})</f>
        <v>2016-Q4</v>
      </c>
      <c r="D1392" s="33">
        <f t="shared" ref="D1392:D1453" si="70">YEAR(DATE(YEAR(E1392),MONTH(E1392)+6,1))</f>
        <v>2017</v>
      </c>
      <c r="E1392" s="31">
        <v>42644</v>
      </c>
      <c r="F1392" s="31" t="str">
        <f t="shared" ref="F1392:F1455" si="71">TEXT(E1392, "yyyy")</f>
        <v>2016</v>
      </c>
      <c r="G1392" s="16" t="str">
        <f>TEXT(ancestry_jul_2014[[#This Row],[Date]]," MMM")</f>
        <v xml:space="preserve"> Oct</v>
      </c>
      <c r="H1392" s="6"/>
      <c r="I1392" s="6" t="str">
        <f>VLOOKUP(K1392, [1]LibPAS_data!$A$1:$C$600,3,FALSE)</f>
        <v>State</v>
      </c>
      <c r="J1392" t="str">
        <f>VLOOKUP(K1392,[1]LibPAS_data!$A$1:$C$600,2,FALSE)</f>
        <v>Arizona State Library-Law Library</v>
      </c>
      <c r="K1392" s="6" t="s">
        <v>10</v>
      </c>
      <c r="L1392" s="6" t="s">
        <v>1</v>
      </c>
      <c r="M1392" s="6"/>
      <c r="N1392" s="6">
        <v>65475</v>
      </c>
      <c r="O1392" s="6">
        <v>1298</v>
      </c>
      <c r="P1392" s="6">
        <v>14371</v>
      </c>
      <c r="Q1392" s="6">
        <v>31250</v>
      </c>
      <c r="R1392" s="7">
        <f>P1392+Q1392</f>
        <v>45621</v>
      </c>
    </row>
    <row r="1393" spans="1:18" x14ac:dyDescent="0.3">
      <c r="A1393" s="21" t="str">
        <f>VLOOKUP(ancestry_jul_2014[[#This Row],[Locationid]], [1]LibPAS_data!$A$2:$E$600, 5, FALSE)</f>
        <v>N/A</v>
      </c>
      <c r="B1393" s="24">
        <f>VLOOKUP(ancestry_jul_2014[[#This Row],[Locationid]],[1]LibPAS_data!$A$2:$D$270,4,FALSE)</f>
        <v>1188</v>
      </c>
      <c r="C1393" s="14" t="str">
        <f>TEXT(E1393,"yyyy")&amp;"-"&amp;"Q"&amp;LOOKUP(MONTH(E1393),{1,4,7,10},{1,2,3,4})</f>
        <v>2016-Q4</v>
      </c>
      <c r="D1393" s="33">
        <f t="shared" si="70"/>
        <v>2017</v>
      </c>
      <c r="E1393" s="31">
        <v>42644</v>
      </c>
      <c r="F1393" s="31" t="str">
        <f t="shared" si="71"/>
        <v>2016</v>
      </c>
      <c r="G1393" s="16" t="str">
        <f>TEXT(ancestry_jul_2014[[#This Row],[Date]]," MMM")</f>
        <v xml:space="preserve"> Oct</v>
      </c>
      <c r="H1393" s="6"/>
      <c r="I1393" s="6" t="str">
        <f>VLOOKUP(K1393, [1]LibPAS_data!$A$1:$C$600,3,FALSE)</f>
        <v>Pinal</v>
      </c>
      <c r="J1393" t="str">
        <f>VLOOKUP(K1393,[1]LibPAS_data!$A$1:$C$600,2,FALSE)</f>
        <v>Ak-Chin Indian Community Library</v>
      </c>
      <c r="K1393" s="6" t="s">
        <v>6</v>
      </c>
      <c r="L1393" s="6" t="s">
        <v>1</v>
      </c>
      <c r="M1393" s="6"/>
      <c r="N1393" s="6"/>
      <c r="O1393" s="6"/>
      <c r="P1393" s="6"/>
      <c r="Q1393" s="6"/>
      <c r="R1393" s="7"/>
    </row>
    <row r="1394" spans="1:18" x14ac:dyDescent="0.3">
      <c r="A1394" s="21">
        <f>VLOOKUP(ancestry_jul_2014[[#This Row],[Locationid]], [1]LibPAS_data!$A$2:$E$600, 5, FALSE)</f>
        <v>19</v>
      </c>
      <c r="B1394" s="24" t="e">
        <f>VLOOKUP(ancestry_jul_2014[[#This Row],[Locationid]],[1]LibPAS_data!$A$2:$D$270,4,FALSE)</f>
        <v>#N/A</v>
      </c>
      <c r="C1394" s="14" t="str">
        <f>TEXT(E1394,"yyyy")&amp;"-"&amp;"Q"&amp;LOOKUP(MONTH(E1394),{1,4,7,10},{1,2,3,4})</f>
        <v>2016-Q4</v>
      </c>
      <c r="D1394" s="33">
        <f t="shared" si="70"/>
        <v>2017</v>
      </c>
      <c r="E1394" s="31">
        <v>42644</v>
      </c>
      <c r="F1394" s="31" t="str">
        <f t="shared" si="71"/>
        <v>2016</v>
      </c>
      <c r="G1394" s="16" t="str">
        <f>TEXT(ancestry_jul_2014[[#This Row],[Date]]," MMM")</f>
        <v xml:space="preserve"> Oct</v>
      </c>
      <c r="H1394" s="6"/>
      <c r="I1394" s="6" t="str">
        <f>VLOOKUP(K1394, [1]LibPAS_data!$A$1:$C$600,3,FALSE)</f>
        <v>Apache</v>
      </c>
      <c r="J1394" t="str">
        <f>VLOOKUP(K1394,[1]LibPAS_data!$A$1:$C$600,2,FALSE)</f>
        <v>Alpine Public Library</v>
      </c>
      <c r="K1394" s="10" t="s">
        <v>7</v>
      </c>
      <c r="L1394" s="6" t="s">
        <v>1</v>
      </c>
      <c r="M1394" s="6"/>
      <c r="N1394" s="6"/>
      <c r="O1394" s="6"/>
      <c r="P1394" s="6"/>
      <c r="Q1394" s="6"/>
      <c r="R1394" s="7">
        <f>P1394+Q1394</f>
        <v>0</v>
      </c>
    </row>
    <row r="1395" spans="1:18" x14ac:dyDescent="0.3">
      <c r="A1395" s="21">
        <f>VLOOKUP(ancestry_jul_2014[[#This Row],[Locationid]], [1]LibPAS_data!$A$2:$E$600, 5, FALSE)</f>
        <v>111</v>
      </c>
      <c r="B1395" s="24">
        <f>VLOOKUP(ancestry_jul_2014[[#This Row],[Locationid]],[1]LibPAS_data!$A$2:$D$270,4,FALSE)</f>
        <v>63208</v>
      </c>
      <c r="C1395" s="14" t="str">
        <f>TEXT(E1395,"yyyy")&amp;"-"&amp;"Q"&amp;LOOKUP(MONTH(E1395),{1,4,7,10},{1,2,3,4})</f>
        <v>2016-Q4</v>
      </c>
      <c r="D1395" s="33">
        <f t="shared" si="70"/>
        <v>2017</v>
      </c>
      <c r="E1395" s="31">
        <v>42644</v>
      </c>
      <c r="F1395" s="31" t="str">
        <f t="shared" si="71"/>
        <v>2016</v>
      </c>
      <c r="G1395" s="16" t="str">
        <f>TEXT(ancestry_jul_2014[[#This Row],[Date]]," MMM")</f>
        <v xml:space="preserve"> Oct</v>
      </c>
      <c r="H1395" s="6"/>
      <c r="I1395" s="6" t="str">
        <f>VLOOKUP(K1395, [1]LibPAS_data!$A$1:$C$600,3,FALSE)</f>
        <v>Pinal</v>
      </c>
      <c r="J1395" t="str">
        <f>VLOOKUP(K1395,[1]LibPAS_data!$A$1:$C$600,2,FALSE)</f>
        <v>Apache Junction Public Library</v>
      </c>
      <c r="K1395" s="6" t="s">
        <v>8</v>
      </c>
      <c r="L1395" s="6" t="s">
        <v>1</v>
      </c>
      <c r="M1395" s="6"/>
      <c r="N1395" s="6">
        <v>1679</v>
      </c>
      <c r="O1395" s="6">
        <v>18</v>
      </c>
      <c r="P1395" s="6">
        <v>526</v>
      </c>
      <c r="Q1395" s="6">
        <v>955</v>
      </c>
      <c r="R1395" s="7">
        <f>P1395+Q1395</f>
        <v>1481</v>
      </c>
    </row>
    <row r="1396" spans="1:18" x14ac:dyDescent="0.3">
      <c r="A1396" s="21">
        <f>VLOOKUP(ancestry_jul_2014[[#This Row],[Locationid]], [1]LibPAS_data!$A$2:$E$600, 5, FALSE)</f>
        <v>10</v>
      </c>
      <c r="B1396" s="24" t="e">
        <f>VLOOKUP(ancestry_jul_2014[[#This Row],[Locationid]],[1]LibPAS_data!$A$2:$D$270,4,FALSE)</f>
        <v>#N/A</v>
      </c>
      <c r="C1396" s="14" t="str">
        <f>TEXT(E1396,"yyyy")&amp;"-"&amp;"Q"&amp;LOOKUP(MONTH(E1396),{1,4,7,10},{1,2,3,4})</f>
        <v>2016-Q4</v>
      </c>
      <c r="D1396" s="33">
        <f t="shared" si="70"/>
        <v>2017</v>
      </c>
      <c r="E1396" s="31">
        <v>42644</v>
      </c>
      <c r="F1396" s="31" t="str">
        <f t="shared" si="71"/>
        <v>2016</v>
      </c>
      <c r="G1396" s="16" t="str">
        <f>TEXT(ancestry_jul_2014[[#This Row],[Date]]," MMM")</f>
        <v xml:space="preserve"> Oct</v>
      </c>
      <c r="H1396" s="6"/>
      <c r="I1396" s="6" t="str">
        <f>VLOOKUP(K1396, [1]LibPAS_data!$A$1:$C$600,3,FALSE)</f>
        <v>Yavapai</v>
      </c>
      <c r="J1396" t="str">
        <f>VLOOKUP(K1396,[1]LibPAS_data!$A$1:$C$600,2,FALSE)</f>
        <v>Ash Fork Public Library</v>
      </c>
      <c r="K1396" s="8" t="s">
        <v>11</v>
      </c>
      <c r="L1396" s="6" t="s">
        <v>1</v>
      </c>
      <c r="M1396" s="6"/>
      <c r="N1396" s="6"/>
      <c r="O1396" s="6"/>
      <c r="P1396" s="6"/>
      <c r="Q1396" s="6"/>
      <c r="R1396" s="7"/>
    </row>
    <row r="1397" spans="1:18" x14ac:dyDescent="0.3">
      <c r="A1397" s="21" t="str">
        <f>VLOOKUP(ancestry_jul_2014[[#This Row],[Locationid]], [1]LibPAS_data!$A$2:$E$600, 5, FALSE)</f>
        <v/>
      </c>
      <c r="B1397" s="24" t="str">
        <f>VLOOKUP(ancestry_jul_2014[[#This Row],[Locationid]],[1]LibPAS_data!$A$2:$D$270,4,FALSE)</f>
        <v>N/A</v>
      </c>
      <c r="C1397" s="14" t="str">
        <f>TEXT(E1397,"yyyy")&amp;"-"&amp;"Q"&amp;LOOKUP(MONTH(E1397),{1,4,7,10},{1,2,3,4})</f>
        <v>2016-Q4</v>
      </c>
      <c r="D1397" s="33">
        <f t="shared" si="70"/>
        <v>2017</v>
      </c>
      <c r="E1397" s="31">
        <v>42644</v>
      </c>
      <c r="F1397" s="31" t="str">
        <f t="shared" si="71"/>
        <v>2016</v>
      </c>
      <c r="G1397" s="16" t="str">
        <f>TEXT(ancestry_jul_2014[[#This Row],[Date]]," MMM")</f>
        <v xml:space="preserve"> Oct</v>
      </c>
      <c r="H1397" s="6"/>
      <c r="I1397" s="6" t="str">
        <f>VLOOKUP(K1397, [1]LibPAS_data!$A$1:$C$600,3,FALSE)</f>
        <v>Mohave</v>
      </c>
      <c r="J1397" t="str">
        <f>VLOOKUP(K1397,[1]LibPAS_data!$A$1:$C$600,2,FALSE)</f>
        <v>Ava Ich Asiit Tribal Library</v>
      </c>
      <c r="K1397" s="6" t="s">
        <v>138</v>
      </c>
      <c r="L1397" s="6" t="s">
        <v>1</v>
      </c>
      <c r="M1397" s="6"/>
      <c r="N1397" s="6"/>
      <c r="O1397" s="6"/>
      <c r="P1397" s="6"/>
      <c r="Q1397" s="6"/>
      <c r="R1397" s="7"/>
    </row>
    <row r="1398" spans="1:18" x14ac:dyDescent="0.3">
      <c r="A1398" s="21">
        <f>VLOOKUP(ancestry_jul_2014[[#This Row],[Locationid]], [1]LibPAS_data!$A$2:$E$600, 5, FALSE)</f>
        <v>80</v>
      </c>
      <c r="B1398" s="24">
        <f>VLOOKUP(ancestry_jul_2014[[#This Row],[Locationid]],[1]LibPAS_data!$A$2:$D$270,4,FALSE)</f>
        <v>22669</v>
      </c>
      <c r="C1398" s="14" t="str">
        <f>TEXT(E1398,"yyyy")&amp;"-"&amp;"Q"&amp;LOOKUP(MONTH(E1398),{1,4,7,10},{1,2,3,4})</f>
        <v>2016-Q4</v>
      </c>
      <c r="D1398" s="33">
        <f t="shared" si="70"/>
        <v>2017</v>
      </c>
      <c r="E1398" s="31">
        <v>42644</v>
      </c>
      <c r="F1398" s="31" t="str">
        <f t="shared" si="71"/>
        <v>2016</v>
      </c>
      <c r="G1398" s="16" t="str">
        <f>TEXT(ancestry_jul_2014[[#This Row],[Date]]," MMM")</f>
        <v xml:space="preserve"> Oct</v>
      </c>
      <c r="H1398" s="6"/>
      <c r="I1398" s="6" t="str">
        <f>VLOOKUP(K1398, [1]LibPAS_data!$A$1:$C$600,3,FALSE)</f>
        <v>Maricopa</v>
      </c>
      <c r="J1398" t="str">
        <f>VLOOKUP(K1398,[1]LibPAS_data!$A$1:$C$600,2,FALSE)</f>
        <v>Avondale Public Library</v>
      </c>
      <c r="K1398" s="6" t="s">
        <v>12</v>
      </c>
      <c r="L1398" s="6" t="s">
        <v>1</v>
      </c>
      <c r="M1398" s="6"/>
      <c r="N1398" s="6">
        <v>2689</v>
      </c>
      <c r="O1398" s="6">
        <v>55</v>
      </c>
      <c r="P1398" s="6">
        <v>580</v>
      </c>
      <c r="Q1398" s="6">
        <v>688</v>
      </c>
      <c r="R1398" s="7">
        <f t="shared" ref="R1398:R1461" si="72">P1398+Q1398</f>
        <v>1268</v>
      </c>
    </row>
    <row r="1399" spans="1:18" x14ac:dyDescent="0.3">
      <c r="A1399" s="21">
        <f>VLOOKUP(ancestry_jul_2014[[#This Row],[Locationid]], [1]LibPAS_data!$A$2:$E$600, 5, FALSE)</f>
        <v>16</v>
      </c>
      <c r="B1399" s="24" t="e">
        <f>VLOOKUP(ancestry_jul_2014[[#This Row],[Locationid]],[1]LibPAS_data!$A$2:$D$270,4,FALSE)</f>
        <v>#N/A</v>
      </c>
      <c r="C1399" s="14" t="str">
        <f>TEXT(E1399,"yyyy")&amp;"-"&amp;"Q"&amp;LOOKUP(MONTH(E1399),{1,4,7,10},{1,2,3,4})</f>
        <v>2016-Q4</v>
      </c>
      <c r="D1399" s="33">
        <f t="shared" si="70"/>
        <v>2017</v>
      </c>
      <c r="E1399" s="31">
        <v>42644</v>
      </c>
      <c r="F1399" s="31" t="str">
        <f t="shared" si="71"/>
        <v>2016</v>
      </c>
      <c r="G1399" s="16" t="str">
        <f>TEXT(ancestry_jul_2014[[#This Row],[Date]]," MMM")</f>
        <v xml:space="preserve"> Oct</v>
      </c>
      <c r="H1399" s="6"/>
      <c r="I1399" s="6" t="str">
        <f>VLOOKUP(K1399, [1]LibPAS_data!$A$1:$C$600,3,FALSE)</f>
        <v>La Paz</v>
      </c>
      <c r="J1399" t="str">
        <f>VLOOKUP(K1399,[1]LibPAS_data!$A$1:$C$600,2,FALSE)</f>
        <v>Bouse Public Library</v>
      </c>
      <c r="K1399" s="6" t="s">
        <v>14</v>
      </c>
      <c r="L1399" s="6" t="s">
        <v>1</v>
      </c>
      <c r="M1399" s="6"/>
      <c r="N1399" s="6"/>
      <c r="O1399" s="6"/>
      <c r="P1399" s="6"/>
      <c r="Q1399" s="6"/>
      <c r="R1399" s="7">
        <f t="shared" si="72"/>
        <v>0</v>
      </c>
    </row>
    <row r="1400" spans="1:18" x14ac:dyDescent="0.3">
      <c r="A1400" s="21">
        <f>VLOOKUP(ancestry_jul_2014[[#This Row],[Locationid]], [1]LibPAS_data!$A$2:$E$600, 5, FALSE)</f>
        <v>21</v>
      </c>
      <c r="B1400" s="24" t="str">
        <f>VLOOKUP(ancestry_jul_2014[[#This Row],[Locationid]],[1]LibPAS_data!$A$2:$D$270,4,FALSE)</f>
        <v>N/A</v>
      </c>
      <c r="C1400" s="14" t="str">
        <f>TEXT(E1400,"yyyy")&amp;"-"&amp;"Q"&amp;LOOKUP(MONTH(E1400),{1,4,7,10},{1,2,3,4})</f>
        <v>2016-Q4</v>
      </c>
      <c r="D1400" s="33">
        <f t="shared" si="70"/>
        <v>2017</v>
      </c>
      <c r="E1400" s="31">
        <v>42644</v>
      </c>
      <c r="F1400" s="31" t="str">
        <f t="shared" si="71"/>
        <v>2016</v>
      </c>
      <c r="G1400" s="16" t="str">
        <f>TEXT(ancestry_jul_2014[[#This Row],[Date]]," MMM")</f>
        <v xml:space="preserve"> Oct</v>
      </c>
      <c r="H1400" s="6"/>
      <c r="I1400" s="6" t="str">
        <f>VLOOKUP(K1400, [1]LibPAS_data!$A$1:$C$600,3,FALSE)</f>
        <v>Maricopa</v>
      </c>
      <c r="J1400" t="str">
        <f>VLOOKUP(K1400,[1]LibPAS_data!$A$1:$C$600,2,FALSE)</f>
        <v>Buckeye Public Library</v>
      </c>
      <c r="K1400" s="6" t="s">
        <v>15</v>
      </c>
      <c r="L1400" s="6" t="s">
        <v>1</v>
      </c>
      <c r="M1400" s="6"/>
      <c r="N1400" s="6">
        <v>200</v>
      </c>
      <c r="O1400" s="6">
        <v>1</v>
      </c>
      <c r="P1400" s="6">
        <v>13</v>
      </c>
      <c r="Q1400" s="6">
        <v>128</v>
      </c>
      <c r="R1400" s="7">
        <f t="shared" si="72"/>
        <v>141</v>
      </c>
    </row>
    <row r="1401" spans="1:18" x14ac:dyDescent="0.3">
      <c r="A1401" s="21">
        <f>VLOOKUP(ancestry_jul_2014[[#This Row],[Locationid]], [1]LibPAS_data!$A$2:$E$600, 5, FALSE)</f>
        <v>5</v>
      </c>
      <c r="B1401" s="24" t="e">
        <f>VLOOKUP(ancestry_jul_2014[[#This Row],[Locationid]],[1]LibPAS_data!$A$2:$D$270,4,FALSE)</f>
        <v>#N/A</v>
      </c>
      <c r="C1401" s="14" t="str">
        <f>TEXT(E1401,"yyyy")&amp;"-"&amp;"Q"&amp;LOOKUP(MONTH(E1401),{1,4,7,10},{1,2,3,4})</f>
        <v>2016-Q4</v>
      </c>
      <c r="D1401" s="33">
        <f t="shared" si="70"/>
        <v>2017</v>
      </c>
      <c r="E1401" s="31">
        <v>42644</v>
      </c>
      <c r="F1401" s="31" t="str">
        <f t="shared" si="71"/>
        <v>2016</v>
      </c>
      <c r="G1401" s="16" t="str">
        <f>TEXT(ancestry_jul_2014[[#This Row],[Date]]," MMM")</f>
        <v xml:space="preserve"> Oct</v>
      </c>
      <c r="H1401" s="6"/>
      <c r="I1401" s="6" t="str">
        <f>VLOOKUP(K1401, [1]LibPAS_data!$A$1:$C$600,3,FALSE)</f>
        <v>Yavapai</v>
      </c>
      <c r="J1401" t="str">
        <f>VLOOKUP(K1401,[1]LibPAS_data!$A$1:$C$600,2,FALSE)</f>
        <v>Beaver Creek Public School Library</v>
      </c>
      <c r="K1401" s="6" t="s">
        <v>108</v>
      </c>
      <c r="L1401" s="6" t="s">
        <v>1</v>
      </c>
      <c r="M1401" s="6"/>
      <c r="N1401" s="6"/>
      <c r="O1401" s="6"/>
      <c r="P1401" s="6"/>
      <c r="Q1401" s="6"/>
      <c r="R1401" s="7">
        <f t="shared" si="72"/>
        <v>0</v>
      </c>
    </row>
    <row r="1402" spans="1:18" x14ac:dyDescent="0.3">
      <c r="A1402" s="21">
        <f>VLOOKUP(ancestry_jul_2014[[#This Row],[Locationid]], [1]LibPAS_data!$A$2:$E$600, 5, FALSE)</f>
        <v>34</v>
      </c>
      <c r="B1402" s="24">
        <f>VLOOKUP(ancestry_jul_2014[[#This Row],[Locationid]],[1]LibPAS_data!$A$2:$D$270,4,FALSE)</f>
        <v>48762</v>
      </c>
      <c r="C1402" s="14" t="str">
        <f>TEXT(E1402,"yyyy")&amp;"-"&amp;"Q"&amp;LOOKUP(MONTH(E1402),{1,4,7,10},{1,2,3,4})</f>
        <v>2016-Q4</v>
      </c>
      <c r="D1402" s="33">
        <f t="shared" si="70"/>
        <v>2017</v>
      </c>
      <c r="E1402" s="31">
        <v>42644</v>
      </c>
      <c r="F1402" s="31" t="str">
        <f t="shared" si="71"/>
        <v>2016</v>
      </c>
      <c r="G1402" s="16" t="str">
        <f>TEXT(ancestry_jul_2014[[#This Row],[Date]]," MMM")</f>
        <v xml:space="preserve"> Oct</v>
      </c>
      <c r="H1402" s="6"/>
      <c r="I1402" s="6" t="str">
        <f>VLOOKUP(K1402, [1]LibPAS_data!$A$1:$C$600,3,FALSE)</f>
        <v>Pinal</v>
      </c>
      <c r="J1402" t="str">
        <f>VLOOKUP(K1402,[1]LibPAS_data!$A$1:$C$600,2,FALSE)</f>
        <v>Casa Grande Public Library</v>
      </c>
      <c r="K1402" s="12" t="s">
        <v>17</v>
      </c>
      <c r="L1402" s="6" t="s">
        <v>1</v>
      </c>
      <c r="M1402" s="6"/>
      <c r="N1402" s="6">
        <v>246</v>
      </c>
      <c r="O1402" s="6">
        <v>14</v>
      </c>
      <c r="P1402" s="6">
        <v>6</v>
      </c>
      <c r="Q1402" s="6">
        <v>74</v>
      </c>
      <c r="R1402" s="7">
        <f t="shared" si="72"/>
        <v>80</v>
      </c>
    </row>
    <row r="1403" spans="1:18" x14ac:dyDescent="0.3">
      <c r="A1403" s="21">
        <f>VLOOKUP(ancestry_jul_2014[[#This Row],[Locationid]], [1]LibPAS_data!$A$2:$E$600, 5, FALSE)</f>
        <v>109</v>
      </c>
      <c r="B1403" s="24">
        <f>VLOOKUP(ancestry_jul_2014[[#This Row],[Locationid]],[1]LibPAS_data!$A$2:$D$270,4,FALSE)</f>
        <v>309229</v>
      </c>
      <c r="C1403" s="14" t="str">
        <f>TEXT(E1403,"yyyy")&amp;"-"&amp;"Q"&amp;LOOKUP(MONTH(E1403),{1,4,7,10},{1,2,3,4})</f>
        <v>2016-Q4</v>
      </c>
      <c r="D1403" s="33">
        <f t="shared" si="70"/>
        <v>2017</v>
      </c>
      <c r="E1403" s="31">
        <v>42644</v>
      </c>
      <c r="F1403" s="31" t="str">
        <f t="shared" si="71"/>
        <v>2016</v>
      </c>
      <c r="G1403" s="16" t="str">
        <f>TEXT(ancestry_jul_2014[[#This Row],[Date]]," MMM")</f>
        <v xml:space="preserve"> Oct</v>
      </c>
      <c r="H1403" s="6"/>
      <c r="I1403" s="6" t="str">
        <f>VLOOKUP(K1403, [1]LibPAS_data!$A$1:$C$600,3,FALSE)</f>
        <v>Maricopa</v>
      </c>
      <c r="J1403" t="str">
        <f>VLOOKUP(K1403,[1]LibPAS_data!$A$1:$C$600,2,FALSE)</f>
        <v xml:space="preserve">Chandler Public Library </v>
      </c>
      <c r="K1403" s="12" t="s">
        <v>18</v>
      </c>
      <c r="L1403" s="6" t="s">
        <v>1</v>
      </c>
      <c r="M1403" s="6"/>
      <c r="N1403" s="6">
        <v>6955</v>
      </c>
      <c r="O1403" s="6">
        <v>73</v>
      </c>
      <c r="P1403" s="6">
        <v>1655</v>
      </c>
      <c r="Q1403" s="6">
        <v>2457</v>
      </c>
      <c r="R1403" s="7">
        <f t="shared" si="72"/>
        <v>4112</v>
      </c>
    </row>
    <row r="1404" spans="1:18" x14ac:dyDescent="0.3">
      <c r="A1404" s="21">
        <f>VLOOKUP(ancestry_jul_2014[[#This Row],[Locationid]], [1]LibPAS_data!$A$2:$E$600, 5, FALSE)</f>
        <v>25</v>
      </c>
      <c r="B1404" s="24">
        <f>VLOOKUP(ancestry_jul_2014[[#This Row],[Locationid]],[1]LibPAS_data!$A$2:$D$270,4,FALSE)</f>
        <v>1469</v>
      </c>
      <c r="C1404" s="14" t="str">
        <f>TEXT(E1404,"yyyy")&amp;"-"&amp;"Q"&amp;LOOKUP(MONTH(E1404),{1,4,7,10},{1,2,3,4})</f>
        <v>2016-Q4</v>
      </c>
      <c r="D1404" s="33">
        <f t="shared" si="70"/>
        <v>2017</v>
      </c>
      <c r="E1404" s="31">
        <v>42644</v>
      </c>
      <c r="F1404" s="31" t="str">
        <f t="shared" si="71"/>
        <v>2016</v>
      </c>
      <c r="G1404" s="16" t="str">
        <f>TEXT(ancestry_jul_2014[[#This Row],[Date]]," MMM")</f>
        <v xml:space="preserve"> Oct</v>
      </c>
      <c r="H1404" s="6"/>
      <c r="I1404" s="6" t="str">
        <f>VLOOKUP(K1404, [1]LibPAS_data!$A$1:$C$600,3,FALSE)</f>
        <v>Cochise</v>
      </c>
      <c r="J1404" t="str">
        <f>VLOOKUP(K1404,[1]LibPAS_data!$A$1:$C$600,2,FALSE)</f>
        <v>Cochise County Library District</v>
      </c>
      <c r="K1404" s="12" t="s">
        <v>20</v>
      </c>
      <c r="L1404" s="6" t="s">
        <v>1</v>
      </c>
      <c r="M1404" s="6"/>
      <c r="N1404" s="6">
        <v>92</v>
      </c>
      <c r="O1404" s="6">
        <v>2</v>
      </c>
      <c r="P1404" s="6">
        <v>36</v>
      </c>
      <c r="Q1404" s="6">
        <v>52</v>
      </c>
      <c r="R1404" s="7">
        <f t="shared" si="72"/>
        <v>88</v>
      </c>
    </row>
    <row r="1405" spans="1:18" x14ac:dyDescent="0.3">
      <c r="A1405" s="21">
        <f>VLOOKUP(ancestry_jul_2014[[#This Row],[Locationid]], [1]LibPAS_data!$A$2:$E$600, 5, FALSE)</f>
        <v>12</v>
      </c>
      <c r="B1405" s="24" t="e">
        <f>VLOOKUP(ancestry_jul_2014[[#This Row],[Locationid]],[1]LibPAS_data!$A$2:$D$270,4,FALSE)</f>
        <v>#N/A</v>
      </c>
      <c r="C1405" s="14" t="str">
        <f>TEXT(E1405,"yyyy")&amp;"-"&amp;"Q"&amp;LOOKUP(MONTH(E1405),{1,4,7,10},{1,2,3,4})</f>
        <v>2016-Q4</v>
      </c>
      <c r="D1405" s="33">
        <f t="shared" si="70"/>
        <v>2017</v>
      </c>
      <c r="E1405" s="31">
        <v>42644</v>
      </c>
      <c r="F1405" s="31" t="str">
        <f t="shared" si="71"/>
        <v>2016</v>
      </c>
      <c r="G1405" s="16" t="str">
        <f>TEXT(ancestry_jul_2014[[#This Row],[Date]]," MMM")</f>
        <v xml:space="preserve"> Oct</v>
      </c>
      <c r="H1405" s="6"/>
      <c r="I1405" s="6" t="str">
        <f>VLOOKUP(K1405, [1]LibPAS_data!$A$1:$C$600,3,FALSE)</f>
        <v>Apache</v>
      </c>
      <c r="J1405" t="str">
        <f>VLOOKUP(K1405,[1]LibPAS_data!$A$1:$C$600,2,FALSE)</f>
        <v>Concho Public Library</v>
      </c>
      <c r="K1405" s="6" t="s">
        <v>21</v>
      </c>
      <c r="L1405" s="6" t="s">
        <v>1</v>
      </c>
      <c r="M1405" s="6"/>
      <c r="N1405" s="6">
        <v>6</v>
      </c>
      <c r="O1405" s="6">
        <v>2</v>
      </c>
      <c r="P1405" s="6">
        <v>0</v>
      </c>
      <c r="Q1405" s="6">
        <v>1</v>
      </c>
      <c r="R1405" s="7">
        <f t="shared" si="72"/>
        <v>1</v>
      </c>
    </row>
    <row r="1406" spans="1:18" x14ac:dyDescent="0.3">
      <c r="A1406" s="21">
        <f>VLOOKUP(ancestry_jul_2014[[#This Row],[Locationid]], [1]LibPAS_data!$A$2:$E$600, 5, FALSE)</f>
        <v>27</v>
      </c>
      <c r="B1406" s="24">
        <f>VLOOKUP(ancestry_jul_2014[[#This Row],[Locationid]],[1]LibPAS_data!$A$2:$D$270,4,FALSE)</f>
        <v>9676</v>
      </c>
      <c r="C1406" s="14" t="str">
        <f>TEXT(E1406,"yyyy")&amp;"-"&amp;"Q"&amp;LOOKUP(MONTH(E1406),{1,4,7,10},{1,2,3,4})</f>
        <v>2016-Q4</v>
      </c>
      <c r="D1406" s="33">
        <f t="shared" si="70"/>
        <v>2017</v>
      </c>
      <c r="E1406" s="31">
        <v>42644</v>
      </c>
      <c r="F1406" s="31" t="str">
        <f t="shared" si="71"/>
        <v>2016</v>
      </c>
      <c r="G1406" s="16" t="str">
        <f>TEXT(ancestry_jul_2014[[#This Row],[Date]]," MMM")</f>
        <v xml:space="preserve"> Oct</v>
      </c>
      <c r="H1406" s="6"/>
      <c r="I1406" s="6" t="str">
        <f>VLOOKUP(K1406, [1]LibPAS_data!$A$1:$C$600,3,FALSE)</f>
        <v>Pinal</v>
      </c>
      <c r="J1406" t="str">
        <f>VLOOKUP(K1406,[1]LibPAS_data!$A$1:$C$600,2,FALSE)</f>
        <v>Coolidge Public Library</v>
      </c>
      <c r="K1406" s="6" t="s">
        <v>23</v>
      </c>
      <c r="L1406" s="6" t="s">
        <v>1</v>
      </c>
      <c r="M1406" s="6"/>
      <c r="N1406" s="6">
        <v>121</v>
      </c>
      <c r="O1406" s="6">
        <v>5</v>
      </c>
      <c r="P1406" s="6">
        <v>4</v>
      </c>
      <c r="Q1406" s="6">
        <v>165</v>
      </c>
      <c r="R1406" s="7">
        <f t="shared" si="72"/>
        <v>169</v>
      </c>
    </row>
    <row r="1407" spans="1:18" x14ac:dyDescent="0.3">
      <c r="A1407" s="21">
        <f>VLOOKUP(ancestry_jul_2014[[#This Row],[Locationid]], [1]LibPAS_data!$A$2:$E$600, 5, FALSE)</f>
        <v>5</v>
      </c>
      <c r="B1407" s="24">
        <f>VLOOKUP(ancestry_jul_2014[[#This Row],[Locationid]],[1]LibPAS_data!$A$2:$D$270,4,FALSE)</f>
        <v>3352</v>
      </c>
      <c r="C1407" s="14" t="str">
        <f>TEXT(E1407,"yyyy")&amp;"-"&amp;"Q"&amp;LOOKUP(MONTH(E1407),{1,4,7,10},{1,2,3,4})</f>
        <v>2016-Q4</v>
      </c>
      <c r="D1407" s="33">
        <f t="shared" si="70"/>
        <v>2017</v>
      </c>
      <c r="E1407" s="31">
        <v>42644</v>
      </c>
      <c r="F1407" s="31" t="str">
        <f t="shared" si="71"/>
        <v>2016</v>
      </c>
      <c r="G1407" s="16" t="str">
        <f>TEXT(ancestry_jul_2014[[#This Row],[Date]]," MMM")</f>
        <v xml:space="preserve"> Oct</v>
      </c>
      <c r="H1407" s="6"/>
      <c r="I1407" s="6" t="str">
        <f>VLOOKUP(K1407, [1]LibPAS_data!$A$1:$C$600,3,FALSE)</f>
        <v>La Paz</v>
      </c>
      <c r="J1407" t="str">
        <f>VLOOKUP(K1407,[1]LibPAS_data!$A$1:$C$600,2,FALSE)</f>
        <v>Colorado River Indian Tribes Library</v>
      </c>
      <c r="K1407" s="6" t="s">
        <v>139</v>
      </c>
      <c r="L1407" s="6" t="s">
        <v>1</v>
      </c>
      <c r="M1407" s="6"/>
      <c r="N1407" s="6"/>
      <c r="O1407" s="6"/>
      <c r="P1407" s="6"/>
      <c r="Q1407" s="6"/>
      <c r="R1407" s="7">
        <f t="shared" si="72"/>
        <v>0</v>
      </c>
    </row>
    <row r="1408" spans="1:18" x14ac:dyDescent="0.3">
      <c r="A1408" s="21">
        <f>VLOOKUP(ancestry_jul_2014[[#This Row],[Locationid]], [1]LibPAS_data!$A$2:$E$600, 5, FALSE)</f>
        <v>14</v>
      </c>
      <c r="B1408" s="24">
        <f>VLOOKUP(ancestry_jul_2014[[#This Row],[Locationid]],[1]LibPAS_data!$A$2:$D$270,4,FALSE)</f>
        <v>3311</v>
      </c>
      <c r="C1408" s="14" t="str">
        <f>TEXT(E1408,"yyyy")&amp;"-"&amp;"Q"&amp;LOOKUP(MONTH(E1408),{1,4,7,10},{1,2,3,4})</f>
        <v>2016-Q4</v>
      </c>
      <c r="D1408" s="33">
        <f t="shared" si="70"/>
        <v>2017</v>
      </c>
      <c r="E1408" s="31">
        <v>42644</v>
      </c>
      <c r="F1408" s="31" t="str">
        <f t="shared" si="71"/>
        <v>2016</v>
      </c>
      <c r="G1408" s="16" t="str">
        <f>TEXT(ancestry_jul_2014[[#This Row],[Date]]," MMM")</f>
        <v xml:space="preserve"> Oct</v>
      </c>
      <c r="H1408" s="6"/>
      <c r="I1408" s="6" t="str">
        <f>VLOOKUP(K1408, [1]LibPAS_data!$A$1:$C$600,3,FALSE)</f>
        <v>Yavapai</v>
      </c>
      <c r="J1408" t="str">
        <f>VLOOKUP(K1408,[1]LibPAS_data!$A$1:$C$600,2,FALSE)</f>
        <v>Camp Verde Community Library</v>
      </c>
      <c r="K1408" s="6" t="s">
        <v>16</v>
      </c>
      <c r="L1408" s="6" t="s">
        <v>1</v>
      </c>
      <c r="M1408" s="6"/>
      <c r="N1408" s="6">
        <v>7</v>
      </c>
      <c r="O1408" s="6">
        <v>1</v>
      </c>
      <c r="P1408" s="6">
        <v>1</v>
      </c>
      <c r="Q1408" s="6">
        <v>2</v>
      </c>
      <c r="R1408" s="7">
        <f t="shared" si="72"/>
        <v>3</v>
      </c>
    </row>
    <row r="1409" spans="1:18" x14ac:dyDescent="0.3">
      <c r="A1409" s="21">
        <f>VLOOKUP(ancestry_jul_2014[[#This Row],[Locationid]], [1]LibPAS_data!$A$2:$E$600, 5, FALSE)</f>
        <v>10</v>
      </c>
      <c r="B1409" s="24">
        <f>VLOOKUP(ancestry_jul_2014[[#This Row],[Locationid]],[1]LibPAS_data!$A$2:$D$270,4,FALSE)</f>
        <v>10528</v>
      </c>
      <c r="C1409" s="14" t="str">
        <f>TEXT(E1409,"yyyy")&amp;"-"&amp;"Q"&amp;LOOKUP(MONTH(E1409),{1,4,7,10},{1,2,3,4})</f>
        <v>2016-Q4</v>
      </c>
      <c r="D1409" s="33">
        <f t="shared" si="70"/>
        <v>2017</v>
      </c>
      <c r="E1409" s="31">
        <v>42644</v>
      </c>
      <c r="F1409" s="31" t="str">
        <f t="shared" si="71"/>
        <v>2016</v>
      </c>
      <c r="G1409" s="16" t="str">
        <f>TEXT(ancestry_jul_2014[[#This Row],[Date]]," MMM")</f>
        <v xml:space="preserve"> Oct</v>
      </c>
      <c r="H1409" s="6"/>
      <c r="I1409" s="6" t="str">
        <f>VLOOKUP(K1409, [1]LibPAS_data!$A$1:$C$600,3,FALSE)</f>
        <v>Yavapai</v>
      </c>
      <c r="J1409" t="str">
        <f>VLOOKUP(K1409,[1]LibPAS_data!$A$1:$C$600,2,FALSE)</f>
        <v>Chino Valley Public Library</v>
      </c>
      <c r="K1409" s="5" t="s">
        <v>101</v>
      </c>
      <c r="L1409" s="6" t="s">
        <v>1</v>
      </c>
      <c r="M1409" s="6"/>
      <c r="N1409" s="6">
        <v>13</v>
      </c>
      <c r="O1409" s="6">
        <v>1</v>
      </c>
      <c r="P1409" s="6">
        <v>1</v>
      </c>
      <c r="Q1409" s="6">
        <v>1</v>
      </c>
      <c r="R1409" s="7">
        <f t="shared" si="72"/>
        <v>2</v>
      </c>
    </row>
    <row r="1410" spans="1:18" x14ac:dyDescent="0.3">
      <c r="A1410" s="21">
        <f>VLOOKUP(ancestry_jul_2014[[#This Row],[Locationid]], [1]LibPAS_data!$A$2:$E$600, 5, FALSE)</f>
        <v>8</v>
      </c>
      <c r="B1410" s="24" t="e">
        <f>VLOOKUP(ancestry_jul_2014[[#This Row],[Locationid]],[1]LibPAS_data!$A$2:$D$270,4,FALSE)</f>
        <v>#N/A</v>
      </c>
      <c r="C1410" s="14" t="str">
        <f>TEXT(E1410,"yyyy")&amp;"-"&amp;"Q"&amp;LOOKUP(MONTH(E1410),{1,4,7,10},{1,2,3,4})</f>
        <v>2016-Q4</v>
      </c>
      <c r="D1410" s="33">
        <f t="shared" si="70"/>
        <v>2017</v>
      </c>
      <c r="E1410" s="31">
        <v>42644</v>
      </c>
      <c r="F1410" s="31" t="str">
        <f t="shared" si="71"/>
        <v>2016</v>
      </c>
      <c r="G1410" s="16" t="str">
        <f>TEXT(ancestry_jul_2014[[#This Row],[Date]]," MMM")</f>
        <v xml:space="preserve"> Oct</v>
      </c>
      <c r="H1410" s="6"/>
      <c r="I1410" s="6" t="str">
        <f>VLOOKUP(K1410, [1]LibPAS_data!$A$1:$C$600,3,FALSE)</f>
        <v>Yavapai</v>
      </c>
      <c r="J1410" t="str">
        <f>VLOOKUP(K1410,[1]LibPAS_data!$A$1:$C$600,2,FALSE)</f>
        <v>Congress Public Library</v>
      </c>
      <c r="K1410" s="6" t="s">
        <v>22</v>
      </c>
      <c r="L1410" s="6" t="s">
        <v>1</v>
      </c>
      <c r="M1410" s="6"/>
      <c r="N1410" s="6"/>
      <c r="O1410" s="6"/>
      <c r="P1410" s="6"/>
      <c r="Q1410" s="6"/>
      <c r="R1410" s="7">
        <f t="shared" si="72"/>
        <v>0</v>
      </c>
    </row>
    <row r="1411" spans="1:18" x14ac:dyDescent="0.3">
      <c r="A1411" s="21">
        <f>VLOOKUP(ancestry_jul_2014[[#This Row],[Locationid]], [1]LibPAS_data!$A$2:$E$600, 5, FALSE)</f>
        <v>8</v>
      </c>
      <c r="B1411" s="24" t="e">
        <f>VLOOKUP(ancestry_jul_2014[[#This Row],[Locationid]],[1]LibPAS_data!$A$2:$D$270,4,FALSE)</f>
        <v>#N/A</v>
      </c>
      <c r="C1411" s="14" t="str">
        <f>TEXT(E1411,"yyyy")&amp;"-"&amp;"Q"&amp;LOOKUP(MONTH(E1411),{1,4,7,10},{1,2,3,4})</f>
        <v>2016-Q4</v>
      </c>
      <c r="D1411" s="33">
        <f t="shared" si="70"/>
        <v>2017</v>
      </c>
      <c r="E1411" s="31">
        <v>42644</v>
      </c>
      <c r="F1411" s="31" t="str">
        <f t="shared" si="71"/>
        <v>2016</v>
      </c>
      <c r="G1411" s="16" t="str">
        <f>TEXT(ancestry_jul_2014[[#This Row],[Date]]," MMM")</f>
        <v xml:space="preserve"> Oct</v>
      </c>
      <c r="H1411" s="6"/>
      <c r="I1411" s="6" t="str">
        <f>VLOOKUP(K1411, [1]LibPAS_data!$A$1:$C$600,3,FALSE)</f>
        <v>Yavapai</v>
      </c>
      <c r="J1411" t="str">
        <f>VLOOKUP(K1411,[1]LibPAS_data!$A$1:$C$600,2,FALSE)</f>
        <v>Cordes Lakes Public Library</v>
      </c>
      <c r="K1411" s="6" t="s">
        <v>72</v>
      </c>
      <c r="L1411" s="6" t="s">
        <v>1</v>
      </c>
      <c r="M1411" s="6"/>
      <c r="N1411" s="6">
        <v>331</v>
      </c>
      <c r="O1411" s="6">
        <v>9</v>
      </c>
      <c r="P1411" s="6">
        <v>13</v>
      </c>
      <c r="Q1411" s="6">
        <v>414</v>
      </c>
      <c r="R1411" s="7">
        <f t="shared" si="72"/>
        <v>427</v>
      </c>
    </row>
    <row r="1412" spans="1:18" x14ac:dyDescent="0.3">
      <c r="A1412" s="21">
        <f>VLOOKUP(ancestry_jul_2014[[#This Row],[Locationid]], [1]LibPAS_data!$A$2:$E$600, 5, FALSE)</f>
        <v>23</v>
      </c>
      <c r="B1412" s="24">
        <f>VLOOKUP(ancestry_jul_2014[[#This Row],[Locationid]],[1]LibPAS_data!$A$2:$D$270,4,FALSE)</f>
        <v>12610</v>
      </c>
      <c r="C1412" s="14" t="str">
        <f>TEXT(E1412,"yyyy")&amp;"-"&amp;"Q"&amp;LOOKUP(MONTH(E1412),{1,4,7,10},{1,2,3,4})</f>
        <v>2016-Q4</v>
      </c>
      <c r="D1412" s="33">
        <f t="shared" si="70"/>
        <v>2017</v>
      </c>
      <c r="E1412" s="31">
        <v>42644</v>
      </c>
      <c r="F1412" s="31" t="str">
        <f t="shared" si="71"/>
        <v>2016</v>
      </c>
      <c r="G1412" s="16" t="str">
        <f>TEXT(ancestry_jul_2014[[#This Row],[Date]]," MMM")</f>
        <v xml:space="preserve"> Oct</v>
      </c>
      <c r="H1412" s="6"/>
      <c r="I1412" s="6" t="str">
        <f>VLOOKUP(K1412, [1]LibPAS_data!$A$1:$C$600,3,FALSE)</f>
        <v>Yavapai</v>
      </c>
      <c r="J1412" t="str">
        <f>VLOOKUP(K1412,[1]LibPAS_data!$A$1:$C$600,2,FALSE)</f>
        <v>Cottonwood Public Library</v>
      </c>
      <c r="K1412" s="6" t="s">
        <v>24</v>
      </c>
      <c r="L1412" s="6" t="s">
        <v>1</v>
      </c>
      <c r="M1412" s="6"/>
      <c r="N1412" s="6">
        <v>583</v>
      </c>
      <c r="O1412" s="6">
        <v>21</v>
      </c>
      <c r="P1412" s="6">
        <v>49</v>
      </c>
      <c r="Q1412" s="6">
        <v>616</v>
      </c>
      <c r="R1412" s="7">
        <f t="shared" si="72"/>
        <v>665</v>
      </c>
    </row>
    <row r="1413" spans="1:18" x14ac:dyDescent="0.3">
      <c r="A1413" s="21">
        <f>VLOOKUP(ancestry_jul_2014[[#This Row],[Locationid]], [1]LibPAS_data!$A$2:$E$600, 5, FALSE)</f>
        <v>23</v>
      </c>
      <c r="B1413" s="24">
        <f>VLOOKUP(ancestry_jul_2014[[#This Row],[Locationid]],[1]LibPAS_data!$A$2:$D$270,4,FALSE)</f>
        <v>7004</v>
      </c>
      <c r="C1413" s="14" t="str">
        <f>TEXT(E1413,"yyyy")&amp;"-"&amp;"Q"&amp;LOOKUP(MONTH(E1413),{1,4,7,10},{1,2,3,4})</f>
        <v>2016-Q4</v>
      </c>
      <c r="D1413" s="33">
        <f t="shared" si="70"/>
        <v>2017</v>
      </c>
      <c r="E1413" s="31">
        <v>42644</v>
      </c>
      <c r="F1413" s="31" t="str">
        <f t="shared" si="71"/>
        <v>2016</v>
      </c>
      <c r="G1413" s="16" t="str">
        <f>TEXT(ancestry_jul_2014[[#This Row],[Date]]," MMM")</f>
        <v xml:space="preserve"> Oct</v>
      </c>
      <c r="H1413" s="6"/>
      <c r="I1413" s="6" t="str">
        <f>VLOOKUP(K1413, [1]LibPAS_data!$A$1:$C$600,3,FALSE)</f>
        <v>Maricopa</v>
      </c>
      <c r="J1413" t="str">
        <f>VLOOKUP(K1413,[1]LibPAS_data!$A$1:$C$600,2,FALSE)</f>
        <v>Desert Foothills Branch Library</v>
      </c>
      <c r="K1413" s="30" t="s">
        <v>77</v>
      </c>
      <c r="L1413" s="6" t="s">
        <v>1</v>
      </c>
      <c r="M1413" s="6"/>
      <c r="N1413" s="6">
        <v>724</v>
      </c>
      <c r="O1413" s="6">
        <v>6</v>
      </c>
      <c r="P1413" s="6">
        <v>32</v>
      </c>
      <c r="Q1413" s="6">
        <v>208</v>
      </c>
      <c r="R1413" s="7">
        <f t="shared" si="72"/>
        <v>240</v>
      </c>
    </row>
    <row r="1414" spans="1:18" x14ac:dyDescent="0.3">
      <c r="A1414" s="21">
        <f>VLOOKUP(ancestry_jul_2014[[#This Row],[Locationid]], [1]LibPAS_data!$A$2:$E$600, 5, FALSE)</f>
        <v>5</v>
      </c>
      <c r="B1414" s="24">
        <f>VLOOKUP(ancestry_jul_2014[[#This Row],[Locationid]],[1]LibPAS_data!$A$2:$D$270,4,FALSE)</f>
        <v>1264</v>
      </c>
      <c r="C1414" s="14" t="str">
        <f>TEXT(E1414,"yyyy")&amp;"-"&amp;"Q"&amp;LOOKUP(MONTH(E1414),{1,4,7,10},{1,2,3,4})</f>
        <v>2016-Q4</v>
      </c>
      <c r="D1414" s="33">
        <f t="shared" si="70"/>
        <v>2017</v>
      </c>
      <c r="E1414" s="31">
        <v>42644</v>
      </c>
      <c r="F1414" s="31" t="str">
        <f t="shared" si="71"/>
        <v>2016</v>
      </c>
      <c r="G1414" s="16" t="str">
        <f>TEXT(ancestry_jul_2014[[#This Row],[Date]]," MMM")</f>
        <v xml:space="preserve"> Oct</v>
      </c>
      <c r="H1414" s="6"/>
      <c r="I1414" s="6" t="str">
        <f>VLOOKUP(K1414, [1]LibPAS_data!$A$1:$C$600,3,FALSE)</f>
        <v>Greenlee</v>
      </c>
      <c r="J1414" t="str">
        <f>VLOOKUP(K1414,[1]LibPAS_data!$A$1:$C$600,2,FALSE)</f>
        <v>Duncan Public Library</v>
      </c>
      <c r="K1414" s="6" t="s">
        <v>26</v>
      </c>
      <c r="L1414" s="6" t="s">
        <v>1</v>
      </c>
      <c r="M1414" s="6"/>
      <c r="N1414" s="6"/>
      <c r="O1414" s="6"/>
      <c r="P1414" s="6"/>
      <c r="Q1414" s="6"/>
      <c r="R1414" s="7">
        <f t="shared" si="72"/>
        <v>0</v>
      </c>
    </row>
    <row r="1415" spans="1:18" x14ac:dyDescent="0.3">
      <c r="A1415" s="21">
        <f>VLOOKUP(ancestry_jul_2014[[#This Row],[Locationid]], [1]LibPAS_data!$A$2:$E$600, 5, FALSE)</f>
        <v>78</v>
      </c>
      <c r="B1415" s="24">
        <f>VLOOKUP(ancestry_jul_2014[[#This Row],[Locationid]],[1]LibPAS_data!$A$2:$D$270,4,FALSE)</f>
        <v>72247</v>
      </c>
      <c r="C1415" s="14" t="str">
        <f>TEXT(E1415,"yyyy")&amp;"-"&amp;"Q"&amp;LOOKUP(MONTH(E1415),{1,4,7,10},{1,2,3,4})</f>
        <v>2016-Q4</v>
      </c>
      <c r="D1415" s="33">
        <f t="shared" si="70"/>
        <v>2017</v>
      </c>
      <c r="E1415" s="31">
        <v>42644</v>
      </c>
      <c r="F1415" s="31" t="str">
        <f t="shared" si="71"/>
        <v>2016</v>
      </c>
      <c r="G1415" s="16" t="str">
        <f>TEXT(ancestry_jul_2014[[#This Row],[Date]]," MMM")</f>
        <v xml:space="preserve"> Oct</v>
      </c>
      <c r="H1415" s="8"/>
      <c r="I1415" s="8" t="str">
        <f>VLOOKUP(K1415, [1]LibPAS_data!$A$1:$C$600,3,FALSE)</f>
        <v>Coconino</v>
      </c>
      <c r="J1415" t="str">
        <f>VLOOKUP(K1415,[1]LibPAS_data!$A$1:$C$600,2,FALSE)</f>
        <v>Flagstaff City-Coconino County Public Library</v>
      </c>
      <c r="K1415" s="6" t="s">
        <v>28</v>
      </c>
      <c r="L1415" s="8" t="s">
        <v>1</v>
      </c>
      <c r="M1415" s="8"/>
      <c r="N1415" s="8">
        <v>198</v>
      </c>
      <c r="O1415" s="8">
        <v>10</v>
      </c>
      <c r="P1415" s="8">
        <v>46</v>
      </c>
      <c r="Q1415" s="8">
        <v>91</v>
      </c>
      <c r="R1415" s="7">
        <f t="shared" si="72"/>
        <v>137</v>
      </c>
    </row>
    <row r="1416" spans="1:18" x14ac:dyDescent="0.3">
      <c r="A1416" s="21">
        <f>VLOOKUP(ancestry_jul_2014[[#This Row],[Locationid]], [1]LibPAS_data!$A$2:$E$600, 5, FALSE)</f>
        <v>51</v>
      </c>
      <c r="B1416" s="24">
        <f>VLOOKUP(ancestry_jul_2014[[#This Row],[Locationid]],[1]LibPAS_data!$A$2:$D$270,4,FALSE)</f>
        <v>12585</v>
      </c>
      <c r="C1416" s="14" t="str">
        <f>TEXT(E1416,"yyyy")&amp;"-"&amp;"Q"&amp;LOOKUP(MONTH(E1416),{1,4,7,10},{1,2,3,4})</f>
        <v>2016-Q4</v>
      </c>
      <c r="D1416" s="33">
        <f t="shared" si="70"/>
        <v>2017</v>
      </c>
      <c r="E1416" s="31">
        <v>42644</v>
      </c>
      <c r="F1416" s="31" t="str">
        <f t="shared" si="71"/>
        <v>2016</v>
      </c>
      <c r="G1416" s="16" t="str">
        <f>TEXT(ancestry_jul_2014[[#This Row],[Date]]," MMM")</f>
        <v xml:space="preserve"> Oct</v>
      </c>
      <c r="H1416" s="6"/>
      <c r="I1416" s="6" t="str">
        <f>VLOOKUP(K1416, [1]LibPAS_data!$A$1:$C$600,3,FALSE)</f>
        <v>Pinal</v>
      </c>
      <c r="J1416" t="str">
        <f>VLOOKUP(K1416,[1]LibPAS_data!$A$1:$C$600,2,FALSE)</f>
        <v>Florence Community Library</v>
      </c>
      <c r="K1416" s="6" t="s">
        <v>29</v>
      </c>
      <c r="L1416" s="6" t="s">
        <v>1</v>
      </c>
      <c r="M1416" s="6"/>
      <c r="N1416" s="6"/>
      <c r="O1416" s="6"/>
      <c r="P1416" s="6"/>
      <c r="Q1416" s="6"/>
      <c r="R1416" s="7">
        <f t="shared" si="72"/>
        <v>0</v>
      </c>
    </row>
    <row r="1417" spans="1:18" x14ac:dyDescent="0.3">
      <c r="A1417" s="21">
        <f>VLOOKUP(ancestry_jul_2014[[#This Row],[Locationid]], [1]LibPAS_data!$A$2:$E$600, 5, FALSE)</f>
        <v>22</v>
      </c>
      <c r="B1417" s="24">
        <f>VLOOKUP(ancestry_jul_2014[[#This Row],[Locationid]],[1]LibPAS_data!$A$2:$D$270,4,FALSE)</f>
        <v>829</v>
      </c>
      <c r="C1417" s="14" t="str">
        <f>TEXT(E1417,"yyyy")&amp;"-"&amp;"Q"&amp;LOOKUP(MONTH(E1417),{1,4,7,10},{1,2,3,4})</f>
        <v>2016-Q4</v>
      </c>
      <c r="D1417" s="33">
        <f t="shared" si="70"/>
        <v>2017</v>
      </c>
      <c r="E1417" s="31">
        <v>42644</v>
      </c>
      <c r="F1417" s="31" t="str">
        <f t="shared" si="71"/>
        <v>2016</v>
      </c>
      <c r="G1417" s="16" t="str">
        <f>TEXT(ancestry_jul_2014[[#This Row],[Date]]," MMM")</f>
        <v xml:space="preserve"> Oct</v>
      </c>
      <c r="H1417" s="6"/>
      <c r="I1417" s="6" t="str">
        <f>VLOOKUP(K1417, [1]LibPAS_data!$A$1:$C$600,3,FALSE)</f>
        <v>Maricopa</v>
      </c>
      <c r="J1417" t="str">
        <f>VLOOKUP(K1417,[1]LibPAS_data!$A$1:$C$600,2,FALSE)</f>
        <v>Ft. McDowell Yavapai Nation Tribal Lib</v>
      </c>
      <c r="K1417" s="8" t="s">
        <v>109</v>
      </c>
      <c r="L1417" s="6" t="s">
        <v>1</v>
      </c>
      <c r="M1417" s="6"/>
      <c r="N1417" s="6"/>
      <c r="O1417" s="6"/>
      <c r="P1417" s="6"/>
      <c r="Q1417" s="6"/>
      <c r="R1417" s="7">
        <f t="shared" si="72"/>
        <v>0</v>
      </c>
    </row>
    <row r="1418" spans="1:18" x14ac:dyDescent="0.3">
      <c r="A1418" s="21">
        <f>VLOOKUP(ancestry_jul_2014[[#This Row],[Locationid]], [1]LibPAS_data!$A$2:$E$600, 5, FALSE)</f>
        <v>0</v>
      </c>
      <c r="B1418" s="24">
        <f>VLOOKUP(ancestry_jul_2014[[#This Row],[Locationid]],[1]LibPAS_data!$A$2:$D$270,4,FALSE)</f>
        <v>72</v>
      </c>
      <c r="C1418" s="14" t="str">
        <f>TEXT(E1418,"yyyy")&amp;"-"&amp;"Q"&amp;LOOKUP(MONTH(E1418),{1,4,7,10},{1,2,3,4})</f>
        <v>2016-Q4</v>
      </c>
      <c r="D1418" s="33">
        <f t="shared" si="70"/>
        <v>2017</v>
      </c>
      <c r="E1418" s="31">
        <v>42644</v>
      </c>
      <c r="F1418" s="31" t="str">
        <f t="shared" si="71"/>
        <v>2016</v>
      </c>
      <c r="G1418" s="16" t="str">
        <f>TEXT(ancestry_jul_2014[[#This Row],[Date]]," MMM")</f>
        <v xml:space="preserve"> Oct</v>
      </c>
      <c r="H1418" s="6"/>
      <c r="I1418" s="6" t="str">
        <f>VLOOKUP(K1418, [1]LibPAS_data!$A$1:$C$600,3,FALSE)</f>
        <v>Gila</v>
      </c>
      <c r="J1418" t="str">
        <f>VLOOKUP(K1418,[1]LibPAS_data!$A$1:$C$600,2,FALSE)</f>
        <v>Gila County Library District</v>
      </c>
      <c r="K1418" s="10" t="s">
        <v>30</v>
      </c>
      <c r="L1418" s="6" t="s">
        <v>1</v>
      </c>
      <c r="M1418" s="6"/>
      <c r="N1418" s="6"/>
      <c r="O1418" s="6"/>
      <c r="P1418" s="6"/>
      <c r="Q1418" s="6"/>
      <c r="R1418" s="7">
        <f t="shared" si="72"/>
        <v>0</v>
      </c>
    </row>
    <row r="1419" spans="1:18" x14ac:dyDescent="0.3">
      <c r="A1419" s="21">
        <f>VLOOKUP(ancestry_jul_2014[[#This Row],[Locationid]], [1]LibPAS_data!$A$2:$E$600, 5, FALSE)</f>
        <v>83</v>
      </c>
      <c r="B1419" s="24">
        <f>VLOOKUP(ancestry_jul_2014[[#This Row],[Locationid]],[1]LibPAS_data!$A$2:$D$270,4,FALSE)</f>
        <v>102303</v>
      </c>
      <c r="C1419" s="14" t="str">
        <f>TEXT(E1419,"yyyy")&amp;"-"&amp;"Q"&amp;LOOKUP(MONTH(E1419),{1,4,7,10},{1,2,3,4})</f>
        <v>2016-Q4</v>
      </c>
      <c r="D1419" s="33">
        <f t="shared" si="70"/>
        <v>2017</v>
      </c>
      <c r="E1419" s="31">
        <v>42644</v>
      </c>
      <c r="F1419" s="31" t="str">
        <f t="shared" si="71"/>
        <v>2016</v>
      </c>
      <c r="G1419" s="16" t="str">
        <f>TEXT(ancestry_jul_2014[[#This Row],[Date]]," MMM")</f>
        <v xml:space="preserve"> Oct</v>
      </c>
      <c r="H1419" s="6"/>
      <c r="I1419" s="6" t="str">
        <f>VLOOKUP(K1419, [1]LibPAS_data!$A$1:$C$600,3,FALSE)</f>
        <v>Maricopa</v>
      </c>
      <c r="J1419" t="str">
        <f>VLOOKUP(K1419,[1]LibPAS_data!$A$1:$C$600,2,FALSE)</f>
        <v xml:space="preserve">Glendale Public Library </v>
      </c>
      <c r="K1419" s="6" t="s">
        <v>31</v>
      </c>
      <c r="L1419" s="6" t="s">
        <v>1</v>
      </c>
      <c r="M1419" s="6"/>
      <c r="N1419" s="6">
        <v>1722</v>
      </c>
      <c r="O1419" s="6">
        <v>29</v>
      </c>
      <c r="P1419" s="6">
        <v>344</v>
      </c>
      <c r="Q1419" s="6">
        <v>978</v>
      </c>
      <c r="R1419" s="7">
        <f t="shared" si="72"/>
        <v>1322</v>
      </c>
    </row>
    <row r="1420" spans="1:18" x14ac:dyDescent="0.3">
      <c r="A1420" s="21">
        <f>VLOOKUP(ancestry_jul_2014[[#This Row],[Locationid]], [1]LibPAS_data!$A$2:$E$600, 5, FALSE)</f>
        <v>10</v>
      </c>
      <c r="B1420" s="24">
        <f>VLOOKUP(ancestry_jul_2014[[#This Row],[Locationid]],[1]LibPAS_data!$A$2:$D$270,4,FALSE)</f>
        <v>8295</v>
      </c>
      <c r="C1420" s="14" t="str">
        <f>TEXT(E1420,"yyyy")&amp;"-"&amp;"Q"&amp;LOOKUP(MONTH(E1420),{1,4,7,10},{1,2,3,4})</f>
        <v>2016-Q4</v>
      </c>
      <c r="D1420" s="33">
        <f t="shared" si="70"/>
        <v>2017</v>
      </c>
      <c r="E1420" s="31">
        <v>42644</v>
      </c>
      <c r="F1420" s="31" t="str">
        <f t="shared" si="71"/>
        <v>2016</v>
      </c>
      <c r="G1420" s="16" t="str">
        <f>TEXT(ancestry_jul_2014[[#This Row],[Date]]," MMM")</f>
        <v xml:space="preserve"> Oct</v>
      </c>
      <c r="H1420" s="6"/>
      <c r="I1420" s="6" t="str">
        <f>VLOOKUP(K1420, [1]LibPAS_data!$A$1:$C$600,3,FALSE)</f>
        <v>Gila</v>
      </c>
      <c r="J1420" t="str">
        <f>VLOOKUP(K1420,[1]LibPAS_data!$A$1:$C$600,2,FALSE)</f>
        <v>Globe Public Library</v>
      </c>
      <c r="K1420" s="6" t="s">
        <v>32</v>
      </c>
      <c r="L1420" s="6" t="s">
        <v>1</v>
      </c>
      <c r="M1420" s="6"/>
      <c r="N1420" s="6">
        <v>152</v>
      </c>
      <c r="O1420" s="6">
        <v>6</v>
      </c>
      <c r="P1420" s="6">
        <v>20</v>
      </c>
      <c r="Q1420" s="6">
        <v>57</v>
      </c>
      <c r="R1420" s="7">
        <f t="shared" si="72"/>
        <v>77</v>
      </c>
    </row>
    <row r="1421" spans="1:18" x14ac:dyDescent="0.3">
      <c r="A1421" s="21">
        <f>VLOOKUP(ancestry_jul_2014[[#This Row],[Locationid]], [1]LibPAS_data!$A$2:$E$600, 5, FALSE)</f>
        <v>6</v>
      </c>
      <c r="B1421" s="24">
        <f>VLOOKUP(ancestry_jul_2014[[#This Row],[Locationid]],[1]LibPAS_data!$A$2:$D$270,4,FALSE)</f>
        <v>2991</v>
      </c>
      <c r="C1421" s="14" t="str">
        <f>TEXT(E1421,"yyyy")&amp;"-"&amp;"Q"&amp;LOOKUP(MONTH(E1421),{1,4,7,10},{1,2,3,4})</f>
        <v>2016-Q4</v>
      </c>
      <c r="D1421" s="33">
        <f t="shared" si="70"/>
        <v>2017</v>
      </c>
      <c r="E1421" s="31">
        <v>42644</v>
      </c>
      <c r="F1421" s="31" t="str">
        <f t="shared" si="71"/>
        <v>2016</v>
      </c>
      <c r="G1421" s="16" t="str">
        <f>TEXT(ancestry_jul_2014[[#This Row],[Date]]," MMM")</f>
        <v xml:space="preserve"> Oct</v>
      </c>
      <c r="H1421" s="6"/>
      <c r="I1421" s="6" t="str">
        <f>VLOOKUP(K1421, [1]LibPAS_data!$A$1:$C$600,3,FALSE)</f>
        <v>Gila</v>
      </c>
      <c r="J1421" t="str">
        <f>VLOOKUP(K1421,[1]LibPAS_data!$A$1:$C$600,2,FALSE)</f>
        <v>Isabelle Hunt Memorial Public Library</v>
      </c>
      <c r="K1421" s="6" t="s">
        <v>35</v>
      </c>
      <c r="L1421" s="6" t="s">
        <v>1</v>
      </c>
      <c r="M1421" s="6"/>
      <c r="N1421" s="6"/>
      <c r="O1421" s="6"/>
      <c r="P1421" s="6"/>
      <c r="Q1421" s="6"/>
      <c r="R1421" s="7">
        <f t="shared" si="72"/>
        <v>0</v>
      </c>
    </row>
    <row r="1422" spans="1:18" x14ac:dyDescent="0.3">
      <c r="A1422" s="21" t="str">
        <f>VLOOKUP(ancestry_jul_2014[[#This Row],[Locationid]], [1]LibPAS_data!$A$2:$E$600, 5, FALSE)</f>
        <v>N/A</v>
      </c>
      <c r="B1422" s="24" t="str">
        <f>VLOOKUP(ancestry_jul_2014[[#This Row],[Locationid]],[1]LibPAS_data!$A$2:$D$270,4,FALSE)</f>
        <v>N/A</v>
      </c>
      <c r="C1422" s="14" t="str">
        <f>TEXT(E1422,"yyyy")&amp;"-"&amp;"Q"&amp;LOOKUP(MONTH(E1422),{1,4,7,10},{1,2,3,4})</f>
        <v>2016-Q4</v>
      </c>
      <c r="D1422" s="33">
        <f t="shared" si="70"/>
        <v>2017</v>
      </c>
      <c r="E1422" s="31">
        <v>42644</v>
      </c>
      <c r="F1422" s="31" t="str">
        <f t="shared" si="71"/>
        <v>2016</v>
      </c>
      <c r="G1422" s="16" t="str">
        <f>TEXT(ancestry_jul_2014[[#This Row],[Date]]," MMM")</f>
        <v xml:space="preserve"> Oct</v>
      </c>
      <c r="H1422" s="6"/>
      <c r="I1422" s="6" t="str">
        <f>VLOOKUP(K1422, [1]LibPAS_data!$A$1:$C$600,3,FALSE)</f>
        <v>Pinal</v>
      </c>
      <c r="J1422" t="str">
        <f>VLOOKUP(K1422,[1]LibPAS_data!$A$1:$C$600,2,FALSE)</f>
        <v>Ira H. Hayes Memorial Library</v>
      </c>
      <c r="K1422" s="6" t="s">
        <v>74</v>
      </c>
      <c r="L1422" s="6" t="s">
        <v>1</v>
      </c>
      <c r="M1422" s="6"/>
      <c r="N1422" s="6"/>
      <c r="O1422" s="6"/>
      <c r="P1422" s="6"/>
      <c r="Q1422" s="6"/>
      <c r="R1422" s="7">
        <f t="shared" si="72"/>
        <v>0</v>
      </c>
    </row>
    <row r="1423" spans="1:18" x14ac:dyDescent="0.3">
      <c r="A1423" s="21">
        <f>VLOOKUP(ancestry_jul_2014[[#This Row],[Locationid]], [1]LibPAS_data!$A$2:$E$600, 5, FALSE)</f>
        <v>20</v>
      </c>
      <c r="B1423" s="24">
        <f>VLOOKUP(ancestry_jul_2014[[#This Row],[Locationid]],[1]LibPAS_data!$A$2:$D$270,4,FALSE)</f>
        <v>33183</v>
      </c>
      <c r="C1423" s="14" t="str">
        <f>TEXT(E1423,"yyyy")&amp;"-"&amp;"Q"&amp;LOOKUP(MONTH(E1423),{1,4,7,10},{1,2,3,4})</f>
        <v>2016-Q4</v>
      </c>
      <c r="D1423" s="33">
        <f t="shared" si="70"/>
        <v>2017</v>
      </c>
      <c r="E1423" s="31">
        <v>42644</v>
      </c>
      <c r="F1423" s="31" t="str">
        <f t="shared" si="71"/>
        <v>2016</v>
      </c>
      <c r="G1423" s="16" t="str">
        <f>TEXT(ancestry_jul_2014[[#This Row],[Date]]," MMM")</f>
        <v xml:space="preserve"> Oct</v>
      </c>
      <c r="H1423" s="6"/>
      <c r="I1423" s="6" t="str">
        <f>VLOOKUP(K1423, [1]LibPAS_data!$A$1:$C$600,3,FALSE)</f>
        <v>Pinal</v>
      </c>
      <c r="J1423" t="str">
        <f>VLOOKUP(K1423,[1]LibPAS_data!$A$1:$C$600,2,FALSE)</f>
        <v>Maricopa Community Library</v>
      </c>
      <c r="K1423" s="6" t="s">
        <v>37</v>
      </c>
      <c r="L1423" s="6" t="s">
        <v>1</v>
      </c>
      <c r="M1423" s="6"/>
      <c r="N1423" s="6">
        <v>130</v>
      </c>
      <c r="O1423" s="6">
        <v>3</v>
      </c>
      <c r="P1423" s="6">
        <v>6</v>
      </c>
      <c r="Q1423" s="6">
        <v>82</v>
      </c>
      <c r="R1423" s="7">
        <f t="shared" si="72"/>
        <v>88</v>
      </c>
    </row>
    <row r="1424" spans="1:18" x14ac:dyDescent="0.3">
      <c r="A1424" s="21">
        <f>VLOOKUP(ancestry_jul_2014[[#This Row],[Locationid]], [1]LibPAS_data!$A$2:$E$600, 5, FALSE)</f>
        <v>396</v>
      </c>
      <c r="B1424" s="24">
        <f>VLOOKUP(ancestry_jul_2014[[#This Row],[Locationid]],[1]LibPAS_data!$A$2:$D$270,4,FALSE)</f>
        <v>145358</v>
      </c>
      <c r="C1424" s="14" t="str">
        <f>TEXT(E1424,"yyyy")&amp;"-"&amp;"Q"&amp;LOOKUP(MONTH(E1424),{1,4,7,10},{1,2,3,4})</f>
        <v>2016-Q4</v>
      </c>
      <c r="D1424" s="33">
        <f t="shared" si="70"/>
        <v>2017</v>
      </c>
      <c r="E1424" s="31">
        <v>42644</v>
      </c>
      <c r="F1424" s="31" t="str">
        <f t="shared" si="71"/>
        <v>2016</v>
      </c>
      <c r="G1424" s="16" t="str">
        <f>TEXT(ancestry_jul_2014[[#This Row],[Date]]," MMM")</f>
        <v xml:space="preserve"> Oct</v>
      </c>
      <c r="H1424" s="6"/>
      <c r="I1424" s="6" t="str">
        <f>VLOOKUP(K1424, [1]LibPAS_data!$A$1:$C$600,3,FALSE)</f>
        <v>Maricopa</v>
      </c>
      <c r="J1424" t="str">
        <f>VLOOKUP(K1424,[1]LibPAS_data!$A$1:$C$600,2,FALSE)</f>
        <v>Maricopa County Library District</v>
      </c>
      <c r="K1424" s="6" t="s">
        <v>39</v>
      </c>
      <c r="L1424" s="6" t="s">
        <v>1</v>
      </c>
      <c r="M1424" s="6"/>
      <c r="N1424" s="6">
        <v>7594</v>
      </c>
      <c r="O1424" s="6">
        <v>209</v>
      </c>
      <c r="P1424" s="6">
        <v>1929</v>
      </c>
      <c r="Q1424" s="6">
        <v>4321</v>
      </c>
      <c r="R1424" s="7">
        <f t="shared" si="72"/>
        <v>6250</v>
      </c>
    </row>
    <row r="1425" spans="1:18" x14ac:dyDescent="0.3">
      <c r="A1425" s="21">
        <f>VLOOKUP(ancestry_jul_2014[[#This Row],[Locationid]], [1]LibPAS_data!$A$2:$E$600, 5, FALSE)</f>
        <v>147</v>
      </c>
      <c r="B1425" s="24">
        <f>VLOOKUP(ancestry_jul_2014[[#This Row],[Locationid]],[1]LibPAS_data!$A$2:$D$270,4,FALSE)</f>
        <v>147983</v>
      </c>
      <c r="C1425" s="14" t="str">
        <f>TEXT(E1425,"yyyy")&amp;"-"&amp;"Q"&amp;LOOKUP(MONTH(E1425),{1,4,7,10},{1,2,3,4})</f>
        <v>2016-Q4</v>
      </c>
      <c r="D1425" s="33">
        <f t="shared" si="70"/>
        <v>2017</v>
      </c>
      <c r="E1425" s="31">
        <v>42644</v>
      </c>
      <c r="F1425" s="31" t="str">
        <f t="shared" si="71"/>
        <v>2016</v>
      </c>
      <c r="G1425" s="16" t="str">
        <f>TEXT(ancestry_jul_2014[[#This Row],[Date]]," MMM")</f>
        <v xml:space="preserve"> Oct</v>
      </c>
      <c r="H1425" s="6"/>
      <c r="I1425" s="6" t="str">
        <f>VLOOKUP(K1425, [1]LibPAS_data!$A$1:$C$600,3,FALSE)</f>
        <v>Maricopa</v>
      </c>
      <c r="J1425" t="str">
        <f>VLOOKUP(K1425,[1]LibPAS_data!$A$1:$C$600,2,FALSE)</f>
        <v>Mesa Public Library</v>
      </c>
      <c r="K1425" s="6" t="s">
        <v>40</v>
      </c>
      <c r="L1425" s="6" t="s">
        <v>1</v>
      </c>
      <c r="M1425" s="6"/>
      <c r="N1425" s="6">
        <v>3797</v>
      </c>
      <c r="O1425" s="6">
        <v>72</v>
      </c>
      <c r="P1425" s="6">
        <v>717</v>
      </c>
      <c r="Q1425" s="6">
        <v>2021</v>
      </c>
      <c r="R1425" s="7">
        <f t="shared" si="72"/>
        <v>2738</v>
      </c>
    </row>
    <row r="1426" spans="1:18" x14ac:dyDescent="0.3">
      <c r="A1426" s="21">
        <f>VLOOKUP(ancestry_jul_2014[[#This Row],[Locationid]], [1]LibPAS_data!$A$2:$E$600, 5, FALSE)</f>
        <v>10</v>
      </c>
      <c r="B1426" s="24">
        <f>VLOOKUP(ancestry_jul_2014[[#This Row],[Locationid]],[1]LibPAS_data!$A$2:$D$270,4,FALSE)</f>
        <v>3750</v>
      </c>
      <c r="C1426" s="14" t="str">
        <f>TEXT(E1426,"yyyy")&amp;"-"&amp;"Q"&amp;LOOKUP(MONTH(E1426),{1,4,7,10},{1,2,3,4})</f>
        <v>2016-Q4</v>
      </c>
      <c r="D1426" s="33">
        <f t="shared" si="70"/>
        <v>2017</v>
      </c>
      <c r="E1426" s="31">
        <v>42644</v>
      </c>
      <c r="F1426" s="31" t="str">
        <f t="shared" si="71"/>
        <v>2016</v>
      </c>
      <c r="G1426" s="16" t="str">
        <f>TEXT(ancestry_jul_2014[[#This Row],[Date]]," MMM")</f>
        <v xml:space="preserve"> Oct</v>
      </c>
      <c r="H1426" s="6"/>
      <c r="I1426" s="6" t="str">
        <f>VLOOKUP(K1426, [1]LibPAS_data!$A$1:$C$600,3,FALSE)</f>
        <v>Gila</v>
      </c>
      <c r="J1426" t="str">
        <f>VLOOKUP(K1426,[1]LibPAS_data!$A$1:$C$600,2,FALSE)</f>
        <v>Miami Memorial Public Library</v>
      </c>
      <c r="K1426" s="6" t="s">
        <v>105</v>
      </c>
      <c r="L1426" s="6" t="s">
        <v>1</v>
      </c>
      <c r="M1426" s="6"/>
      <c r="N1426" s="6"/>
      <c r="O1426" s="6"/>
      <c r="P1426" s="6"/>
      <c r="Q1426" s="6"/>
      <c r="R1426" s="7">
        <f t="shared" si="72"/>
        <v>0</v>
      </c>
    </row>
    <row r="1427" spans="1:18" x14ac:dyDescent="0.3">
      <c r="A1427" s="21">
        <f>VLOOKUP(ancestry_jul_2014[[#This Row],[Locationid]], [1]LibPAS_data!$A$2:$E$600, 5, FALSE)</f>
        <v>239</v>
      </c>
      <c r="B1427" s="24">
        <f>VLOOKUP(ancestry_jul_2014[[#This Row],[Locationid]],[1]LibPAS_data!$A$2:$D$270,4,FALSE)</f>
        <v>87143</v>
      </c>
      <c r="C1427" s="14" t="str">
        <f>TEXT(E1427,"yyyy")&amp;"-"&amp;"Q"&amp;LOOKUP(MONTH(E1427),{1,4,7,10},{1,2,3,4})</f>
        <v>2016-Q4</v>
      </c>
      <c r="D1427" s="33">
        <f t="shared" si="70"/>
        <v>2017</v>
      </c>
      <c r="E1427" s="31">
        <v>42644</v>
      </c>
      <c r="F1427" s="31" t="str">
        <f t="shared" si="71"/>
        <v>2016</v>
      </c>
      <c r="G1427" s="16" t="str">
        <f>TEXT(ancestry_jul_2014[[#This Row],[Date]]," MMM")</f>
        <v xml:space="preserve"> Oct</v>
      </c>
      <c r="H1427" s="6"/>
      <c r="I1427" s="6" t="str">
        <f>VLOOKUP(K1427, [1]LibPAS_data!$A$1:$C$600,3,FALSE)</f>
        <v>Mohave</v>
      </c>
      <c r="J1427" t="str">
        <f>VLOOKUP(K1427,[1]LibPAS_data!$A$1:$C$600,2,FALSE)</f>
        <v>Mohave County Library District</v>
      </c>
      <c r="K1427" s="6" t="s">
        <v>41</v>
      </c>
      <c r="L1427" s="6" t="s">
        <v>1</v>
      </c>
      <c r="M1427" s="6"/>
      <c r="N1427" s="6">
        <v>5983</v>
      </c>
      <c r="O1427" s="6">
        <v>79</v>
      </c>
      <c r="P1427" s="6">
        <v>911</v>
      </c>
      <c r="Q1427" s="6">
        <v>2235</v>
      </c>
      <c r="R1427" s="7">
        <f t="shared" si="72"/>
        <v>3146</v>
      </c>
    </row>
    <row r="1428" spans="1:18" x14ac:dyDescent="0.3">
      <c r="A1428" s="21">
        <f>VLOOKUP(ancestry_jul_2014[[#This Row],[Locationid]], [1]LibPAS_data!$A$2:$E$600, 5, FALSE)</f>
        <v>8</v>
      </c>
      <c r="B1428" s="24" t="e">
        <f>VLOOKUP(ancestry_jul_2014[[#This Row],[Locationid]],[1]LibPAS_data!$A$2:$D$270,4,FALSE)</f>
        <v>#N/A</v>
      </c>
      <c r="C1428" s="14" t="str">
        <f>TEXT(E1428,"yyyy")&amp;"-"&amp;"Q"&amp;LOOKUP(MONTH(E1428),{1,4,7,10},{1,2,3,4})</f>
        <v>2016-Q4</v>
      </c>
      <c r="D1428" s="33">
        <f t="shared" si="70"/>
        <v>2017</v>
      </c>
      <c r="E1428" s="31">
        <v>42644</v>
      </c>
      <c r="F1428" s="31" t="str">
        <f t="shared" si="71"/>
        <v>2016</v>
      </c>
      <c r="G1428" s="16" t="str">
        <f>TEXT(ancestry_jul_2014[[#This Row],[Date]]," MMM")</f>
        <v xml:space="preserve"> Oct</v>
      </c>
      <c r="H1428" s="6"/>
      <c r="I1428" s="6" t="str">
        <f>VLOOKUP(K1428, [1]LibPAS_data!$A$1:$C$600,3,FALSE)</f>
        <v>Yavapai</v>
      </c>
      <c r="J1428" t="str">
        <f>VLOOKUP(K1428,[1]LibPAS_data!$A$1:$C$600,2,FALSE)</f>
        <v>Mayer Public Library</v>
      </c>
      <c r="K1428" t="s">
        <v>38</v>
      </c>
      <c r="L1428" s="6" t="s">
        <v>1</v>
      </c>
      <c r="M1428" s="6"/>
      <c r="N1428" s="6">
        <v>8</v>
      </c>
      <c r="O1428" s="6">
        <v>1</v>
      </c>
      <c r="P1428" s="6">
        <v>0</v>
      </c>
      <c r="Q1428" s="6">
        <v>9</v>
      </c>
      <c r="R1428" s="7">
        <f t="shared" si="72"/>
        <v>9</v>
      </c>
    </row>
    <row r="1429" spans="1:18" x14ac:dyDescent="0.3">
      <c r="A1429" s="21">
        <f>VLOOKUP(ancestry_jul_2014[[#This Row],[Locationid]], [1]LibPAS_data!$A$2:$E$600, 5, FALSE)</f>
        <v>6</v>
      </c>
      <c r="B1429" s="24">
        <f>VLOOKUP(ancestry_jul_2014[[#This Row],[Locationid]],[1]LibPAS_data!$A$2:$D$270,4,FALSE)</f>
        <v>2934</v>
      </c>
      <c r="C1429" s="14" t="str">
        <f>TEXT(E1429,"yyyy")&amp;"-"&amp;"Q"&amp;LOOKUP(MONTH(E1429),{1,4,7,10},{1,2,3,4})</f>
        <v>2016-Q4</v>
      </c>
      <c r="D1429" s="33">
        <f t="shared" si="70"/>
        <v>2017</v>
      </c>
      <c r="E1429" s="31">
        <v>42644</v>
      </c>
      <c r="F1429" s="31" t="str">
        <f t="shared" si="71"/>
        <v>2016</v>
      </c>
      <c r="G1429" s="16" t="str">
        <f>TEXT(ancestry_jul_2014[[#This Row],[Date]]," MMM")</f>
        <v xml:space="preserve"> Oct</v>
      </c>
      <c r="H1429" s="6"/>
      <c r="I1429" s="6" t="str">
        <f>VLOOKUP(K1429, [1]LibPAS_data!$A$1:$C$600,3,FALSE)</f>
        <v>Greenlee</v>
      </c>
      <c r="J1429" t="str">
        <f>VLOOKUP(K1429,[1]LibPAS_data!$A$1:$C$600,2,FALSE)</f>
        <v>Morenci Community Library</v>
      </c>
      <c r="K1429" s="6" t="s">
        <v>106</v>
      </c>
      <c r="L1429" s="6" t="s">
        <v>1</v>
      </c>
      <c r="M1429" s="6"/>
      <c r="N1429" s="6"/>
      <c r="O1429" s="6"/>
      <c r="P1429" s="6"/>
      <c r="Q1429" s="6"/>
      <c r="R1429" s="7">
        <f t="shared" si="72"/>
        <v>0</v>
      </c>
    </row>
    <row r="1430" spans="1:18" x14ac:dyDescent="0.3">
      <c r="A1430" s="21">
        <f>VLOOKUP(ancestry_jul_2014[[#This Row],[Locationid]], [1]LibPAS_data!$A$2:$E$600, 5, FALSE)</f>
        <v>45</v>
      </c>
      <c r="B1430" s="24">
        <f>VLOOKUP(ancestry_jul_2014[[#This Row],[Locationid]],[1]LibPAS_data!$A$2:$D$270,4,FALSE)</f>
        <v>2461</v>
      </c>
      <c r="C1430" s="14" t="str">
        <f>TEXT(E1430,"yyyy")&amp;"-"&amp;"Q"&amp;LOOKUP(MONTH(E1430),{1,4,7,10},{1,2,3,4})</f>
        <v>2016-Q4</v>
      </c>
      <c r="D1430" s="33">
        <f t="shared" si="70"/>
        <v>2017</v>
      </c>
      <c r="E1430" s="31">
        <v>42644</v>
      </c>
      <c r="F1430" s="31" t="str">
        <f t="shared" si="71"/>
        <v>2016</v>
      </c>
      <c r="G1430" s="16" t="str">
        <f>TEXT(ancestry_jul_2014[[#This Row],[Date]]," MMM")</f>
        <v xml:space="preserve"> Oct</v>
      </c>
      <c r="H1430" s="6"/>
      <c r="I1430" s="6" t="str">
        <f>VLOOKUP(K1430, [1]LibPAS_data!$A$1:$C$600,3,FALSE)</f>
        <v>Navajo</v>
      </c>
      <c r="J1430" t="str">
        <f>VLOOKUP(K1430,[1]LibPAS_data!$A$1:$C$600,2,FALSE)</f>
        <v>Navajo County Library District</v>
      </c>
      <c r="K1430" s="6" t="s">
        <v>42</v>
      </c>
      <c r="L1430" s="6" t="s">
        <v>1</v>
      </c>
      <c r="M1430" s="6"/>
      <c r="N1430" s="6">
        <v>1223</v>
      </c>
      <c r="O1430" s="6">
        <v>28</v>
      </c>
      <c r="P1430" s="6">
        <v>185</v>
      </c>
      <c r="Q1430" s="6">
        <v>378</v>
      </c>
      <c r="R1430" s="7">
        <f t="shared" si="72"/>
        <v>563</v>
      </c>
    </row>
    <row r="1431" spans="1:18" x14ac:dyDescent="0.3">
      <c r="A1431" s="21">
        <f>VLOOKUP(ancestry_jul_2014[[#This Row],[Locationid]], [1]LibPAS_data!$A$2:$E$600, 5, FALSE)</f>
        <v>36</v>
      </c>
      <c r="B1431" s="24" t="str">
        <f>VLOOKUP(ancestry_jul_2014[[#This Row],[Locationid]],[1]LibPAS_data!$A$2:$D$270,4,FALSE)</f>
        <v>N/A</v>
      </c>
      <c r="C1431" s="14" t="str">
        <f>TEXT(E1431,"yyyy")&amp;"-"&amp;"Q"&amp;LOOKUP(MONTH(E1431),{1,4,7,10},{1,2,3,4})</f>
        <v>2016-Q4</v>
      </c>
      <c r="D1431" s="33">
        <f t="shared" si="70"/>
        <v>2017</v>
      </c>
      <c r="E1431" s="31">
        <v>42644</v>
      </c>
      <c r="F1431" s="31" t="str">
        <f t="shared" si="71"/>
        <v>2016</v>
      </c>
      <c r="G1431" s="16" t="str">
        <f>TEXT(ancestry_jul_2014[[#This Row],[Date]]," MMM")</f>
        <v xml:space="preserve"> Oct</v>
      </c>
      <c r="H1431" s="6"/>
      <c r="I1431" s="6" t="str">
        <f>VLOOKUP(K1431, [1]LibPAS_data!$A$1:$C$600,3,FALSE)</f>
        <v>Coconino</v>
      </c>
      <c r="J1431" t="str">
        <f>VLOOKUP(K1431,[1]LibPAS_data!$A$1:$C$600,2,FALSE)</f>
        <v>Page Public Library</v>
      </c>
      <c r="K1431" s="6" t="s">
        <v>140</v>
      </c>
      <c r="L1431" s="6" t="s">
        <v>1</v>
      </c>
      <c r="M1431" s="6"/>
      <c r="N1431" s="6">
        <v>40</v>
      </c>
      <c r="O1431" s="6">
        <v>1</v>
      </c>
      <c r="P1431" s="6">
        <v>4</v>
      </c>
      <c r="Q1431" s="6">
        <v>10</v>
      </c>
      <c r="R1431" s="7">
        <f t="shared" si="72"/>
        <v>14</v>
      </c>
    </row>
    <row r="1432" spans="1:18" x14ac:dyDescent="0.3">
      <c r="A1432" s="21">
        <f>VLOOKUP(ancestry_jul_2014[[#This Row],[Locationid]], [1]LibPAS_data!$A$2:$E$600, 5, FALSE)</f>
        <v>20</v>
      </c>
      <c r="B1432" s="24">
        <f>VLOOKUP(ancestry_jul_2014[[#This Row],[Locationid]],[1]LibPAS_data!$A$2:$D$270,4,FALSE)</f>
        <v>10834</v>
      </c>
      <c r="C1432" s="14" t="str">
        <f>TEXT(E1432,"yyyy")&amp;"-"&amp;"Q"&amp;LOOKUP(MONTH(E1432),{1,4,7,10},{1,2,3,4})</f>
        <v>2016-Q4</v>
      </c>
      <c r="D1432" s="33">
        <f t="shared" si="70"/>
        <v>2017</v>
      </c>
      <c r="E1432" s="31">
        <v>42644</v>
      </c>
      <c r="F1432" s="31" t="str">
        <f t="shared" si="71"/>
        <v>2016</v>
      </c>
      <c r="G1432" s="16" t="str">
        <f>TEXT(ancestry_jul_2014[[#This Row],[Date]]," MMM")</f>
        <v xml:space="preserve"> Oct</v>
      </c>
      <c r="H1432" s="8"/>
      <c r="I1432" s="8" t="str">
        <f>VLOOKUP(K1432, [1]LibPAS_data!$A$1:$C$600,3,FALSE)</f>
        <v>La Paz</v>
      </c>
      <c r="J1432" t="str">
        <f>VLOOKUP(K1432,[1]LibPAS_data!$A$1:$C$600,2,FALSE)</f>
        <v>Parker Public Library</v>
      </c>
      <c r="K1432" s="8" t="s">
        <v>45</v>
      </c>
      <c r="L1432" s="8" t="s">
        <v>1</v>
      </c>
      <c r="M1432" s="8"/>
      <c r="N1432" s="8"/>
      <c r="O1432" s="8"/>
      <c r="P1432" s="8"/>
      <c r="Q1432" s="8"/>
      <c r="R1432" s="7">
        <f t="shared" si="72"/>
        <v>0</v>
      </c>
    </row>
    <row r="1433" spans="1:18" x14ac:dyDescent="0.3">
      <c r="A1433" s="21">
        <f>VLOOKUP(ancestry_jul_2014[[#This Row],[Locationid]], [1]LibPAS_data!$A$2:$E$600, 5, FALSE)</f>
        <v>14</v>
      </c>
      <c r="B1433" s="24">
        <f>VLOOKUP(ancestry_jul_2014[[#This Row],[Locationid]],[1]LibPAS_data!$A$2:$D$270,4,FALSE)</f>
        <v>13597</v>
      </c>
      <c r="C1433" s="14" t="str">
        <f>TEXT(E1433,"yyyy")&amp;"-"&amp;"Q"&amp;LOOKUP(MONTH(E1433),{1,4,7,10},{1,2,3,4})</f>
        <v>2016-Q4</v>
      </c>
      <c r="D1433" s="33">
        <f t="shared" si="70"/>
        <v>2017</v>
      </c>
      <c r="E1433" s="31">
        <v>42644</v>
      </c>
      <c r="F1433" s="31" t="str">
        <f t="shared" si="71"/>
        <v>2016</v>
      </c>
      <c r="G1433" s="16" t="str">
        <f>TEXT(ancestry_jul_2014[[#This Row],[Date]]," MMM")</f>
        <v xml:space="preserve"> Oct</v>
      </c>
      <c r="H1433" s="6"/>
      <c r="I1433" s="6" t="str">
        <f>VLOOKUP(K1433, [1]LibPAS_data!$A$1:$C$600,3,FALSE)</f>
        <v>Gila</v>
      </c>
      <c r="J1433" t="str">
        <f>VLOOKUP(K1433,[1]LibPAS_data!$A$1:$C$600,2,FALSE)</f>
        <v>Payson Public Library</v>
      </c>
      <c r="K1433" s="6" t="s">
        <v>47</v>
      </c>
      <c r="L1433" s="6" t="s">
        <v>1</v>
      </c>
      <c r="M1433" s="6"/>
      <c r="N1433" s="6">
        <v>1</v>
      </c>
      <c r="O1433" s="6">
        <v>1</v>
      </c>
      <c r="P1433" s="6">
        <v>0</v>
      </c>
      <c r="Q1433" s="6">
        <v>1</v>
      </c>
      <c r="R1433" s="7">
        <f t="shared" si="72"/>
        <v>1</v>
      </c>
    </row>
    <row r="1434" spans="1:18" x14ac:dyDescent="0.3">
      <c r="A1434" s="21">
        <f>VLOOKUP(ancestry_jul_2014[[#This Row],[Locationid]], [1]LibPAS_data!$A$2:$E$600, 5, FALSE)</f>
        <v>38</v>
      </c>
      <c r="B1434" s="24">
        <f>VLOOKUP(ancestry_jul_2014[[#This Row],[Locationid]],[1]LibPAS_data!$A$2:$D$270,4,FALSE)</f>
        <v>109952</v>
      </c>
      <c r="C1434" s="14" t="str">
        <f>TEXT(E1434,"yyyy")&amp;"-"&amp;"Q"&amp;LOOKUP(MONTH(E1434),{1,4,7,10},{1,2,3,4})</f>
        <v>2016-Q4</v>
      </c>
      <c r="D1434" s="33">
        <f t="shared" si="70"/>
        <v>2017</v>
      </c>
      <c r="E1434" s="31">
        <v>42644</v>
      </c>
      <c r="F1434" s="31" t="str">
        <f t="shared" si="71"/>
        <v>2016</v>
      </c>
      <c r="G1434" s="16" t="str">
        <f>TEXT(ancestry_jul_2014[[#This Row],[Date]]," MMM")</f>
        <v xml:space="preserve"> Oct</v>
      </c>
      <c r="H1434" s="8"/>
      <c r="I1434" s="8" t="str">
        <f>VLOOKUP(K1434, [1]LibPAS_data!$A$1:$C$600,3,FALSE)</f>
        <v>Maricopa</v>
      </c>
      <c r="J1434" t="str">
        <f>VLOOKUP(K1434,[1]LibPAS_data!$A$1:$C$600,2,FALSE)</f>
        <v>Peoria Public Library</v>
      </c>
      <c r="K1434" s="6" t="s">
        <v>48</v>
      </c>
      <c r="L1434" s="8" t="s">
        <v>1</v>
      </c>
      <c r="M1434" s="8"/>
      <c r="N1434" s="8">
        <v>963</v>
      </c>
      <c r="O1434" s="8">
        <v>17</v>
      </c>
      <c r="P1434" s="8">
        <v>140</v>
      </c>
      <c r="Q1434" s="8">
        <v>921</v>
      </c>
      <c r="R1434" s="7">
        <f t="shared" si="72"/>
        <v>1061</v>
      </c>
    </row>
    <row r="1435" spans="1:18" x14ac:dyDescent="0.3">
      <c r="A1435" s="21" t="e">
        <f>VLOOKUP(ancestry_jul_2014[[#This Row],[Locationid]], [1]LibPAS_data!$A$2:$E$600, 5, FALSE)</f>
        <v>#VALUE!</v>
      </c>
      <c r="B1435" s="24">
        <f>VLOOKUP(ancestry_jul_2014[[#This Row],[Locationid]],[1]LibPAS_data!$A$2:$D$270,4,FALSE)</f>
        <v>943450</v>
      </c>
      <c r="C1435" s="14" t="str">
        <f>TEXT(E1435,"yyyy")&amp;"-"&amp;"Q"&amp;LOOKUP(MONTH(E1435),{1,4,7,10},{1,2,3,4})</f>
        <v>2016-Q4</v>
      </c>
      <c r="D1435" s="33">
        <f t="shared" si="70"/>
        <v>2017</v>
      </c>
      <c r="E1435" s="31">
        <v>42644</v>
      </c>
      <c r="F1435" s="31" t="str">
        <f t="shared" si="71"/>
        <v>2016</v>
      </c>
      <c r="G1435" s="16" t="str">
        <f>TEXT(ancestry_jul_2014[[#This Row],[Date]]," MMM")</f>
        <v xml:space="preserve"> Oct</v>
      </c>
      <c r="H1435" s="6"/>
      <c r="I1435" s="6" t="str">
        <f>VLOOKUP(K1435, [1]LibPAS_data!$A$1:$C$600,3,FALSE)</f>
        <v>Maricopa</v>
      </c>
      <c r="J1435" t="str">
        <f>VLOOKUP(K1435,[1]LibPAS_data!$A$1:$C$600,2,FALSE)</f>
        <v>Phoenix Public Library</v>
      </c>
      <c r="K1435" s="10" t="s">
        <v>78</v>
      </c>
      <c r="L1435" s="6" t="s">
        <v>1</v>
      </c>
      <c r="M1435" s="6"/>
      <c r="N1435" s="6">
        <v>13404</v>
      </c>
      <c r="O1435" s="6">
        <v>213</v>
      </c>
      <c r="P1435" s="6">
        <v>2969</v>
      </c>
      <c r="Q1435" s="6">
        <v>5545</v>
      </c>
      <c r="R1435" s="7">
        <f t="shared" si="72"/>
        <v>8514</v>
      </c>
    </row>
    <row r="1436" spans="1:18" x14ac:dyDescent="0.3">
      <c r="A1436" s="21">
        <f>VLOOKUP(ancestry_jul_2014[[#This Row],[Locationid]], [1]LibPAS_data!$A$2:$E$600, 5, FALSE)</f>
        <v>622</v>
      </c>
      <c r="B1436" s="24">
        <f>VLOOKUP(ancestry_jul_2014[[#This Row],[Locationid]],[1]LibPAS_data!$A$2:$D$270,4,FALSE)</f>
        <v>405419</v>
      </c>
      <c r="C1436" s="14" t="str">
        <f>TEXT(E1436,"yyyy")&amp;"-"&amp;"Q"&amp;LOOKUP(MONTH(E1436),{1,4,7,10},{1,2,3,4})</f>
        <v>2016-Q4</v>
      </c>
      <c r="D1436" s="33">
        <f t="shared" si="70"/>
        <v>2017</v>
      </c>
      <c r="E1436" s="31">
        <v>42644</v>
      </c>
      <c r="F1436" s="31" t="str">
        <f t="shared" si="71"/>
        <v>2016</v>
      </c>
      <c r="G1436" s="16" t="str">
        <f>TEXT(ancestry_jul_2014[[#This Row],[Date]]," MMM")</f>
        <v xml:space="preserve"> Oct</v>
      </c>
      <c r="H1436" s="8"/>
      <c r="I1436" s="8" t="str">
        <f>VLOOKUP(K1436, [1]LibPAS_data!$A$1:$C$600,3,FALSE)</f>
        <v>Pima</v>
      </c>
      <c r="J1436" t="str">
        <f>VLOOKUP(K1436,[1]LibPAS_data!$A$1:$C$600,2,FALSE)</f>
        <v>Pima County Public Library</v>
      </c>
      <c r="K1436" s="6" t="s">
        <v>49</v>
      </c>
      <c r="L1436" s="8" t="s">
        <v>1</v>
      </c>
      <c r="M1436" s="8"/>
      <c r="N1436" s="8">
        <v>5400</v>
      </c>
      <c r="O1436" s="8">
        <v>150</v>
      </c>
      <c r="P1436" s="8">
        <v>1000</v>
      </c>
      <c r="Q1436" s="8">
        <v>2768</v>
      </c>
      <c r="R1436" s="7">
        <f t="shared" si="72"/>
        <v>3768</v>
      </c>
    </row>
    <row r="1437" spans="1:18" x14ac:dyDescent="0.3">
      <c r="A1437" s="21">
        <f>VLOOKUP(ancestry_jul_2014[[#This Row],[Locationid]], [1]LibPAS_data!$A$2:$E$600, 5, FALSE)</f>
        <v>4</v>
      </c>
      <c r="B1437" s="24">
        <f>VLOOKUP(ancestry_jul_2014[[#This Row],[Locationid]],[1]LibPAS_data!$A$2:$D$270,4,FALSE)</f>
        <v>8901</v>
      </c>
      <c r="C1437" s="14" t="str">
        <f>TEXT(E1437,"yyyy")&amp;"-"&amp;"Q"&amp;LOOKUP(MONTH(E1437),{1,4,7,10},{1,2,3,4})</f>
        <v>2016-Q4</v>
      </c>
      <c r="D1437" s="33">
        <f t="shared" si="70"/>
        <v>2017</v>
      </c>
      <c r="E1437" s="31">
        <v>42644</v>
      </c>
      <c r="F1437" s="31" t="str">
        <f t="shared" si="71"/>
        <v>2016</v>
      </c>
      <c r="G1437" s="16" t="str">
        <f>TEXT(ancestry_jul_2014[[#This Row],[Date]]," MMM")</f>
        <v xml:space="preserve"> Oct</v>
      </c>
      <c r="H1437" s="6"/>
      <c r="I1437" s="6" t="str">
        <f>VLOOKUP(K1437, [1]LibPAS_data!$A$1:$C$600,3,FALSE)</f>
        <v>Pinal</v>
      </c>
      <c r="J1437" t="str">
        <f>VLOOKUP(K1437,[1]LibPAS_data!$A$1:$C$600,2,FALSE)</f>
        <v>Pinal County Library District</v>
      </c>
      <c r="K1437" s="6" t="s">
        <v>50</v>
      </c>
      <c r="L1437" s="6" t="s">
        <v>1</v>
      </c>
      <c r="M1437" s="6"/>
      <c r="N1437" s="6">
        <v>319</v>
      </c>
      <c r="O1437" s="6">
        <v>8</v>
      </c>
      <c r="P1437" s="6">
        <v>5</v>
      </c>
      <c r="Q1437" s="6">
        <v>105</v>
      </c>
      <c r="R1437" s="7">
        <f t="shared" si="72"/>
        <v>110</v>
      </c>
    </row>
    <row r="1438" spans="1:18" x14ac:dyDescent="0.3">
      <c r="A1438" s="21">
        <f>VLOOKUP(ancestry_jul_2014[[#This Row],[Locationid]], [1]LibPAS_data!$A$2:$E$600, 5, FALSE)</f>
        <v>54</v>
      </c>
      <c r="B1438" s="24">
        <f>VLOOKUP(ancestry_jul_2014[[#This Row],[Locationid]],[1]LibPAS_data!$A$2:$D$270,4,FALSE)</f>
        <v>29416</v>
      </c>
      <c r="C1438" s="14" t="str">
        <f>TEXT(E1438,"yyyy")&amp;"-"&amp;"Q"&amp;LOOKUP(MONTH(E1438),{1,4,7,10},{1,2,3,4})</f>
        <v>2016-Q4</v>
      </c>
      <c r="D1438" s="33">
        <f t="shared" si="70"/>
        <v>2017</v>
      </c>
      <c r="E1438" s="31">
        <v>42644</v>
      </c>
      <c r="F1438" s="31" t="str">
        <f t="shared" si="71"/>
        <v>2016</v>
      </c>
      <c r="G1438" s="16" t="str">
        <f>TEXT(ancestry_jul_2014[[#This Row],[Date]]," MMM")</f>
        <v xml:space="preserve"> Oct</v>
      </c>
      <c r="H1438" s="8"/>
      <c r="I1438" s="8" t="str">
        <f>VLOOKUP(K1438, [1]LibPAS_data!$A$1:$C$600,3,FALSE)</f>
        <v>Yavapai</v>
      </c>
      <c r="J1438" t="str">
        <f>VLOOKUP(K1438,[1]LibPAS_data!$A$1:$C$600,2,FALSE)</f>
        <v>Prescott Public Library</v>
      </c>
      <c r="K1438" s="10" t="s">
        <v>51</v>
      </c>
      <c r="L1438" s="8" t="s">
        <v>1</v>
      </c>
      <c r="M1438" s="8"/>
      <c r="N1438" s="8">
        <v>2044</v>
      </c>
      <c r="O1438" s="8">
        <v>45</v>
      </c>
      <c r="P1438" s="8">
        <v>988</v>
      </c>
      <c r="Q1438" s="8">
        <v>1348</v>
      </c>
      <c r="R1438" s="7">
        <f t="shared" si="72"/>
        <v>2336</v>
      </c>
    </row>
    <row r="1439" spans="1:18" x14ac:dyDescent="0.3">
      <c r="A1439" s="21">
        <f>VLOOKUP(ancestry_jul_2014[[#This Row],[Locationid]], [1]LibPAS_data!$A$2:$E$600, 5, FALSE)</f>
        <v>59</v>
      </c>
      <c r="B1439" s="24">
        <f>VLOOKUP(ancestry_jul_2014[[#This Row],[Locationid]],[1]LibPAS_data!$A$2:$D$270,4,FALSE)</f>
        <v>22616</v>
      </c>
      <c r="C1439" s="14" t="str">
        <f>TEXT(E1439,"yyyy")&amp;"-"&amp;"Q"&amp;LOOKUP(MONTH(E1439),{1,4,7,10},{1,2,3,4})</f>
        <v>2016-Q4</v>
      </c>
      <c r="D1439" s="33">
        <f t="shared" si="70"/>
        <v>2017</v>
      </c>
      <c r="E1439" s="31">
        <v>42644</v>
      </c>
      <c r="F1439" s="31" t="str">
        <f t="shared" si="71"/>
        <v>2016</v>
      </c>
      <c r="G1439" s="16" t="str">
        <f>TEXT(ancestry_jul_2014[[#This Row],[Date]]," MMM")</f>
        <v xml:space="preserve"> Oct</v>
      </c>
      <c r="H1439" s="6"/>
      <c r="I1439" s="6" t="str">
        <f>VLOOKUP(K1439, [1]LibPAS_data!$A$1:$C$600,3,FALSE)</f>
        <v>Yavapai</v>
      </c>
      <c r="J1439" t="str">
        <f>VLOOKUP(K1439,[1]LibPAS_data!$A$1:$C$600,2,FALSE)</f>
        <v>Prescott Valley Public Library</v>
      </c>
      <c r="K1439" s="6" t="s">
        <v>52</v>
      </c>
      <c r="L1439" s="6" t="s">
        <v>1</v>
      </c>
      <c r="M1439" s="6"/>
      <c r="N1439" s="6">
        <v>302</v>
      </c>
      <c r="O1439" s="6">
        <v>7</v>
      </c>
      <c r="P1439" s="6">
        <v>38</v>
      </c>
      <c r="Q1439" s="6">
        <v>191</v>
      </c>
      <c r="R1439" s="7">
        <f t="shared" si="72"/>
        <v>229</v>
      </c>
    </row>
    <row r="1440" spans="1:18" x14ac:dyDescent="0.3">
      <c r="A1440" s="21">
        <f>VLOOKUP(ancestry_jul_2014[[#This Row],[Locationid]], [1]LibPAS_data!$A$2:$E$600, 5, FALSE)</f>
        <v>40</v>
      </c>
      <c r="B1440" s="24" t="e">
        <f>VLOOKUP(ancestry_jul_2014[[#This Row],[Locationid]],[1]LibPAS_data!$A$2:$D$270,4,FALSE)</f>
        <v>#N/A</v>
      </c>
      <c r="C1440" s="14" t="str">
        <f>TEXT(E1440,"yyyy")&amp;"-"&amp;"Q"&amp;LOOKUP(MONTH(E1440),{1,4,7,10},{1,2,3,4})</f>
        <v>2016-Q4</v>
      </c>
      <c r="D1440" s="33">
        <f t="shared" si="70"/>
        <v>2017</v>
      </c>
      <c r="E1440" s="31">
        <v>42644</v>
      </c>
      <c r="F1440" s="31" t="str">
        <f t="shared" si="71"/>
        <v>2016</v>
      </c>
      <c r="G1440" s="16" t="str">
        <f>TEXT(ancestry_jul_2014[[#This Row],[Date]]," MMM")</f>
        <v xml:space="preserve"> Oct</v>
      </c>
      <c r="H1440" s="8"/>
      <c r="I1440" s="8" t="str">
        <f>VLOOKUP(K1440, [1]LibPAS_data!$A$1:$C$600,3,FALSE)</f>
        <v>Apache</v>
      </c>
      <c r="J1440" t="str">
        <f>VLOOKUP(K1440,[1]LibPAS_data!$A$1:$C$600,2,FALSE)</f>
        <v>Round Valley Public Library</v>
      </c>
      <c r="K1440" s="6" t="s">
        <v>53</v>
      </c>
      <c r="L1440" s="8" t="s">
        <v>1</v>
      </c>
      <c r="M1440" s="8"/>
      <c r="N1440" s="8">
        <v>288</v>
      </c>
      <c r="O1440" s="8">
        <v>14</v>
      </c>
      <c r="P1440" s="8">
        <v>50</v>
      </c>
      <c r="Q1440" s="8">
        <v>99</v>
      </c>
      <c r="R1440" s="7">
        <f t="shared" si="72"/>
        <v>149</v>
      </c>
    </row>
    <row r="1441" spans="1:18" x14ac:dyDescent="0.3">
      <c r="A1441" s="21">
        <f>VLOOKUP(ancestry_jul_2014[[#This Row],[Locationid]], [1]LibPAS_data!$A$2:$E$600, 5, FALSE)</f>
        <v>17</v>
      </c>
      <c r="B1441" s="24">
        <f>VLOOKUP(ancestry_jul_2014[[#This Row],[Locationid]],[1]LibPAS_data!$A$2:$D$270,4,FALSE)</f>
        <v>11980</v>
      </c>
      <c r="C1441" s="14" t="str">
        <f>TEXT(E1441,"yyyy")&amp;"-"&amp;"Q"&amp;LOOKUP(MONTH(E1441),{1,4,7,10},{1,2,3,4})</f>
        <v>2016-Q4</v>
      </c>
      <c r="D1441" s="33">
        <f t="shared" si="70"/>
        <v>2017</v>
      </c>
      <c r="E1441" s="31">
        <v>42644</v>
      </c>
      <c r="F1441" s="31" t="str">
        <f t="shared" si="71"/>
        <v>2016</v>
      </c>
      <c r="G1441" s="16" t="str">
        <f>TEXT(ancestry_jul_2014[[#This Row],[Date]]," MMM")</f>
        <v xml:space="preserve"> Oct</v>
      </c>
      <c r="H1441" s="6"/>
      <c r="I1441" s="6" t="str">
        <f>VLOOKUP(K1441, [1]LibPAS_data!$A$1:$C$600,3,FALSE)</f>
        <v>Graham</v>
      </c>
      <c r="J1441" t="str">
        <f>VLOOKUP(K1441,[1]LibPAS_data!$A$1:$C$600,2,FALSE)</f>
        <v>Safford City - Graham County Library</v>
      </c>
      <c r="K1441" s="6" t="s">
        <v>54</v>
      </c>
      <c r="L1441" s="6" t="s">
        <v>1</v>
      </c>
      <c r="M1441" s="6"/>
      <c r="N1441" s="6"/>
      <c r="O1441" s="6"/>
      <c r="P1441" s="6"/>
      <c r="Q1441" s="6"/>
      <c r="R1441" s="7">
        <f t="shared" si="72"/>
        <v>0</v>
      </c>
    </row>
    <row r="1442" spans="1:18" x14ac:dyDescent="0.3">
      <c r="A1442" s="21">
        <f>VLOOKUP(ancestry_jul_2014[[#This Row],[Locationid]], [1]LibPAS_data!$A$2:$E$600, 5, FALSE)</f>
        <v>23</v>
      </c>
      <c r="B1442" s="24" t="e">
        <f>VLOOKUP(ancestry_jul_2014[[#This Row],[Locationid]],[1]LibPAS_data!$A$2:$D$270,4,FALSE)</f>
        <v>#N/A</v>
      </c>
      <c r="C1442" s="14" t="str">
        <f>TEXT(E1442,"yyyy")&amp;"-"&amp;"Q"&amp;LOOKUP(MONTH(E1442),{1,4,7,10},{1,2,3,4})</f>
        <v>2016-Q4</v>
      </c>
      <c r="D1442" s="33">
        <f t="shared" si="70"/>
        <v>2017</v>
      </c>
      <c r="E1442" s="31">
        <v>42644</v>
      </c>
      <c r="F1442" s="31" t="str">
        <f t="shared" si="71"/>
        <v>2016</v>
      </c>
      <c r="G1442" s="16" t="str">
        <f>TEXT(ancestry_jul_2014[[#This Row],[Date]]," MMM")</f>
        <v xml:space="preserve"> Oct</v>
      </c>
      <c r="H1442" s="8"/>
      <c r="I1442" s="8" t="str">
        <f>VLOOKUP(K1442, [1]LibPAS_data!$A$1:$C$600,3,FALSE)</f>
        <v>Pinal</v>
      </c>
      <c r="J1442" t="str">
        <f>VLOOKUP(K1442,[1]LibPAS_data!$A$1:$C$600,2,FALSE)</f>
        <v>San Manuel Public Library</v>
      </c>
      <c r="K1442" s="10" t="s">
        <v>55</v>
      </c>
      <c r="L1442" s="8" t="s">
        <v>1</v>
      </c>
      <c r="M1442" s="8"/>
      <c r="N1442" s="8">
        <v>20</v>
      </c>
      <c r="O1442" s="8">
        <v>1</v>
      </c>
      <c r="P1442" s="8">
        <v>0</v>
      </c>
      <c r="Q1442" s="8">
        <v>1</v>
      </c>
      <c r="R1442" s="7">
        <f t="shared" si="72"/>
        <v>1</v>
      </c>
    </row>
    <row r="1443" spans="1:18" x14ac:dyDescent="0.3">
      <c r="A1443" s="21">
        <f>VLOOKUP(ancestry_jul_2014[[#This Row],[Locationid]], [1]LibPAS_data!$A$2:$E$600, 5, FALSE)</f>
        <v>87</v>
      </c>
      <c r="B1443" s="24">
        <f>VLOOKUP(ancestry_jul_2014[[#This Row],[Locationid]],[1]LibPAS_data!$A$2:$D$270,4,FALSE)</f>
        <v>174482</v>
      </c>
      <c r="C1443" s="14" t="str">
        <f>TEXT(E1443,"yyyy")&amp;"-"&amp;"Q"&amp;LOOKUP(MONTH(E1443),{1,4,7,10},{1,2,3,4})</f>
        <v>2016-Q4</v>
      </c>
      <c r="D1443" s="33">
        <f t="shared" si="70"/>
        <v>2017</v>
      </c>
      <c r="E1443" s="31">
        <v>42644</v>
      </c>
      <c r="F1443" s="31" t="str">
        <f t="shared" si="71"/>
        <v>2016</v>
      </c>
      <c r="G1443" s="16" t="str">
        <f>TEXT(ancestry_jul_2014[[#This Row],[Date]]," MMM")</f>
        <v xml:space="preserve"> Oct</v>
      </c>
      <c r="H1443" s="6"/>
      <c r="I1443" s="6" t="str">
        <f>VLOOKUP(K1443, [1]LibPAS_data!$A$1:$C$600,3,FALSE)</f>
        <v>Maricopa</v>
      </c>
      <c r="J1443" t="str">
        <f>VLOOKUP(K1443,[1]LibPAS_data!$A$1:$C$600,2,FALSE)</f>
        <v>Scottsdale Public Library</v>
      </c>
      <c r="K1443" s="6" t="s">
        <v>57</v>
      </c>
      <c r="L1443" s="6" t="s">
        <v>1</v>
      </c>
      <c r="M1443" s="6"/>
      <c r="N1443" s="6">
        <v>2730</v>
      </c>
      <c r="O1443" s="6">
        <v>63</v>
      </c>
      <c r="P1443" s="6">
        <v>508</v>
      </c>
      <c r="Q1443" s="6">
        <v>1639</v>
      </c>
      <c r="R1443" s="7">
        <f t="shared" si="72"/>
        <v>2147</v>
      </c>
    </row>
    <row r="1444" spans="1:18" x14ac:dyDescent="0.3">
      <c r="A1444" s="21">
        <f>VLOOKUP(ancestry_jul_2014[[#This Row],[Locationid]], [1]LibPAS_data!$A$2:$E$600, 5, FALSE)</f>
        <v>28</v>
      </c>
      <c r="B1444" s="24">
        <f>VLOOKUP(ancestry_jul_2014[[#This Row],[Locationid]],[1]LibPAS_data!$A$2:$D$270,4,FALSE)</f>
        <v>32811</v>
      </c>
      <c r="C1444" s="14" t="str">
        <f>TEXT(E1444,"yyyy")&amp;"-"&amp;"Q"&amp;LOOKUP(MONTH(E1444),{1,4,7,10},{1,2,3,4})</f>
        <v>2016-Q4</v>
      </c>
      <c r="D1444" s="33">
        <f t="shared" si="70"/>
        <v>2017</v>
      </c>
      <c r="E1444" s="31">
        <v>42644</v>
      </c>
      <c r="F1444" s="31" t="str">
        <f t="shared" si="71"/>
        <v>2016</v>
      </c>
      <c r="G1444" s="16" t="str">
        <f>TEXT(ancestry_jul_2014[[#This Row],[Date]]," MMM")</f>
        <v xml:space="preserve"> Oct</v>
      </c>
      <c r="H1444" s="8"/>
      <c r="I1444" s="8" t="str">
        <f>VLOOKUP(K1444, [1]LibPAS_data!$A$1:$C$600,3,FALSE)</f>
        <v>Cochise</v>
      </c>
      <c r="J1444" t="str">
        <f>VLOOKUP(K1444,[1]LibPAS_data!$A$1:$C$600,2,FALSE)</f>
        <v>Sierra Vista Public Library</v>
      </c>
      <c r="K1444" s="6" t="s">
        <v>60</v>
      </c>
      <c r="L1444" s="8" t="s">
        <v>1</v>
      </c>
      <c r="M1444" s="8"/>
      <c r="N1444" s="8">
        <v>234</v>
      </c>
      <c r="O1444" s="8">
        <v>5</v>
      </c>
      <c r="P1444" s="8">
        <v>5</v>
      </c>
      <c r="Q1444" s="8">
        <v>127</v>
      </c>
      <c r="R1444" s="7">
        <f t="shared" si="72"/>
        <v>132</v>
      </c>
    </row>
    <row r="1445" spans="1:18" x14ac:dyDescent="0.3">
      <c r="A1445" s="21">
        <f>VLOOKUP(ancestry_jul_2014[[#This Row],[Locationid]], [1]LibPAS_data!$A$2:$E$600, 5, FALSE)</f>
        <v>32</v>
      </c>
      <c r="B1445" s="24">
        <f>VLOOKUP(ancestry_jul_2014[[#This Row],[Locationid]],[1]LibPAS_data!$A$2:$D$270,4,FALSE)</f>
        <v>11000</v>
      </c>
      <c r="C1445" s="14" t="str">
        <f>TEXT(E1445,"yyyy")&amp;"-"&amp;"Q"&amp;LOOKUP(MONTH(E1445),{1,4,7,10},{1,2,3,4})</f>
        <v>2016-Q4</v>
      </c>
      <c r="D1445" s="33">
        <f t="shared" si="70"/>
        <v>2017</v>
      </c>
      <c r="E1445" s="31">
        <v>42644</v>
      </c>
      <c r="F1445" s="31" t="str">
        <f t="shared" si="71"/>
        <v>2016</v>
      </c>
      <c r="G1445" s="16" t="str">
        <f>TEXT(ancestry_jul_2014[[#This Row],[Date]]," MMM")</f>
        <v xml:space="preserve"> Oct</v>
      </c>
      <c r="H1445" s="6"/>
      <c r="I1445" s="6" t="str">
        <f>VLOOKUP(K1445, [1]LibPAS_data!$A$1:$C$600,3,FALSE)</f>
        <v>Yavapai</v>
      </c>
      <c r="J1445" t="str">
        <f>VLOOKUP(K1445,[1]LibPAS_data!$A$1:$C$600,2,FALSE)</f>
        <v>Sedona Public Library</v>
      </c>
      <c r="K1445" s="6" t="s">
        <v>58</v>
      </c>
      <c r="L1445" s="6" t="s">
        <v>1</v>
      </c>
      <c r="M1445" s="6"/>
      <c r="N1445" s="6">
        <v>76</v>
      </c>
      <c r="O1445" s="6">
        <v>2</v>
      </c>
      <c r="P1445" s="6">
        <v>22</v>
      </c>
      <c r="Q1445" s="6">
        <v>39</v>
      </c>
      <c r="R1445" s="7">
        <f t="shared" si="72"/>
        <v>61</v>
      </c>
    </row>
    <row r="1446" spans="1:18" x14ac:dyDescent="0.3">
      <c r="A1446" s="21">
        <f>VLOOKUP(ancestry_jul_2014[[#This Row],[Locationid]], [1]LibPAS_data!$A$2:$E$600, 5, FALSE)</f>
        <v>142</v>
      </c>
      <c r="B1446" s="24">
        <f>VLOOKUP(ancestry_jul_2014[[#This Row],[Locationid]],[1]LibPAS_data!$A$2:$D$270,4,FALSE)</f>
        <v>140708</v>
      </c>
      <c r="C1446" s="14" t="str">
        <f>TEXT(E1446,"yyyy")&amp;"-"&amp;"Q"&amp;LOOKUP(MONTH(E1446),{1,4,7,10},{1,2,3,4})</f>
        <v>2016-Q4</v>
      </c>
      <c r="D1446" s="33">
        <f t="shared" si="70"/>
        <v>2017</v>
      </c>
      <c r="E1446" s="31">
        <v>42644</v>
      </c>
      <c r="F1446" s="31" t="str">
        <f t="shared" si="71"/>
        <v>2016</v>
      </c>
      <c r="G1446" s="16" t="str">
        <f>TEXT(ancestry_jul_2014[[#This Row],[Date]]," MMM")</f>
        <v xml:space="preserve"> Oct</v>
      </c>
      <c r="H1446" s="8"/>
      <c r="I1446" s="8" t="str">
        <f>VLOOKUP(K1446, [1]LibPAS_data!$A$1:$C$600,3,FALSE)</f>
        <v>Maricopa</v>
      </c>
      <c r="J1446" t="str">
        <f>VLOOKUP(K1446,[1]LibPAS_data!$A$1:$C$600,2,FALSE)</f>
        <v>Tempe Public Library</v>
      </c>
      <c r="K1446" s="10" t="s">
        <v>79</v>
      </c>
      <c r="L1446" s="8" t="s">
        <v>1</v>
      </c>
      <c r="M1446" s="8"/>
      <c r="N1446" s="8">
        <v>1095</v>
      </c>
      <c r="O1446" s="8">
        <v>14</v>
      </c>
      <c r="P1446" s="8">
        <v>103</v>
      </c>
      <c r="Q1446" s="8">
        <v>371</v>
      </c>
      <c r="R1446" s="7">
        <f t="shared" si="72"/>
        <v>474</v>
      </c>
    </row>
    <row r="1447" spans="1:18" x14ac:dyDescent="0.3">
      <c r="A1447" s="21">
        <f>VLOOKUP(ancestry_jul_2014[[#This Row],[Locationid]], [1]LibPAS_data!$A$2:$E$600, 5, FALSE)</f>
        <v>12</v>
      </c>
      <c r="B1447" s="24">
        <f>VLOOKUP(ancestry_jul_2014[[#This Row],[Locationid]],[1]LibPAS_data!$A$2:$D$270,4,FALSE)</f>
        <v>4415</v>
      </c>
      <c r="C1447" s="14" t="str">
        <f>TEXT(E1447,"yyyy")&amp;"-"&amp;"Q"&amp;LOOKUP(MONTH(E1447),{1,4,7,10},{1,2,3,4})</f>
        <v>2016-Q4</v>
      </c>
      <c r="D1447" s="33">
        <f t="shared" si="70"/>
        <v>2017</v>
      </c>
      <c r="E1447" s="31">
        <v>42644</v>
      </c>
      <c r="F1447" s="31" t="str">
        <f t="shared" si="71"/>
        <v>2016</v>
      </c>
      <c r="G1447" s="16" t="str">
        <f>TEXT(ancestry_jul_2014[[#This Row],[Date]]," MMM")</f>
        <v xml:space="preserve"> Oct</v>
      </c>
      <c r="H1447" s="6"/>
      <c r="I1447" s="6" t="str">
        <f>VLOOKUP(K1447, [1]LibPAS_data!$A$1:$C$600,3,FALSE)</f>
        <v>Maricopa</v>
      </c>
      <c r="J1447" t="str">
        <f>VLOOKUP(K1447,[1]LibPAS_data!$A$1:$C$600,2,FALSE)</f>
        <v>Tolleson Public Library</v>
      </c>
      <c r="K1447" s="6" t="s">
        <v>61</v>
      </c>
      <c r="L1447" s="6" t="s">
        <v>1</v>
      </c>
      <c r="M1447" s="6"/>
      <c r="N1447" s="6">
        <v>272</v>
      </c>
      <c r="O1447" s="6">
        <v>7</v>
      </c>
      <c r="P1447" s="6">
        <v>103</v>
      </c>
      <c r="Q1447" s="6">
        <v>371</v>
      </c>
      <c r="R1447" s="7">
        <f t="shared" si="72"/>
        <v>474</v>
      </c>
    </row>
    <row r="1448" spans="1:18" x14ac:dyDescent="0.3">
      <c r="A1448" s="21">
        <f>VLOOKUP(ancestry_jul_2014[[#This Row],[Locationid]], [1]LibPAS_data!$A$2:$E$600, 5, FALSE)</f>
        <v>8</v>
      </c>
      <c r="B1448" s="24">
        <f>VLOOKUP(ancestry_jul_2014[[#This Row],[Locationid]],[1]LibPAS_data!$A$2:$D$270,4,FALSE)</f>
        <v>2341</v>
      </c>
      <c r="C1448" s="14" t="str">
        <f>TEXT(E1448,"yyyy")&amp;"-"&amp;"Q"&amp;LOOKUP(MONTH(E1448),{1,4,7,10},{1,2,3,4})</f>
        <v>2016-Q4</v>
      </c>
      <c r="D1448" s="33">
        <f t="shared" si="70"/>
        <v>2017</v>
      </c>
      <c r="E1448" s="31">
        <v>42644</v>
      </c>
      <c r="F1448" s="31" t="str">
        <f t="shared" si="71"/>
        <v>2016</v>
      </c>
      <c r="G1448" s="16" t="str">
        <f>TEXT(ancestry_jul_2014[[#This Row],[Date]]," MMM")</f>
        <v xml:space="preserve"> Oct</v>
      </c>
      <c r="H1448" s="6"/>
      <c r="I1448" s="8" t="str">
        <f>VLOOKUP(K1448, [1]LibPAS_data!$A$1:$C$600,3,FALSE)</f>
        <v>Gila</v>
      </c>
      <c r="J1448" t="str">
        <f>VLOOKUP(K1448,[1]LibPAS_data!$A$1:$C$600,2,FALSE)</f>
        <v>Tonto Basin Public</v>
      </c>
      <c r="K1448" s="8" t="s">
        <v>62</v>
      </c>
      <c r="L1448" s="6" t="s">
        <v>1</v>
      </c>
      <c r="M1448" s="6"/>
      <c r="N1448" s="6">
        <v>57</v>
      </c>
      <c r="O1448" s="6">
        <v>3</v>
      </c>
      <c r="P1448" s="6">
        <v>1</v>
      </c>
      <c r="Q1448" s="6">
        <v>4</v>
      </c>
      <c r="R1448" s="7">
        <f t="shared" si="72"/>
        <v>5</v>
      </c>
    </row>
    <row r="1449" spans="1:18" x14ac:dyDescent="0.3">
      <c r="A1449" s="21">
        <f>VLOOKUP(ancestry_jul_2014[[#This Row],[Locationid]], [1]LibPAS_data!$A$2:$E$600, 5, FALSE)</f>
        <v>8</v>
      </c>
      <c r="B1449" s="24" t="e">
        <f>VLOOKUP(ancestry_jul_2014[[#This Row],[Locationid]],[1]LibPAS_data!$A$2:$D$270,4,FALSE)</f>
        <v>#N/A</v>
      </c>
      <c r="C1449" s="14" t="str">
        <f>TEXT(E1449,"yyyy")&amp;"-"&amp;"Q"&amp;LOOKUP(MONTH(E1449),{1,4,7,10},{1,2,3,4})</f>
        <v>2016-Q4</v>
      </c>
      <c r="D1449" s="33">
        <f t="shared" si="70"/>
        <v>2017</v>
      </c>
      <c r="E1449" s="31">
        <v>42644</v>
      </c>
      <c r="F1449" s="31" t="str">
        <f t="shared" si="71"/>
        <v>2016</v>
      </c>
      <c r="G1449" s="16" t="str">
        <f>TEXT(ancestry_jul_2014[[#This Row],[Date]]," MMM")</f>
        <v xml:space="preserve"> Oct</v>
      </c>
      <c r="H1449" s="6"/>
      <c r="I1449" s="6" t="str">
        <f>VLOOKUP(K1449, [1]LibPAS_data!$A$1:$C$600,3,FALSE)</f>
        <v>Apache</v>
      </c>
      <c r="J1449" t="str">
        <f>VLOOKUP(K1449,[1]LibPAS_data!$A$1:$C$600,2,FALSE)</f>
        <v>Vernon Public Library</v>
      </c>
      <c r="K1449" s="6" t="s">
        <v>63</v>
      </c>
      <c r="L1449" s="6" t="s">
        <v>1</v>
      </c>
      <c r="M1449" s="6"/>
      <c r="N1449" s="6"/>
      <c r="O1449" s="6"/>
      <c r="P1449" s="6"/>
      <c r="Q1449" s="6"/>
      <c r="R1449" s="7">
        <f t="shared" si="72"/>
        <v>0</v>
      </c>
    </row>
    <row r="1450" spans="1:18" x14ac:dyDescent="0.3">
      <c r="A1450" s="21">
        <f>VLOOKUP(ancestry_jul_2014[[#This Row],[Locationid]], [1]LibPAS_data!$A$2:$E$600, 5, FALSE)</f>
        <v>5</v>
      </c>
      <c r="B1450" s="24">
        <f>VLOOKUP(ancestry_jul_2014[[#This Row],[Locationid]],[1]LibPAS_data!$A$2:$D$270,4,FALSE)</f>
        <v>790</v>
      </c>
      <c r="C1450" s="14" t="str">
        <f>TEXT(E1450,"yyyy")&amp;"-"&amp;"Q"&amp;LOOKUP(MONTH(E1450),{1,4,7,10},{1,2,3,4})</f>
        <v>2016-Q4</v>
      </c>
      <c r="D1450" s="33">
        <f t="shared" si="70"/>
        <v>2017</v>
      </c>
      <c r="E1450" s="31">
        <v>42644</v>
      </c>
      <c r="F1450" s="31" t="str">
        <f t="shared" si="71"/>
        <v>2016</v>
      </c>
      <c r="G1450" s="16" t="str">
        <f>TEXT(ancestry_jul_2014[[#This Row],[Date]]," MMM")</f>
        <v xml:space="preserve"> Oct</v>
      </c>
      <c r="H1450" s="6"/>
      <c r="I1450" s="6" t="str">
        <f>VLOOKUP(K1450, [1]LibPAS_data!$A$1:$C$600,3,FALSE)</f>
        <v>Gila</v>
      </c>
      <c r="J1450" t="str">
        <f>VLOOKUP(K1450,[1]LibPAS_data!$A$1:$C$600,2,FALSE)</f>
        <v>Young Public Library</v>
      </c>
      <c r="K1450" s="8" t="s">
        <v>136</v>
      </c>
      <c r="L1450" s="6" t="s">
        <v>1</v>
      </c>
      <c r="M1450" s="6"/>
      <c r="N1450" s="6"/>
      <c r="O1450" s="6"/>
      <c r="P1450" s="6"/>
      <c r="Q1450" s="6"/>
      <c r="R1450" s="7">
        <f t="shared" si="72"/>
        <v>0</v>
      </c>
    </row>
    <row r="1451" spans="1:18" x14ac:dyDescent="0.3">
      <c r="A1451" s="21">
        <f>VLOOKUP(ancestry_jul_2014[[#This Row],[Locationid]], [1]LibPAS_data!$A$2:$E$600, 5, FALSE)</f>
        <v>434</v>
      </c>
      <c r="B1451" s="24">
        <f>VLOOKUP(ancestry_jul_2014[[#This Row],[Locationid]],[1]LibPAS_data!$A$2:$D$270,4,FALSE)</f>
        <v>111752</v>
      </c>
      <c r="C1451" s="14" t="str">
        <f>TEXT(E1451,"yyyy")&amp;"-"&amp;"Q"&amp;LOOKUP(MONTH(E1451),{1,4,7,10},{1,2,3,4})</f>
        <v>2016-Q4</v>
      </c>
      <c r="D1451" s="33">
        <f t="shared" si="70"/>
        <v>2017</v>
      </c>
      <c r="E1451" s="31">
        <v>42644</v>
      </c>
      <c r="F1451" s="31" t="str">
        <f t="shared" si="71"/>
        <v>2016</v>
      </c>
      <c r="G1451" s="16" t="str">
        <f>TEXT(ancestry_jul_2014[[#This Row],[Date]]," MMM")</f>
        <v xml:space="preserve"> Oct</v>
      </c>
      <c r="H1451" s="6"/>
      <c r="I1451" s="6" t="str">
        <f>VLOOKUP(K1451, [1]LibPAS_data!$A$1:$C$600,3,FALSE)</f>
        <v>Yuma</v>
      </c>
      <c r="J1451" t="str">
        <f>VLOOKUP(K1451,[1]LibPAS_data!$A$1:$C$600,2,FALSE)</f>
        <v>Yuma County Library District</v>
      </c>
      <c r="K1451" s="6" t="s">
        <v>66</v>
      </c>
      <c r="L1451" s="6" t="s">
        <v>1</v>
      </c>
      <c r="M1451" s="6"/>
      <c r="N1451" s="6">
        <v>1790</v>
      </c>
      <c r="O1451" s="6">
        <v>33</v>
      </c>
      <c r="P1451" s="6">
        <v>480</v>
      </c>
      <c r="Q1451" s="6">
        <v>945</v>
      </c>
      <c r="R1451" s="7">
        <v>179</v>
      </c>
    </row>
    <row r="1452" spans="1:18" x14ac:dyDescent="0.3">
      <c r="A1452" s="21">
        <f>VLOOKUP(ancestry_jul_2014[[#This Row],[Locationid]], [1]LibPAS_data!$A$2:$E$600, 5, FALSE)</f>
        <v>7</v>
      </c>
      <c r="B1452" s="24" t="e">
        <f>VLOOKUP(ancestry_jul_2014[[#This Row],[Locationid]],[1]LibPAS_data!$A$2:$D$270,4,FALSE)</f>
        <v>#N/A</v>
      </c>
      <c r="C1452" s="14" t="str">
        <f>TEXT(E1452,"yyyy")&amp;"-"&amp;"Q"&amp;LOOKUP(MONTH(E1452),{1,4,7,10},{1,2,3,4})</f>
        <v>2016-Q4</v>
      </c>
      <c r="D1452" s="33">
        <f t="shared" si="70"/>
        <v>2017</v>
      </c>
      <c r="E1452" s="31">
        <v>42644</v>
      </c>
      <c r="F1452" s="31" t="str">
        <f t="shared" si="71"/>
        <v>2016</v>
      </c>
      <c r="G1452" s="16" t="str">
        <f>TEXT(ancestry_jul_2014[[#This Row],[Date]]," MMM")</f>
        <v xml:space="preserve"> Oct</v>
      </c>
      <c r="H1452" s="6"/>
      <c r="I1452" s="6" t="str">
        <f>VLOOKUP(K1452, [1]LibPAS_data!$A$1:$C$600,3,FALSE)</f>
        <v>Yavapai</v>
      </c>
      <c r="J1452" t="str">
        <f>VLOOKUP(K1452,[1]LibPAS_data!$A$1:$C$600,2,FALSE)</f>
        <v>Yarnell Public Library</v>
      </c>
      <c r="K1452" s="6" t="s">
        <v>64</v>
      </c>
      <c r="L1452" s="6" t="s">
        <v>1</v>
      </c>
      <c r="M1452" s="6"/>
      <c r="N1452" s="6">
        <v>626</v>
      </c>
      <c r="O1452" s="6">
        <v>11</v>
      </c>
      <c r="P1452" s="6">
        <v>55</v>
      </c>
      <c r="Q1452" s="6">
        <v>124</v>
      </c>
      <c r="R1452" s="7">
        <f t="shared" si="72"/>
        <v>179</v>
      </c>
    </row>
    <row r="1453" spans="1:18" x14ac:dyDescent="0.3">
      <c r="A1453" s="22">
        <f>VLOOKUP(ancestry_jul_2014[[#This Row],[Locationid]], [1]LibPAS_data!$A$2:$E$600, 5, FALSE)</f>
        <v>91</v>
      </c>
      <c r="B1453" s="28">
        <f>VLOOKUP(ancestry_jul_2014[[#This Row],[Locationid]],[1]LibPAS_data!$A$2:$D$270,4,FALSE)</f>
        <v>9301</v>
      </c>
      <c r="C1453" s="15" t="str">
        <f>TEXT(E1453,"yyyy")&amp;"-"&amp;"Q"&amp;LOOKUP(MONTH(E1453),{1,4,7,10},{1,2,3,4})</f>
        <v>2016-Q4</v>
      </c>
      <c r="D1453" s="46">
        <f t="shared" si="70"/>
        <v>2017</v>
      </c>
      <c r="E1453" s="48">
        <v>42644</v>
      </c>
      <c r="F1453" s="48" t="str">
        <f t="shared" si="71"/>
        <v>2016</v>
      </c>
      <c r="G1453" s="16" t="str">
        <f>TEXT(ancestry_jul_2014[[#This Row],[Date]]," MMM")</f>
        <v xml:space="preserve"> Oct</v>
      </c>
      <c r="H1453" s="45"/>
      <c r="I1453" s="45" t="str">
        <f>VLOOKUP(K1453, [1]LibPAS_data!$A$1:$C$600,3,FALSE)</f>
        <v>Yavapai</v>
      </c>
      <c r="J1453" t="str">
        <f>VLOOKUP(K1453,[1]LibPAS_data!$A$1:$C$600,2,FALSE)</f>
        <v>Yavapai County Library District</v>
      </c>
      <c r="K1453" s="45" t="s">
        <v>65</v>
      </c>
      <c r="L1453" s="45" t="s">
        <v>1</v>
      </c>
      <c r="M1453" s="45"/>
      <c r="N1453" s="45">
        <v>73</v>
      </c>
      <c r="O1453" s="45">
        <v>3</v>
      </c>
      <c r="P1453" s="45">
        <v>36</v>
      </c>
      <c r="Q1453" s="45">
        <v>48</v>
      </c>
      <c r="R1453" s="47">
        <f t="shared" si="72"/>
        <v>84</v>
      </c>
    </row>
    <row r="1454" spans="1:18" x14ac:dyDescent="0.3">
      <c r="A1454" s="21">
        <f>VLOOKUP(ancestry_jul_2014[[#This Row],[Locationid]], [1]LibPAS_data!$A$2:$E$600, 5, FALSE)</f>
        <v>0</v>
      </c>
      <c r="B1454" s="52" t="e">
        <f>VLOOKUP(ancestry_jul_2014[[#This Row],[Locationid]],[1]LibPAS_data!$A$2:$D$270,4,FALSE)</f>
        <v>#N/A</v>
      </c>
      <c r="C1454" s="53" t="str">
        <f>TEXT(E1454,"yyyy")&amp;"-"&amp;"Q"&amp;LOOKUP(MONTH(E1454),{1,4,7,10},{1,2,3,4})</f>
        <v>2016-Q4</v>
      </c>
      <c r="D1454" s="54">
        <f t="shared" ref="D1454:D1485" si="73">YEAR(DATE(YEAR(E1454),MONTH(E1454)+6,1))</f>
        <v>2017</v>
      </c>
      <c r="E1454" s="1">
        <v>42675</v>
      </c>
      <c r="F1454" s="31" t="str">
        <f t="shared" si="71"/>
        <v>2016</v>
      </c>
      <c r="G1454" s="1" t="str">
        <f>TEXT(ancestry_jul_2014[[#This Row],[Date]]," MMM")</f>
        <v xml:space="preserve"> Nov</v>
      </c>
      <c r="I1454" t="str">
        <f>VLOOKUP(K1454, [1]LibPAS_data!$A$1:$C$600,3,FALSE)</f>
        <v>State</v>
      </c>
      <c r="J1454" t="str">
        <f>VLOOKUP(K1454,[1]LibPAS_data!$A$1:$C$600,2,FALSE)</f>
        <v>Arizona State Library-Law Library</v>
      </c>
      <c r="K1454" s="6" t="s">
        <v>10</v>
      </c>
      <c r="L1454" s="6" t="s">
        <v>1</v>
      </c>
      <c r="N1454">
        <v>58115</v>
      </c>
      <c r="O1454">
        <v>1195</v>
      </c>
      <c r="P1454">
        <v>13168</v>
      </c>
      <c r="Q1454">
        <v>30077</v>
      </c>
      <c r="R1454" s="47">
        <f t="shared" si="72"/>
        <v>43245</v>
      </c>
    </row>
    <row r="1455" spans="1:18" x14ac:dyDescent="0.3">
      <c r="A1455" s="21" t="str">
        <f>VLOOKUP(ancestry_jul_2014[[#This Row],[Locationid]], [1]LibPAS_data!$A$2:$E$600, 5, FALSE)</f>
        <v>N/A</v>
      </c>
      <c r="B1455" s="52">
        <f>VLOOKUP(ancestry_jul_2014[[#This Row],[Locationid]],[1]LibPAS_data!$A$2:$D$270,4,FALSE)</f>
        <v>1188</v>
      </c>
      <c r="C1455" s="53" t="str">
        <f>TEXT(E1455,"yyyy")&amp;"-"&amp;"Q"&amp;LOOKUP(MONTH(E1455),{1,4,7,10},{1,2,3,4})</f>
        <v>2016-Q4</v>
      </c>
      <c r="D1455" s="54">
        <f t="shared" si="73"/>
        <v>2017</v>
      </c>
      <c r="E1455" s="1">
        <v>42675</v>
      </c>
      <c r="F1455" s="48" t="str">
        <f t="shared" si="71"/>
        <v>2016</v>
      </c>
      <c r="G1455" s="1" t="str">
        <f>TEXT(ancestry_jul_2014[[#This Row],[Date]]," MMM")</f>
        <v xml:space="preserve"> Nov</v>
      </c>
      <c r="I1455" t="str">
        <f>VLOOKUP(K1455, [1]LibPAS_data!$A$1:$C$600,3,FALSE)</f>
        <v>Pinal</v>
      </c>
      <c r="J1455" t="str">
        <f>VLOOKUP(K1455,[1]LibPAS_data!$A$1:$C$600,2,FALSE)</f>
        <v>Ak-Chin Indian Community Library</v>
      </c>
      <c r="K1455" s="6" t="s">
        <v>6</v>
      </c>
      <c r="L1455" s="6" t="s">
        <v>1</v>
      </c>
      <c r="N1455">
        <v>16</v>
      </c>
      <c r="O1455">
        <v>1</v>
      </c>
      <c r="P1455">
        <v>0</v>
      </c>
      <c r="Q1455">
        <v>6</v>
      </c>
      <c r="R1455" s="47">
        <f t="shared" si="72"/>
        <v>6</v>
      </c>
    </row>
    <row r="1456" spans="1:18" x14ac:dyDescent="0.3">
      <c r="A1456" s="21">
        <f>VLOOKUP(ancestry_jul_2014[[#This Row],[Locationid]], [1]LibPAS_data!$A$2:$E$600, 5, FALSE)</f>
        <v>19</v>
      </c>
      <c r="B1456" s="52" t="e">
        <f>VLOOKUP(ancestry_jul_2014[[#This Row],[Locationid]],[1]LibPAS_data!$A$2:$D$270,4,FALSE)</f>
        <v>#N/A</v>
      </c>
      <c r="C1456" s="53" t="str">
        <f>TEXT(E1456,"yyyy")&amp;"-"&amp;"Q"&amp;LOOKUP(MONTH(E1456),{1,4,7,10},{1,2,3,4})</f>
        <v>2016-Q4</v>
      </c>
      <c r="D1456" s="54">
        <f t="shared" si="73"/>
        <v>2017</v>
      </c>
      <c r="E1456" s="1">
        <v>42675</v>
      </c>
      <c r="F1456" s="31" t="str">
        <f t="shared" ref="F1456:F1519" si="74">TEXT(E1456, "yyyy")</f>
        <v>2016</v>
      </c>
      <c r="G1456" s="1" t="str">
        <f>TEXT(ancestry_jul_2014[[#This Row],[Date]]," MMM")</f>
        <v xml:space="preserve"> Nov</v>
      </c>
      <c r="I1456" t="str">
        <f>VLOOKUP(K1456, [1]LibPAS_data!$A$1:$C$600,3,FALSE)</f>
        <v>Apache</v>
      </c>
      <c r="J1456" t="str">
        <f>VLOOKUP(K1456,[1]LibPAS_data!$A$1:$C$600,2,FALSE)</f>
        <v>Alpine Public Library</v>
      </c>
      <c r="K1456" s="10" t="s">
        <v>7</v>
      </c>
      <c r="L1456" s="6" t="s">
        <v>1</v>
      </c>
      <c r="N1456">
        <v>79</v>
      </c>
      <c r="O1456">
        <v>6</v>
      </c>
      <c r="P1456">
        <v>9</v>
      </c>
      <c r="Q1456">
        <v>118</v>
      </c>
      <c r="R1456" s="47">
        <f t="shared" si="72"/>
        <v>127</v>
      </c>
    </row>
    <row r="1457" spans="1:18" x14ac:dyDescent="0.3">
      <c r="A1457" s="21">
        <f>VLOOKUP(ancestry_jul_2014[[#This Row],[Locationid]], [1]LibPAS_data!$A$2:$E$600, 5, FALSE)</f>
        <v>111</v>
      </c>
      <c r="B1457" s="52">
        <f>VLOOKUP(ancestry_jul_2014[[#This Row],[Locationid]],[1]LibPAS_data!$A$2:$D$270,4,FALSE)</f>
        <v>63208</v>
      </c>
      <c r="C1457" s="53" t="str">
        <f>TEXT(E1457,"yyyy")&amp;"-"&amp;"Q"&amp;LOOKUP(MONTH(E1457),{1,4,7,10},{1,2,3,4})</f>
        <v>2016-Q4</v>
      </c>
      <c r="D1457" s="54">
        <f t="shared" si="73"/>
        <v>2017</v>
      </c>
      <c r="E1457" s="1">
        <v>42675</v>
      </c>
      <c r="F1457" s="48" t="str">
        <f t="shared" si="74"/>
        <v>2016</v>
      </c>
      <c r="G1457" s="1" t="str">
        <f>TEXT(ancestry_jul_2014[[#This Row],[Date]]," MMM")</f>
        <v xml:space="preserve"> Nov</v>
      </c>
      <c r="I1457" t="str">
        <f>VLOOKUP(K1457, [1]LibPAS_data!$A$1:$C$600,3,FALSE)</f>
        <v>Pinal</v>
      </c>
      <c r="J1457" t="str">
        <f>VLOOKUP(K1457,[1]LibPAS_data!$A$1:$C$600,2,FALSE)</f>
        <v>Apache Junction Public Library</v>
      </c>
      <c r="K1457" s="6" t="s">
        <v>8</v>
      </c>
      <c r="L1457" s="6" t="s">
        <v>1</v>
      </c>
      <c r="N1457">
        <v>295</v>
      </c>
      <c r="O1457">
        <v>11</v>
      </c>
      <c r="P1457">
        <v>516</v>
      </c>
      <c r="Q1457">
        <v>174</v>
      </c>
      <c r="R1457" s="47">
        <f t="shared" si="72"/>
        <v>690</v>
      </c>
    </row>
    <row r="1458" spans="1:18" x14ac:dyDescent="0.3">
      <c r="A1458" s="21">
        <f>VLOOKUP(ancestry_jul_2014[[#This Row],[Locationid]], [1]LibPAS_data!$A$2:$E$600, 5, FALSE)</f>
        <v>10</v>
      </c>
      <c r="B1458" s="52" t="e">
        <f>VLOOKUP(ancestry_jul_2014[[#This Row],[Locationid]],[1]LibPAS_data!$A$2:$D$270,4,FALSE)</f>
        <v>#N/A</v>
      </c>
      <c r="C1458" s="53" t="str">
        <f>TEXT(E1458,"yyyy")&amp;"-"&amp;"Q"&amp;LOOKUP(MONTH(E1458),{1,4,7,10},{1,2,3,4})</f>
        <v>2016-Q4</v>
      </c>
      <c r="D1458" s="54">
        <f t="shared" si="73"/>
        <v>2017</v>
      </c>
      <c r="E1458" s="1">
        <v>42675</v>
      </c>
      <c r="F1458" s="31" t="str">
        <f t="shared" si="74"/>
        <v>2016</v>
      </c>
      <c r="G1458" s="1" t="str">
        <f>TEXT(ancestry_jul_2014[[#This Row],[Date]]," MMM")</f>
        <v xml:space="preserve"> Nov</v>
      </c>
      <c r="I1458" t="str">
        <f>VLOOKUP(K1458, [1]LibPAS_data!$A$1:$C$600,3,FALSE)</f>
        <v>Yavapai</v>
      </c>
      <c r="J1458" t="str">
        <f>VLOOKUP(K1458,[1]LibPAS_data!$A$1:$C$600,2,FALSE)</f>
        <v>Ash Fork Public Library</v>
      </c>
      <c r="K1458" s="8" t="s">
        <v>11</v>
      </c>
      <c r="L1458" s="6" t="s">
        <v>1</v>
      </c>
      <c r="R1458" s="47">
        <f t="shared" si="72"/>
        <v>0</v>
      </c>
    </row>
    <row r="1459" spans="1:18" x14ac:dyDescent="0.3">
      <c r="A1459" s="21" t="str">
        <f>VLOOKUP(ancestry_jul_2014[[#This Row],[Locationid]], [1]LibPAS_data!$A$2:$E$600, 5, FALSE)</f>
        <v/>
      </c>
      <c r="B1459" s="52" t="str">
        <f>VLOOKUP(ancestry_jul_2014[[#This Row],[Locationid]],[1]LibPAS_data!$A$2:$D$270,4,FALSE)</f>
        <v>N/A</v>
      </c>
      <c r="C1459" s="53" t="str">
        <f>TEXT(E1459,"yyyy")&amp;"-"&amp;"Q"&amp;LOOKUP(MONTH(E1459),{1,4,7,10},{1,2,3,4})</f>
        <v>2016-Q4</v>
      </c>
      <c r="D1459" s="54">
        <f t="shared" si="73"/>
        <v>2017</v>
      </c>
      <c r="E1459" s="1">
        <v>42675</v>
      </c>
      <c r="F1459" s="48" t="str">
        <f t="shared" si="74"/>
        <v>2016</v>
      </c>
      <c r="G1459" s="1" t="str">
        <f>TEXT(ancestry_jul_2014[[#This Row],[Date]]," MMM")</f>
        <v xml:space="preserve"> Nov</v>
      </c>
      <c r="I1459" t="str">
        <f>VLOOKUP(K1459, [1]LibPAS_data!$A$1:$C$600,3,FALSE)</f>
        <v>Mohave</v>
      </c>
      <c r="J1459" t="str">
        <f>VLOOKUP(K1459,[1]LibPAS_data!$A$1:$C$600,2,FALSE)</f>
        <v>Ava Ich Asiit Tribal Library</v>
      </c>
      <c r="K1459" s="6" t="s">
        <v>138</v>
      </c>
      <c r="L1459" s="6" t="s">
        <v>1</v>
      </c>
      <c r="R1459" s="47">
        <f t="shared" si="72"/>
        <v>0</v>
      </c>
    </row>
    <row r="1460" spans="1:18" x14ac:dyDescent="0.3">
      <c r="A1460" s="21">
        <f>VLOOKUP(ancestry_jul_2014[[#This Row],[Locationid]], [1]LibPAS_data!$A$2:$E$600, 5, FALSE)</f>
        <v>80</v>
      </c>
      <c r="B1460" s="52">
        <f>VLOOKUP(ancestry_jul_2014[[#This Row],[Locationid]],[1]LibPAS_data!$A$2:$D$270,4,FALSE)</f>
        <v>22669</v>
      </c>
      <c r="C1460" s="53" t="str">
        <f>TEXT(E1460,"yyyy")&amp;"-"&amp;"Q"&amp;LOOKUP(MONTH(E1460),{1,4,7,10},{1,2,3,4})</f>
        <v>2016-Q4</v>
      </c>
      <c r="D1460" s="54">
        <f t="shared" si="73"/>
        <v>2017</v>
      </c>
      <c r="E1460" s="1">
        <v>42675</v>
      </c>
      <c r="F1460" s="31" t="str">
        <f t="shared" si="74"/>
        <v>2016</v>
      </c>
      <c r="G1460" s="1" t="str">
        <f>TEXT(ancestry_jul_2014[[#This Row],[Date]]," MMM")</f>
        <v xml:space="preserve"> Nov</v>
      </c>
      <c r="I1460" t="str">
        <f>VLOOKUP(K1460, [1]LibPAS_data!$A$1:$C$600,3,FALSE)</f>
        <v>Maricopa</v>
      </c>
      <c r="J1460" t="str">
        <f>VLOOKUP(K1460,[1]LibPAS_data!$A$1:$C$600,2,FALSE)</f>
        <v>Avondale Public Library</v>
      </c>
      <c r="K1460" s="6" t="s">
        <v>12</v>
      </c>
      <c r="L1460" s="6" t="s">
        <v>1</v>
      </c>
      <c r="N1460">
        <v>2643</v>
      </c>
      <c r="O1460">
        <v>40</v>
      </c>
      <c r="P1460">
        <v>378</v>
      </c>
      <c r="Q1460">
        <v>719</v>
      </c>
      <c r="R1460" s="47">
        <f t="shared" si="72"/>
        <v>1097</v>
      </c>
    </row>
    <row r="1461" spans="1:18" x14ac:dyDescent="0.3">
      <c r="A1461" s="21">
        <f>VLOOKUP(ancestry_jul_2014[[#This Row],[Locationid]], [1]LibPAS_data!$A$2:$E$600, 5, FALSE)</f>
        <v>16</v>
      </c>
      <c r="B1461" s="52" t="e">
        <f>VLOOKUP(ancestry_jul_2014[[#This Row],[Locationid]],[1]LibPAS_data!$A$2:$D$270,4,FALSE)</f>
        <v>#N/A</v>
      </c>
      <c r="C1461" s="53" t="str">
        <f>TEXT(E1461,"yyyy")&amp;"-"&amp;"Q"&amp;LOOKUP(MONTH(E1461),{1,4,7,10},{1,2,3,4})</f>
        <v>2016-Q4</v>
      </c>
      <c r="D1461" s="54">
        <f t="shared" si="73"/>
        <v>2017</v>
      </c>
      <c r="E1461" s="1">
        <v>42675</v>
      </c>
      <c r="F1461" s="48" t="str">
        <f t="shared" si="74"/>
        <v>2016</v>
      </c>
      <c r="G1461" s="1" t="str">
        <f>TEXT(ancestry_jul_2014[[#This Row],[Date]]," MMM")</f>
        <v xml:space="preserve"> Nov</v>
      </c>
      <c r="I1461" t="str">
        <f>VLOOKUP(K1461, [1]LibPAS_data!$A$1:$C$600,3,FALSE)</f>
        <v>La Paz</v>
      </c>
      <c r="J1461" t="str">
        <f>VLOOKUP(K1461,[1]LibPAS_data!$A$1:$C$600,2,FALSE)</f>
        <v>Bouse Public Library</v>
      </c>
      <c r="K1461" s="6" t="s">
        <v>14</v>
      </c>
      <c r="L1461" s="6" t="s">
        <v>1</v>
      </c>
      <c r="R1461" s="47">
        <f t="shared" si="72"/>
        <v>0</v>
      </c>
    </row>
    <row r="1462" spans="1:18" x14ac:dyDescent="0.3">
      <c r="A1462" s="21">
        <f>VLOOKUP(ancestry_jul_2014[[#This Row],[Locationid]], [1]LibPAS_data!$A$2:$E$600, 5, FALSE)</f>
        <v>21</v>
      </c>
      <c r="B1462" s="52" t="str">
        <f>VLOOKUP(ancestry_jul_2014[[#This Row],[Locationid]],[1]LibPAS_data!$A$2:$D$270,4,FALSE)</f>
        <v>N/A</v>
      </c>
      <c r="C1462" s="53" t="str">
        <f>TEXT(E1462,"yyyy")&amp;"-"&amp;"Q"&amp;LOOKUP(MONTH(E1462),{1,4,7,10},{1,2,3,4})</f>
        <v>2016-Q4</v>
      </c>
      <c r="D1462" s="54">
        <f t="shared" si="73"/>
        <v>2017</v>
      </c>
      <c r="E1462" s="1">
        <v>42675</v>
      </c>
      <c r="F1462" s="31" t="str">
        <f t="shared" si="74"/>
        <v>2016</v>
      </c>
      <c r="G1462" s="1" t="str">
        <f>TEXT(ancestry_jul_2014[[#This Row],[Date]]," MMM")</f>
        <v xml:space="preserve"> Nov</v>
      </c>
      <c r="I1462" t="str">
        <f>VLOOKUP(K1462, [1]LibPAS_data!$A$1:$C$600,3,FALSE)</f>
        <v>Maricopa</v>
      </c>
      <c r="J1462" t="str">
        <f>VLOOKUP(K1462,[1]LibPAS_data!$A$1:$C$600,2,FALSE)</f>
        <v>Buckeye Public Library</v>
      </c>
      <c r="K1462" s="6" t="s">
        <v>15</v>
      </c>
      <c r="L1462" s="6" t="s">
        <v>1</v>
      </c>
      <c r="N1462">
        <v>4</v>
      </c>
      <c r="O1462">
        <v>2</v>
      </c>
      <c r="P1462">
        <v>0</v>
      </c>
      <c r="Q1462">
        <v>0</v>
      </c>
      <c r="R1462" s="47">
        <f t="shared" ref="R1462:R1525" si="75">P1462+Q1462</f>
        <v>0</v>
      </c>
    </row>
    <row r="1463" spans="1:18" x14ac:dyDescent="0.3">
      <c r="A1463" s="21">
        <f>VLOOKUP(ancestry_jul_2014[[#This Row],[Locationid]], [1]LibPAS_data!$A$2:$E$600, 5, FALSE)</f>
        <v>5</v>
      </c>
      <c r="B1463" s="52" t="e">
        <f>VLOOKUP(ancestry_jul_2014[[#This Row],[Locationid]],[1]LibPAS_data!$A$2:$D$270,4,FALSE)</f>
        <v>#N/A</v>
      </c>
      <c r="C1463" s="53" t="str">
        <f>TEXT(E1463,"yyyy")&amp;"-"&amp;"Q"&amp;LOOKUP(MONTH(E1463),{1,4,7,10},{1,2,3,4})</f>
        <v>2016-Q4</v>
      </c>
      <c r="D1463" s="54">
        <f t="shared" si="73"/>
        <v>2017</v>
      </c>
      <c r="E1463" s="1">
        <v>42675</v>
      </c>
      <c r="F1463" s="48" t="str">
        <f t="shared" si="74"/>
        <v>2016</v>
      </c>
      <c r="G1463" s="1" t="str">
        <f>TEXT(ancestry_jul_2014[[#This Row],[Date]]," MMM")</f>
        <v xml:space="preserve"> Nov</v>
      </c>
      <c r="I1463" t="str">
        <f>VLOOKUP(K1463, [1]LibPAS_data!$A$1:$C$600,3,FALSE)</f>
        <v>Yavapai</v>
      </c>
      <c r="J1463" t="str">
        <f>VLOOKUP(K1463,[1]LibPAS_data!$A$1:$C$600,2,FALSE)</f>
        <v>Beaver Creek Public School Library</v>
      </c>
      <c r="K1463" s="6" t="s">
        <v>108</v>
      </c>
      <c r="L1463" s="6" t="s">
        <v>1</v>
      </c>
      <c r="R1463" s="47">
        <f t="shared" si="75"/>
        <v>0</v>
      </c>
    </row>
    <row r="1464" spans="1:18" x14ac:dyDescent="0.3">
      <c r="A1464" s="21">
        <f>VLOOKUP(ancestry_jul_2014[[#This Row],[Locationid]], [1]LibPAS_data!$A$2:$E$600, 5, FALSE)</f>
        <v>34</v>
      </c>
      <c r="B1464" s="52">
        <f>VLOOKUP(ancestry_jul_2014[[#This Row],[Locationid]],[1]LibPAS_data!$A$2:$D$270,4,FALSE)</f>
        <v>48762</v>
      </c>
      <c r="C1464" s="53" t="str">
        <f>TEXT(E1464,"yyyy")&amp;"-"&amp;"Q"&amp;LOOKUP(MONTH(E1464),{1,4,7,10},{1,2,3,4})</f>
        <v>2016-Q4</v>
      </c>
      <c r="D1464" s="54">
        <f t="shared" si="73"/>
        <v>2017</v>
      </c>
      <c r="E1464" s="1">
        <v>42675</v>
      </c>
      <c r="F1464" s="31" t="str">
        <f t="shared" si="74"/>
        <v>2016</v>
      </c>
      <c r="G1464" s="1" t="str">
        <f>TEXT(ancestry_jul_2014[[#This Row],[Date]]," MMM")</f>
        <v xml:space="preserve"> Nov</v>
      </c>
      <c r="I1464" t="str">
        <f>VLOOKUP(K1464, [1]LibPAS_data!$A$1:$C$600,3,FALSE)</f>
        <v>Pinal</v>
      </c>
      <c r="J1464" t="str">
        <f>VLOOKUP(K1464,[1]LibPAS_data!$A$1:$C$600,2,FALSE)</f>
        <v>Casa Grande Public Library</v>
      </c>
      <c r="K1464" s="12" t="s">
        <v>17</v>
      </c>
      <c r="L1464" s="6" t="s">
        <v>1</v>
      </c>
      <c r="N1464">
        <v>476</v>
      </c>
      <c r="O1464">
        <v>12</v>
      </c>
      <c r="P1464">
        <v>41</v>
      </c>
      <c r="Q1464">
        <v>147</v>
      </c>
      <c r="R1464" s="47">
        <f t="shared" si="75"/>
        <v>188</v>
      </c>
    </row>
    <row r="1465" spans="1:18" x14ac:dyDescent="0.3">
      <c r="A1465" s="21">
        <f>VLOOKUP(ancestry_jul_2014[[#This Row],[Locationid]], [1]LibPAS_data!$A$2:$E$600, 5, FALSE)</f>
        <v>109</v>
      </c>
      <c r="B1465" s="52">
        <f>VLOOKUP(ancestry_jul_2014[[#This Row],[Locationid]],[1]LibPAS_data!$A$2:$D$270,4,FALSE)</f>
        <v>309229</v>
      </c>
      <c r="C1465" s="53" t="str">
        <f>TEXT(E1465,"yyyy")&amp;"-"&amp;"Q"&amp;LOOKUP(MONTH(E1465),{1,4,7,10},{1,2,3,4})</f>
        <v>2016-Q4</v>
      </c>
      <c r="D1465" s="54">
        <f t="shared" si="73"/>
        <v>2017</v>
      </c>
      <c r="E1465" s="1">
        <v>42675</v>
      </c>
      <c r="F1465" s="48" t="str">
        <f t="shared" si="74"/>
        <v>2016</v>
      </c>
      <c r="G1465" s="1" t="str">
        <f>TEXT(ancestry_jul_2014[[#This Row],[Date]]," MMM")</f>
        <v xml:space="preserve"> Nov</v>
      </c>
      <c r="I1465" t="str">
        <f>VLOOKUP(K1465, [1]LibPAS_data!$A$1:$C$600,3,FALSE)</f>
        <v>Maricopa</v>
      </c>
      <c r="J1465" t="str">
        <f>VLOOKUP(K1465,[1]LibPAS_data!$A$1:$C$600,2,FALSE)</f>
        <v xml:space="preserve">Chandler Public Library </v>
      </c>
      <c r="K1465" s="12" t="s">
        <v>18</v>
      </c>
      <c r="L1465" s="6" t="s">
        <v>1</v>
      </c>
      <c r="N1465">
        <v>3222</v>
      </c>
      <c r="O1465">
        <v>72</v>
      </c>
      <c r="P1465">
        <v>634</v>
      </c>
      <c r="Q1465">
        <v>1493</v>
      </c>
      <c r="R1465" s="47">
        <f t="shared" si="75"/>
        <v>2127</v>
      </c>
    </row>
    <row r="1466" spans="1:18" x14ac:dyDescent="0.3">
      <c r="A1466" s="21">
        <f>VLOOKUP(ancestry_jul_2014[[#This Row],[Locationid]], [1]LibPAS_data!$A$2:$E$600, 5, FALSE)</f>
        <v>25</v>
      </c>
      <c r="B1466" s="52">
        <f>VLOOKUP(ancestry_jul_2014[[#This Row],[Locationid]],[1]LibPAS_data!$A$2:$D$270,4,FALSE)</f>
        <v>1469</v>
      </c>
      <c r="C1466" s="53" t="str">
        <f>TEXT(E1466,"yyyy")&amp;"-"&amp;"Q"&amp;LOOKUP(MONTH(E1466),{1,4,7,10},{1,2,3,4})</f>
        <v>2016-Q4</v>
      </c>
      <c r="D1466" s="54">
        <f t="shared" si="73"/>
        <v>2017</v>
      </c>
      <c r="E1466" s="1">
        <v>42675</v>
      </c>
      <c r="F1466" s="31" t="str">
        <f t="shared" si="74"/>
        <v>2016</v>
      </c>
      <c r="G1466" s="1" t="str">
        <f>TEXT(ancestry_jul_2014[[#This Row],[Date]]," MMM")</f>
        <v xml:space="preserve"> Nov</v>
      </c>
      <c r="I1466" t="str">
        <f>VLOOKUP(K1466, [1]LibPAS_data!$A$1:$C$600,3,FALSE)</f>
        <v>Cochise</v>
      </c>
      <c r="J1466" t="str">
        <f>VLOOKUP(K1466,[1]LibPAS_data!$A$1:$C$600,2,FALSE)</f>
        <v>Cochise County Library District</v>
      </c>
      <c r="K1466" s="12" t="s">
        <v>20</v>
      </c>
      <c r="L1466" s="6" t="s">
        <v>1</v>
      </c>
      <c r="N1466">
        <v>31</v>
      </c>
      <c r="O1466">
        <v>1</v>
      </c>
      <c r="P1466">
        <v>4</v>
      </c>
      <c r="Q1466">
        <v>7</v>
      </c>
      <c r="R1466" s="47">
        <f t="shared" si="75"/>
        <v>11</v>
      </c>
    </row>
    <row r="1467" spans="1:18" x14ac:dyDescent="0.3">
      <c r="A1467" s="21">
        <f>VLOOKUP(ancestry_jul_2014[[#This Row],[Locationid]], [1]LibPAS_data!$A$2:$E$600, 5, FALSE)</f>
        <v>12</v>
      </c>
      <c r="B1467" s="52" t="e">
        <f>VLOOKUP(ancestry_jul_2014[[#This Row],[Locationid]],[1]LibPAS_data!$A$2:$D$270,4,FALSE)</f>
        <v>#N/A</v>
      </c>
      <c r="C1467" s="53" t="str">
        <f>TEXT(E1467,"yyyy")&amp;"-"&amp;"Q"&amp;LOOKUP(MONTH(E1467),{1,4,7,10},{1,2,3,4})</f>
        <v>2016-Q4</v>
      </c>
      <c r="D1467" s="54">
        <f t="shared" si="73"/>
        <v>2017</v>
      </c>
      <c r="E1467" s="1">
        <v>42675</v>
      </c>
      <c r="F1467" s="48" t="str">
        <f t="shared" si="74"/>
        <v>2016</v>
      </c>
      <c r="G1467" s="1" t="str">
        <f>TEXT(ancestry_jul_2014[[#This Row],[Date]]," MMM")</f>
        <v xml:space="preserve"> Nov</v>
      </c>
      <c r="I1467" t="str">
        <f>VLOOKUP(K1467, [1]LibPAS_data!$A$1:$C$600,3,FALSE)</f>
        <v>Apache</v>
      </c>
      <c r="J1467" t="str">
        <f>VLOOKUP(K1467,[1]LibPAS_data!$A$1:$C$600,2,FALSE)</f>
        <v>Concho Public Library</v>
      </c>
      <c r="K1467" s="6" t="s">
        <v>21</v>
      </c>
      <c r="L1467" s="6" t="s">
        <v>1</v>
      </c>
      <c r="R1467" s="47">
        <f t="shared" si="75"/>
        <v>0</v>
      </c>
    </row>
    <row r="1468" spans="1:18" x14ac:dyDescent="0.3">
      <c r="A1468" s="21">
        <f>VLOOKUP(ancestry_jul_2014[[#This Row],[Locationid]], [1]LibPAS_data!$A$2:$E$600, 5, FALSE)</f>
        <v>27</v>
      </c>
      <c r="B1468" s="52">
        <f>VLOOKUP(ancestry_jul_2014[[#This Row],[Locationid]],[1]LibPAS_data!$A$2:$D$270,4,FALSE)</f>
        <v>9676</v>
      </c>
      <c r="C1468" s="53" t="str">
        <f>TEXT(E1468,"yyyy")&amp;"-"&amp;"Q"&amp;LOOKUP(MONTH(E1468),{1,4,7,10},{1,2,3,4})</f>
        <v>2016-Q4</v>
      </c>
      <c r="D1468" s="54">
        <f t="shared" si="73"/>
        <v>2017</v>
      </c>
      <c r="E1468" s="1">
        <v>42675</v>
      </c>
      <c r="F1468" s="31" t="str">
        <f t="shared" si="74"/>
        <v>2016</v>
      </c>
      <c r="G1468" s="1" t="str">
        <f>TEXT(ancestry_jul_2014[[#This Row],[Date]]," MMM")</f>
        <v xml:space="preserve"> Nov</v>
      </c>
      <c r="I1468" t="str">
        <f>VLOOKUP(K1468, [1]LibPAS_data!$A$1:$C$600,3,FALSE)</f>
        <v>Pinal</v>
      </c>
      <c r="J1468" t="str">
        <f>VLOOKUP(K1468,[1]LibPAS_data!$A$1:$C$600,2,FALSE)</f>
        <v>Coolidge Public Library</v>
      </c>
      <c r="K1468" s="6" t="s">
        <v>23</v>
      </c>
      <c r="L1468" s="6" t="s">
        <v>1</v>
      </c>
      <c r="R1468" s="47">
        <f t="shared" si="75"/>
        <v>0</v>
      </c>
    </row>
    <row r="1469" spans="1:18" x14ac:dyDescent="0.3">
      <c r="A1469" s="21">
        <f>VLOOKUP(ancestry_jul_2014[[#This Row],[Locationid]], [1]LibPAS_data!$A$2:$E$600, 5, FALSE)</f>
        <v>5</v>
      </c>
      <c r="B1469" s="52">
        <f>VLOOKUP(ancestry_jul_2014[[#This Row],[Locationid]],[1]LibPAS_data!$A$2:$D$270,4,FALSE)</f>
        <v>3352</v>
      </c>
      <c r="C1469" s="53" t="str">
        <f>TEXT(E1469,"yyyy")&amp;"-"&amp;"Q"&amp;LOOKUP(MONTH(E1469),{1,4,7,10},{1,2,3,4})</f>
        <v>2016-Q4</v>
      </c>
      <c r="D1469" s="54">
        <f t="shared" si="73"/>
        <v>2017</v>
      </c>
      <c r="E1469" s="1">
        <v>42675</v>
      </c>
      <c r="F1469" s="48" t="str">
        <f t="shared" si="74"/>
        <v>2016</v>
      </c>
      <c r="G1469" s="1" t="str">
        <f>TEXT(ancestry_jul_2014[[#This Row],[Date]]," MMM")</f>
        <v xml:space="preserve"> Nov</v>
      </c>
      <c r="I1469" t="str">
        <f>VLOOKUP(K1469, [1]LibPAS_data!$A$1:$C$600,3,FALSE)</f>
        <v>La Paz</v>
      </c>
      <c r="J1469" t="str">
        <f>VLOOKUP(K1469,[1]LibPAS_data!$A$1:$C$600,2,FALSE)</f>
        <v>Colorado River Indian Tribes Library</v>
      </c>
      <c r="K1469" s="6" t="s">
        <v>139</v>
      </c>
      <c r="L1469" s="6" t="s">
        <v>1</v>
      </c>
      <c r="R1469" s="47">
        <f t="shared" si="75"/>
        <v>0</v>
      </c>
    </row>
    <row r="1470" spans="1:18" x14ac:dyDescent="0.3">
      <c r="A1470" s="21">
        <f>VLOOKUP(ancestry_jul_2014[[#This Row],[Locationid]], [1]LibPAS_data!$A$2:$E$600, 5, FALSE)</f>
        <v>14</v>
      </c>
      <c r="B1470" s="52">
        <f>VLOOKUP(ancestry_jul_2014[[#This Row],[Locationid]],[1]LibPAS_data!$A$2:$D$270,4,FALSE)</f>
        <v>3311</v>
      </c>
      <c r="C1470" s="53" t="str">
        <f>TEXT(E1470,"yyyy")&amp;"-"&amp;"Q"&amp;LOOKUP(MONTH(E1470),{1,4,7,10},{1,2,3,4})</f>
        <v>2016-Q4</v>
      </c>
      <c r="D1470" s="54">
        <f t="shared" si="73"/>
        <v>2017</v>
      </c>
      <c r="E1470" s="1">
        <v>42675</v>
      </c>
      <c r="F1470" s="31" t="str">
        <f t="shared" si="74"/>
        <v>2016</v>
      </c>
      <c r="G1470" s="1" t="str">
        <f>TEXT(ancestry_jul_2014[[#This Row],[Date]]," MMM")</f>
        <v xml:space="preserve"> Nov</v>
      </c>
      <c r="I1470" t="str">
        <f>VLOOKUP(K1470, [1]LibPAS_data!$A$1:$C$600,3,FALSE)</f>
        <v>Yavapai</v>
      </c>
      <c r="J1470" t="str">
        <f>VLOOKUP(K1470,[1]LibPAS_data!$A$1:$C$600,2,FALSE)</f>
        <v>Camp Verde Community Library</v>
      </c>
      <c r="K1470" s="6" t="s">
        <v>16</v>
      </c>
      <c r="L1470" s="6" t="s">
        <v>1</v>
      </c>
      <c r="R1470" s="47">
        <f t="shared" si="75"/>
        <v>0</v>
      </c>
    </row>
    <row r="1471" spans="1:18" x14ac:dyDescent="0.3">
      <c r="A1471" s="21">
        <f>VLOOKUP(ancestry_jul_2014[[#This Row],[Locationid]], [1]LibPAS_data!$A$2:$E$600, 5, FALSE)</f>
        <v>10</v>
      </c>
      <c r="B1471" s="52">
        <f>VLOOKUP(ancestry_jul_2014[[#This Row],[Locationid]],[1]LibPAS_data!$A$2:$D$270,4,FALSE)</f>
        <v>10528</v>
      </c>
      <c r="C1471" s="53" t="str">
        <f>TEXT(E1471,"yyyy")&amp;"-"&amp;"Q"&amp;LOOKUP(MONTH(E1471),{1,4,7,10},{1,2,3,4})</f>
        <v>2016-Q4</v>
      </c>
      <c r="D1471" s="54">
        <f t="shared" si="73"/>
        <v>2017</v>
      </c>
      <c r="E1471" s="1">
        <v>42675</v>
      </c>
      <c r="F1471" s="48" t="str">
        <f t="shared" si="74"/>
        <v>2016</v>
      </c>
      <c r="G1471" s="1" t="str">
        <f>TEXT(ancestry_jul_2014[[#This Row],[Date]]," MMM")</f>
        <v xml:space="preserve"> Nov</v>
      </c>
      <c r="I1471" t="str">
        <f>VLOOKUP(K1471, [1]LibPAS_data!$A$1:$C$600,3,FALSE)</f>
        <v>Yavapai</v>
      </c>
      <c r="J1471" t="str">
        <f>VLOOKUP(K1471,[1]LibPAS_data!$A$1:$C$600,2,FALSE)</f>
        <v>Chino Valley Public Library</v>
      </c>
      <c r="K1471" s="5" t="s">
        <v>101</v>
      </c>
      <c r="L1471" s="6" t="s">
        <v>1</v>
      </c>
      <c r="N1471">
        <v>120</v>
      </c>
      <c r="O1471">
        <v>7</v>
      </c>
      <c r="P1471">
        <v>10</v>
      </c>
      <c r="Q1471">
        <v>61</v>
      </c>
      <c r="R1471" s="47">
        <f t="shared" si="75"/>
        <v>71</v>
      </c>
    </row>
    <row r="1472" spans="1:18" x14ac:dyDescent="0.3">
      <c r="A1472" s="21">
        <f>VLOOKUP(ancestry_jul_2014[[#This Row],[Locationid]], [1]LibPAS_data!$A$2:$E$600, 5, FALSE)</f>
        <v>8</v>
      </c>
      <c r="B1472" s="52" t="e">
        <f>VLOOKUP(ancestry_jul_2014[[#This Row],[Locationid]],[1]LibPAS_data!$A$2:$D$270,4,FALSE)</f>
        <v>#N/A</v>
      </c>
      <c r="C1472" s="53" t="str">
        <f>TEXT(E1472,"yyyy")&amp;"-"&amp;"Q"&amp;LOOKUP(MONTH(E1472),{1,4,7,10},{1,2,3,4})</f>
        <v>2016-Q4</v>
      </c>
      <c r="D1472" s="54">
        <f t="shared" si="73"/>
        <v>2017</v>
      </c>
      <c r="E1472" s="1">
        <v>42675</v>
      </c>
      <c r="F1472" s="31" t="str">
        <f t="shared" si="74"/>
        <v>2016</v>
      </c>
      <c r="G1472" s="1" t="str">
        <f>TEXT(ancestry_jul_2014[[#This Row],[Date]]," MMM")</f>
        <v xml:space="preserve"> Nov</v>
      </c>
      <c r="I1472" t="str">
        <f>VLOOKUP(K1472, [1]LibPAS_data!$A$1:$C$600,3,FALSE)</f>
        <v>Yavapai</v>
      </c>
      <c r="J1472" t="str">
        <f>VLOOKUP(K1472,[1]LibPAS_data!$A$1:$C$600,2,FALSE)</f>
        <v>Congress Public Library</v>
      </c>
      <c r="K1472" s="6" t="s">
        <v>22</v>
      </c>
      <c r="L1472" s="6" t="s">
        <v>1</v>
      </c>
      <c r="R1472" s="47">
        <f t="shared" si="75"/>
        <v>0</v>
      </c>
    </row>
    <row r="1473" spans="1:18" x14ac:dyDescent="0.3">
      <c r="A1473" s="21">
        <f>VLOOKUP(ancestry_jul_2014[[#This Row],[Locationid]], [1]LibPAS_data!$A$2:$E$600, 5, FALSE)</f>
        <v>8</v>
      </c>
      <c r="B1473" s="52" t="e">
        <f>VLOOKUP(ancestry_jul_2014[[#This Row],[Locationid]],[1]LibPAS_data!$A$2:$D$270,4,FALSE)</f>
        <v>#N/A</v>
      </c>
      <c r="C1473" s="53" t="str">
        <f>TEXT(E1473,"yyyy")&amp;"-"&amp;"Q"&amp;LOOKUP(MONTH(E1473),{1,4,7,10},{1,2,3,4})</f>
        <v>2016-Q4</v>
      </c>
      <c r="D1473" s="54">
        <f t="shared" si="73"/>
        <v>2017</v>
      </c>
      <c r="E1473" s="1">
        <v>42675</v>
      </c>
      <c r="F1473" s="48" t="str">
        <f t="shared" si="74"/>
        <v>2016</v>
      </c>
      <c r="G1473" s="1" t="str">
        <f>TEXT(ancestry_jul_2014[[#This Row],[Date]]," MMM")</f>
        <v xml:space="preserve"> Nov</v>
      </c>
      <c r="I1473" t="str">
        <f>VLOOKUP(K1473, [1]LibPAS_data!$A$1:$C$600,3,FALSE)</f>
        <v>Yavapai</v>
      </c>
      <c r="J1473" t="str">
        <f>VLOOKUP(K1473,[1]LibPAS_data!$A$1:$C$600,2,FALSE)</f>
        <v>Cordes Lakes Public Library</v>
      </c>
      <c r="K1473" s="6" t="s">
        <v>72</v>
      </c>
      <c r="L1473" s="6" t="s">
        <v>1</v>
      </c>
      <c r="R1473" s="47">
        <f t="shared" si="75"/>
        <v>0</v>
      </c>
    </row>
    <row r="1474" spans="1:18" x14ac:dyDescent="0.3">
      <c r="A1474" s="21">
        <f>VLOOKUP(ancestry_jul_2014[[#This Row],[Locationid]], [1]LibPAS_data!$A$2:$E$600, 5, FALSE)</f>
        <v>23</v>
      </c>
      <c r="B1474" s="52">
        <f>VLOOKUP(ancestry_jul_2014[[#This Row],[Locationid]],[1]LibPAS_data!$A$2:$D$270,4,FALSE)</f>
        <v>12610</v>
      </c>
      <c r="C1474" s="53" t="str">
        <f>TEXT(E1474,"yyyy")&amp;"-"&amp;"Q"&amp;LOOKUP(MONTH(E1474),{1,4,7,10},{1,2,3,4})</f>
        <v>2016-Q4</v>
      </c>
      <c r="D1474" s="54">
        <f t="shared" si="73"/>
        <v>2017</v>
      </c>
      <c r="E1474" s="1">
        <v>42675</v>
      </c>
      <c r="F1474" s="31" t="str">
        <f t="shared" si="74"/>
        <v>2016</v>
      </c>
      <c r="G1474" s="1" t="str">
        <f>TEXT(ancestry_jul_2014[[#This Row],[Date]]," MMM")</f>
        <v xml:space="preserve"> Nov</v>
      </c>
      <c r="I1474" t="str">
        <f>VLOOKUP(K1474, [1]LibPAS_data!$A$1:$C$600,3,FALSE)</f>
        <v>Yavapai</v>
      </c>
      <c r="J1474" t="str">
        <f>VLOOKUP(K1474,[1]LibPAS_data!$A$1:$C$600,2,FALSE)</f>
        <v>Cottonwood Public Library</v>
      </c>
      <c r="K1474" s="6" t="s">
        <v>24</v>
      </c>
      <c r="L1474" s="6" t="s">
        <v>1</v>
      </c>
      <c r="N1474">
        <v>688</v>
      </c>
      <c r="O1474">
        <v>21</v>
      </c>
      <c r="P1474">
        <v>53</v>
      </c>
      <c r="Q1474">
        <v>527</v>
      </c>
      <c r="R1474" s="47">
        <f t="shared" si="75"/>
        <v>580</v>
      </c>
    </row>
    <row r="1475" spans="1:18" x14ac:dyDescent="0.3">
      <c r="A1475" s="21">
        <f>VLOOKUP(ancestry_jul_2014[[#This Row],[Locationid]], [1]LibPAS_data!$A$2:$E$600, 5, FALSE)</f>
        <v>23</v>
      </c>
      <c r="B1475" s="52">
        <f>VLOOKUP(ancestry_jul_2014[[#This Row],[Locationid]],[1]LibPAS_data!$A$2:$D$270,4,FALSE)</f>
        <v>7004</v>
      </c>
      <c r="C1475" s="53" t="str">
        <f>TEXT(E1475,"yyyy")&amp;"-"&amp;"Q"&amp;LOOKUP(MONTH(E1475),{1,4,7,10},{1,2,3,4})</f>
        <v>2016-Q4</v>
      </c>
      <c r="D1475" s="54">
        <f t="shared" si="73"/>
        <v>2017</v>
      </c>
      <c r="E1475" s="1">
        <v>42675</v>
      </c>
      <c r="F1475" s="48" t="str">
        <f t="shared" si="74"/>
        <v>2016</v>
      </c>
      <c r="G1475" s="1" t="str">
        <f>TEXT(ancestry_jul_2014[[#This Row],[Date]]," MMM")</f>
        <v xml:space="preserve"> Nov</v>
      </c>
      <c r="I1475" t="str">
        <f>VLOOKUP(K1475, [1]LibPAS_data!$A$1:$C$600,3,FALSE)</f>
        <v>Maricopa</v>
      </c>
      <c r="J1475" t="str">
        <f>VLOOKUP(K1475,[1]LibPAS_data!$A$1:$C$600,2,FALSE)</f>
        <v>Desert Foothills Branch Library</v>
      </c>
      <c r="K1475" s="30" t="s">
        <v>77</v>
      </c>
      <c r="L1475" s="6" t="s">
        <v>1</v>
      </c>
      <c r="N1475">
        <v>298</v>
      </c>
      <c r="O1475">
        <v>4</v>
      </c>
      <c r="P1475">
        <v>3</v>
      </c>
      <c r="Q1475">
        <v>172</v>
      </c>
      <c r="R1475" s="47">
        <f t="shared" si="75"/>
        <v>175</v>
      </c>
    </row>
    <row r="1476" spans="1:18" x14ac:dyDescent="0.3">
      <c r="A1476" s="21">
        <f>VLOOKUP(ancestry_jul_2014[[#This Row],[Locationid]], [1]LibPAS_data!$A$2:$E$600, 5, FALSE)</f>
        <v>5</v>
      </c>
      <c r="B1476" s="52">
        <f>VLOOKUP(ancestry_jul_2014[[#This Row],[Locationid]],[1]LibPAS_data!$A$2:$D$270,4,FALSE)</f>
        <v>1264</v>
      </c>
      <c r="C1476" s="53" t="str">
        <f>TEXT(E1476,"yyyy")&amp;"-"&amp;"Q"&amp;LOOKUP(MONTH(E1476),{1,4,7,10},{1,2,3,4})</f>
        <v>2016-Q4</v>
      </c>
      <c r="D1476" s="54">
        <f t="shared" si="73"/>
        <v>2017</v>
      </c>
      <c r="E1476" s="1">
        <v>42675</v>
      </c>
      <c r="F1476" s="31" t="str">
        <f t="shared" si="74"/>
        <v>2016</v>
      </c>
      <c r="G1476" s="1" t="str">
        <f>TEXT(ancestry_jul_2014[[#This Row],[Date]]," MMM")</f>
        <v xml:space="preserve"> Nov</v>
      </c>
      <c r="I1476" t="str">
        <f>VLOOKUP(K1476, [1]LibPAS_data!$A$1:$C$600,3,FALSE)</f>
        <v>Greenlee</v>
      </c>
      <c r="J1476" t="str">
        <f>VLOOKUP(K1476,[1]LibPAS_data!$A$1:$C$600,2,FALSE)</f>
        <v>Duncan Public Library</v>
      </c>
      <c r="K1476" s="6" t="s">
        <v>26</v>
      </c>
      <c r="L1476" s="6" t="s">
        <v>1</v>
      </c>
      <c r="R1476" s="47">
        <f t="shared" si="75"/>
        <v>0</v>
      </c>
    </row>
    <row r="1477" spans="1:18" x14ac:dyDescent="0.3">
      <c r="A1477" s="21">
        <f>VLOOKUP(ancestry_jul_2014[[#This Row],[Locationid]], [1]LibPAS_data!$A$2:$E$600, 5, FALSE)</f>
        <v>78</v>
      </c>
      <c r="B1477" s="52">
        <f>VLOOKUP(ancestry_jul_2014[[#This Row],[Locationid]],[1]LibPAS_data!$A$2:$D$270,4,FALSE)</f>
        <v>72247</v>
      </c>
      <c r="C1477" s="53" t="str">
        <f>TEXT(E1477,"yyyy")&amp;"-"&amp;"Q"&amp;LOOKUP(MONTH(E1477),{1,4,7,10},{1,2,3,4})</f>
        <v>2016-Q4</v>
      </c>
      <c r="D1477" s="54">
        <f t="shared" si="73"/>
        <v>2017</v>
      </c>
      <c r="E1477" s="1">
        <v>42675</v>
      </c>
      <c r="F1477" s="48" t="str">
        <f t="shared" si="74"/>
        <v>2016</v>
      </c>
      <c r="G1477" s="1" t="str">
        <f>TEXT(ancestry_jul_2014[[#This Row],[Date]]," MMM")</f>
        <v xml:space="preserve"> Nov</v>
      </c>
      <c r="I1477" t="str">
        <f>VLOOKUP(K1477, [1]LibPAS_data!$A$1:$C$600,3,FALSE)</f>
        <v>Coconino</v>
      </c>
      <c r="J1477" t="str">
        <f>VLOOKUP(K1477,[1]LibPAS_data!$A$1:$C$600,2,FALSE)</f>
        <v>Flagstaff City-Coconino County Public Library</v>
      </c>
      <c r="K1477" s="6" t="s">
        <v>28</v>
      </c>
      <c r="L1477" s="8" t="s">
        <v>1</v>
      </c>
      <c r="N1477">
        <v>489</v>
      </c>
      <c r="O1477">
        <v>17</v>
      </c>
      <c r="P1477">
        <v>87</v>
      </c>
      <c r="Q1477">
        <v>234</v>
      </c>
      <c r="R1477" s="47">
        <f t="shared" si="75"/>
        <v>321</v>
      </c>
    </row>
    <row r="1478" spans="1:18" x14ac:dyDescent="0.3">
      <c r="A1478" s="21">
        <f>VLOOKUP(ancestry_jul_2014[[#This Row],[Locationid]], [1]LibPAS_data!$A$2:$E$600, 5, FALSE)</f>
        <v>51</v>
      </c>
      <c r="B1478" s="52">
        <f>VLOOKUP(ancestry_jul_2014[[#This Row],[Locationid]],[1]LibPAS_data!$A$2:$D$270,4,FALSE)</f>
        <v>12585</v>
      </c>
      <c r="C1478" s="53" t="str">
        <f>TEXT(E1478,"yyyy")&amp;"-"&amp;"Q"&amp;LOOKUP(MONTH(E1478),{1,4,7,10},{1,2,3,4})</f>
        <v>2016-Q4</v>
      </c>
      <c r="D1478" s="54">
        <f t="shared" si="73"/>
        <v>2017</v>
      </c>
      <c r="E1478" s="1">
        <v>42675</v>
      </c>
      <c r="F1478" s="31" t="str">
        <f t="shared" si="74"/>
        <v>2016</v>
      </c>
      <c r="G1478" s="1" t="str">
        <f>TEXT(ancestry_jul_2014[[#This Row],[Date]]," MMM")</f>
        <v xml:space="preserve"> Nov</v>
      </c>
      <c r="I1478" t="str">
        <f>VLOOKUP(K1478, [1]LibPAS_data!$A$1:$C$600,3,FALSE)</f>
        <v>Pinal</v>
      </c>
      <c r="J1478" t="str">
        <f>VLOOKUP(K1478,[1]LibPAS_data!$A$1:$C$600,2,FALSE)</f>
        <v>Florence Community Library</v>
      </c>
      <c r="K1478" s="6" t="s">
        <v>29</v>
      </c>
      <c r="L1478" s="6" t="s">
        <v>1</v>
      </c>
      <c r="N1478">
        <v>62</v>
      </c>
      <c r="O1478">
        <v>2</v>
      </c>
      <c r="P1478">
        <v>8</v>
      </c>
      <c r="Q1478">
        <v>63</v>
      </c>
      <c r="R1478" s="47">
        <f t="shared" si="75"/>
        <v>71</v>
      </c>
    </row>
    <row r="1479" spans="1:18" x14ac:dyDescent="0.3">
      <c r="A1479" s="21">
        <f>VLOOKUP(ancestry_jul_2014[[#This Row],[Locationid]], [1]LibPAS_data!$A$2:$E$600, 5, FALSE)</f>
        <v>22</v>
      </c>
      <c r="B1479" s="52">
        <f>VLOOKUP(ancestry_jul_2014[[#This Row],[Locationid]],[1]LibPAS_data!$A$2:$D$270,4,FALSE)</f>
        <v>829</v>
      </c>
      <c r="C1479" s="53" t="str">
        <f>TEXT(E1479,"yyyy")&amp;"-"&amp;"Q"&amp;LOOKUP(MONTH(E1479),{1,4,7,10},{1,2,3,4})</f>
        <v>2016-Q4</v>
      </c>
      <c r="D1479" s="54">
        <f t="shared" si="73"/>
        <v>2017</v>
      </c>
      <c r="E1479" s="1">
        <v>42675</v>
      </c>
      <c r="F1479" s="48" t="str">
        <f t="shared" si="74"/>
        <v>2016</v>
      </c>
      <c r="G1479" s="1" t="str">
        <f>TEXT(ancestry_jul_2014[[#This Row],[Date]]," MMM")</f>
        <v xml:space="preserve"> Nov</v>
      </c>
      <c r="I1479" t="str">
        <f>VLOOKUP(K1479, [1]LibPAS_data!$A$1:$C$600,3,FALSE)</f>
        <v>Maricopa</v>
      </c>
      <c r="J1479" t="str">
        <f>VLOOKUP(K1479,[1]LibPAS_data!$A$1:$C$600,2,FALSE)</f>
        <v>Ft. McDowell Yavapai Nation Tribal Lib</v>
      </c>
      <c r="K1479" s="8" t="s">
        <v>109</v>
      </c>
      <c r="L1479" s="6" t="s">
        <v>1</v>
      </c>
      <c r="R1479" s="47">
        <f t="shared" si="75"/>
        <v>0</v>
      </c>
    </row>
    <row r="1480" spans="1:18" x14ac:dyDescent="0.3">
      <c r="A1480" s="21">
        <f>VLOOKUP(ancestry_jul_2014[[#This Row],[Locationid]], [1]LibPAS_data!$A$2:$E$600, 5, FALSE)</f>
        <v>0</v>
      </c>
      <c r="B1480" s="52">
        <f>VLOOKUP(ancestry_jul_2014[[#This Row],[Locationid]],[1]LibPAS_data!$A$2:$D$270,4,FALSE)</f>
        <v>72</v>
      </c>
      <c r="C1480" s="53" t="str">
        <f>TEXT(E1480,"yyyy")&amp;"-"&amp;"Q"&amp;LOOKUP(MONTH(E1480),{1,4,7,10},{1,2,3,4})</f>
        <v>2016-Q4</v>
      </c>
      <c r="D1480" s="54">
        <f t="shared" si="73"/>
        <v>2017</v>
      </c>
      <c r="E1480" s="1">
        <v>42675</v>
      </c>
      <c r="F1480" s="31" t="str">
        <f t="shared" si="74"/>
        <v>2016</v>
      </c>
      <c r="G1480" s="1" t="str">
        <f>TEXT(ancestry_jul_2014[[#This Row],[Date]]," MMM")</f>
        <v xml:space="preserve"> Nov</v>
      </c>
      <c r="I1480" t="str">
        <f>VLOOKUP(K1480, [1]LibPAS_data!$A$1:$C$600,3,FALSE)</f>
        <v>Gila</v>
      </c>
      <c r="J1480" t="str">
        <f>VLOOKUP(K1480,[1]LibPAS_data!$A$1:$C$600,2,FALSE)</f>
        <v>Gila County Library District</v>
      </c>
      <c r="K1480" s="10" t="s">
        <v>30</v>
      </c>
      <c r="L1480" s="6" t="s">
        <v>1</v>
      </c>
      <c r="N1480">
        <v>6</v>
      </c>
      <c r="O1480">
        <v>2</v>
      </c>
      <c r="P1480">
        <v>0</v>
      </c>
      <c r="Q1480">
        <v>3</v>
      </c>
      <c r="R1480" s="47">
        <f t="shared" si="75"/>
        <v>3</v>
      </c>
    </row>
    <row r="1481" spans="1:18" x14ac:dyDescent="0.3">
      <c r="A1481" s="21">
        <f>VLOOKUP(ancestry_jul_2014[[#This Row],[Locationid]], [1]LibPAS_data!$A$2:$E$600, 5, FALSE)</f>
        <v>83</v>
      </c>
      <c r="B1481" s="52">
        <f>VLOOKUP(ancestry_jul_2014[[#This Row],[Locationid]],[1]LibPAS_data!$A$2:$D$270,4,FALSE)</f>
        <v>102303</v>
      </c>
      <c r="C1481" s="53" t="str">
        <f>TEXT(E1481,"yyyy")&amp;"-"&amp;"Q"&amp;LOOKUP(MONTH(E1481),{1,4,7,10},{1,2,3,4})</f>
        <v>2016-Q4</v>
      </c>
      <c r="D1481" s="54">
        <f t="shared" si="73"/>
        <v>2017</v>
      </c>
      <c r="E1481" s="1">
        <v>42675</v>
      </c>
      <c r="F1481" s="48" t="str">
        <f t="shared" si="74"/>
        <v>2016</v>
      </c>
      <c r="G1481" s="1" t="str">
        <f>TEXT(ancestry_jul_2014[[#This Row],[Date]]," MMM")</f>
        <v xml:space="preserve"> Nov</v>
      </c>
      <c r="I1481" t="str">
        <f>VLOOKUP(K1481, [1]LibPAS_data!$A$1:$C$600,3,FALSE)</f>
        <v>Maricopa</v>
      </c>
      <c r="J1481" t="str">
        <f>VLOOKUP(K1481,[1]LibPAS_data!$A$1:$C$600,2,FALSE)</f>
        <v xml:space="preserve">Glendale Public Library </v>
      </c>
      <c r="K1481" s="6" t="s">
        <v>31</v>
      </c>
      <c r="L1481" s="6" t="s">
        <v>1</v>
      </c>
      <c r="N1481">
        <v>486</v>
      </c>
      <c r="O1481">
        <v>22</v>
      </c>
      <c r="P1481">
        <v>43</v>
      </c>
      <c r="Q1481">
        <v>335</v>
      </c>
      <c r="R1481" s="47">
        <f t="shared" si="75"/>
        <v>378</v>
      </c>
    </row>
    <row r="1482" spans="1:18" x14ac:dyDescent="0.3">
      <c r="A1482" s="21">
        <f>VLOOKUP(ancestry_jul_2014[[#This Row],[Locationid]], [1]LibPAS_data!$A$2:$E$600, 5, FALSE)</f>
        <v>10</v>
      </c>
      <c r="B1482" s="52">
        <f>VLOOKUP(ancestry_jul_2014[[#This Row],[Locationid]],[1]LibPAS_data!$A$2:$D$270,4,FALSE)</f>
        <v>8295</v>
      </c>
      <c r="C1482" s="53" t="str">
        <f>TEXT(E1482,"yyyy")&amp;"-"&amp;"Q"&amp;LOOKUP(MONTH(E1482),{1,4,7,10},{1,2,3,4})</f>
        <v>2016-Q4</v>
      </c>
      <c r="D1482" s="54">
        <f t="shared" si="73"/>
        <v>2017</v>
      </c>
      <c r="E1482" s="1">
        <v>42675</v>
      </c>
      <c r="F1482" s="31" t="str">
        <f t="shared" si="74"/>
        <v>2016</v>
      </c>
      <c r="G1482" s="1" t="str">
        <f>TEXT(ancestry_jul_2014[[#This Row],[Date]]," MMM")</f>
        <v xml:space="preserve"> Nov</v>
      </c>
      <c r="I1482" t="str">
        <f>VLOOKUP(K1482, [1]LibPAS_data!$A$1:$C$600,3,FALSE)</f>
        <v>Gila</v>
      </c>
      <c r="J1482" t="str">
        <f>VLOOKUP(K1482,[1]LibPAS_data!$A$1:$C$600,2,FALSE)</f>
        <v>Globe Public Library</v>
      </c>
      <c r="K1482" s="6" t="s">
        <v>32</v>
      </c>
      <c r="L1482" s="6" t="s">
        <v>1</v>
      </c>
      <c r="R1482" s="47">
        <f t="shared" si="75"/>
        <v>0</v>
      </c>
    </row>
    <row r="1483" spans="1:18" x14ac:dyDescent="0.3">
      <c r="A1483" s="21">
        <f>VLOOKUP(ancestry_jul_2014[[#This Row],[Locationid]], [1]LibPAS_data!$A$2:$E$600, 5, FALSE)</f>
        <v>6</v>
      </c>
      <c r="B1483" s="52">
        <f>VLOOKUP(ancestry_jul_2014[[#This Row],[Locationid]],[1]LibPAS_data!$A$2:$D$270,4,FALSE)</f>
        <v>2991</v>
      </c>
      <c r="C1483" s="53" t="str">
        <f>TEXT(E1483,"yyyy")&amp;"-"&amp;"Q"&amp;LOOKUP(MONTH(E1483),{1,4,7,10},{1,2,3,4})</f>
        <v>2016-Q4</v>
      </c>
      <c r="D1483" s="54">
        <f t="shared" si="73"/>
        <v>2017</v>
      </c>
      <c r="E1483" s="1">
        <v>42675</v>
      </c>
      <c r="F1483" s="48" t="str">
        <f t="shared" si="74"/>
        <v>2016</v>
      </c>
      <c r="G1483" s="1" t="str">
        <f>TEXT(ancestry_jul_2014[[#This Row],[Date]]," MMM")</f>
        <v xml:space="preserve"> Nov</v>
      </c>
      <c r="I1483" t="str">
        <f>VLOOKUP(K1483, [1]LibPAS_data!$A$1:$C$600,3,FALSE)</f>
        <v>Gila</v>
      </c>
      <c r="J1483" t="str">
        <f>VLOOKUP(K1483,[1]LibPAS_data!$A$1:$C$600,2,FALSE)</f>
        <v>Isabelle Hunt Memorial Public Library</v>
      </c>
      <c r="K1483" s="6" t="s">
        <v>35</v>
      </c>
      <c r="L1483" s="6" t="s">
        <v>1</v>
      </c>
      <c r="R1483" s="47">
        <f t="shared" si="75"/>
        <v>0</v>
      </c>
    </row>
    <row r="1484" spans="1:18" x14ac:dyDescent="0.3">
      <c r="A1484" s="21" t="str">
        <f>VLOOKUP(ancestry_jul_2014[[#This Row],[Locationid]], [1]LibPAS_data!$A$2:$E$600, 5, FALSE)</f>
        <v>N/A</v>
      </c>
      <c r="B1484" s="52" t="str">
        <f>VLOOKUP(ancestry_jul_2014[[#This Row],[Locationid]],[1]LibPAS_data!$A$2:$D$270,4,FALSE)</f>
        <v>N/A</v>
      </c>
      <c r="C1484" s="53" t="str">
        <f>TEXT(E1484,"yyyy")&amp;"-"&amp;"Q"&amp;LOOKUP(MONTH(E1484),{1,4,7,10},{1,2,3,4})</f>
        <v>2016-Q4</v>
      </c>
      <c r="D1484" s="54">
        <f t="shared" si="73"/>
        <v>2017</v>
      </c>
      <c r="E1484" s="1">
        <v>42675</v>
      </c>
      <c r="F1484" s="31" t="str">
        <f t="shared" si="74"/>
        <v>2016</v>
      </c>
      <c r="G1484" s="1" t="str">
        <f>TEXT(ancestry_jul_2014[[#This Row],[Date]]," MMM")</f>
        <v xml:space="preserve"> Nov</v>
      </c>
      <c r="I1484" t="str">
        <f>VLOOKUP(K1484, [1]LibPAS_data!$A$1:$C$600,3,FALSE)</f>
        <v>Pinal</v>
      </c>
      <c r="J1484" t="str">
        <f>VLOOKUP(K1484,[1]LibPAS_data!$A$1:$C$600,2,FALSE)</f>
        <v>Ira H. Hayes Memorial Library</v>
      </c>
      <c r="K1484" s="6" t="s">
        <v>74</v>
      </c>
      <c r="L1484" s="6" t="s">
        <v>1</v>
      </c>
      <c r="R1484" s="47">
        <f t="shared" si="75"/>
        <v>0</v>
      </c>
    </row>
    <row r="1485" spans="1:18" x14ac:dyDescent="0.3">
      <c r="A1485" s="21">
        <f>VLOOKUP(ancestry_jul_2014[[#This Row],[Locationid]], [1]LibPAS_data!$A$2:$E$600, 5, FALSE)</f>
        <v>20</v>
      </c>
      <c r="B1485" s="52">
        <f>VLOOKUP(ancestry_jul_2014[[#This Row],[Locationid]],[1]LibPAS_data!$A$2:$D$270,4,FALSE)</f>
        <v>33183</v>
      </c>
      <c r="C1485" s="53" t="str">
        <f>TEXT(E1485,"yyyy")&amp;"-"&amp;"Q"&amp;LOOKUP(MONTH(E1485),{1,4,7,10},{1,2,3,4})</f>
        <v>2016-Q4</v>
      </c>
      <c r="D1485" s="54">
        <f t="shared" si="73"/>
        <v>2017</v>
      </c>
      <c r="E1485" s="1">
        <v>42675</v>
      </c>
      <c r="F1485" s="48" t="str">
        <f t="shared" si="74"/>
        <v>2016</v>
      </c>
      <c r="G1485" s="1" t="str">
        <f>TEXT(ancestry_jul_2014[[#This Row],[Date]]," MMM")</f>
        <v xml:space="preserve"> Nov</v>
      </c>
      <c r="I1485" t="str">
        <f>VLOOKUP(K1485, [1]LibPAS_data!$A$1:$C$600,3,FALSE)</f>
        <v>Pinal</v>
      </c>
      <c r="J1485" t="str">
        <f>VLOOKUP(K1485,[1]LibPAS_data!$A$1:$C$600,2,FALSE)</f>
        <v>Maricopa Community Library</v>
      </c>
      <c r="K1485" s="6" t="s">
        <v>37</v>
      </c>
      <c r="L1485" s="6" t="s">
        <v>1</v>
      </c>
      <c r="N1485">
        <v>37</v>
      </c>
      <c r="O1485">
        <v>2</v>
      </c>
      <c r="P1485">
        <v>29</v>
      </c>
      <c r="Q1485">
        <v>8</v>
      </c>
      <c r="R1485" s="47">
        <f t="shared" si="75"/>
        <v>37</v>
      </c>
    </row>
    <row r="1486" spans="1:18" x14ac:dyDescent="0.3">
      <c r="A1486" s="21">
        <f>VLOOKUP(ancestry_jul_2014[[#This Row],[Locationid]], [1]LibPAS_data!$A$2:$E$600, 5, FALSE)</f>
        <v>396</v>
      </c>
      <c r="B1486" s="52">
        <f>VLOOKUP(ancestry_jul_2014[[#This Row],[Locationid]],[1]LibPAS_data!$A$2:$D$270,4,FALSE)</f>
        <v>145358</v>
      </c>
      <c r="C1486" s="53" t="str">
        <f>TEXT(E1486,"yyyy")&amp;"-"&amp;"Q"&amp;LOOKUP(MONTH(E1486),{1,4,7,10},{1,2,3,4})</f>
        <v>2016-Q4</v>
      </c>
      <c r="D1486" s="54">
        <f t="shared" ref="D1486:D1516" si="76">YEAR(DATE(YEAR(E1486),MONTH(E1486)+6,1))</f>
        <v>2017</v>
      </c>
      <c r="E1486" s="1">
        <v>42675</v>
      </c>
      <c r="F1486" s="31" t="str">
        <f t="shared" si="74"/>
        <v>2016</v>
      </c>
      <c r="G1486" s="1" t="str">
        <f>TEXT(ancestry_jul_2014[[#This Row],[Date]]," MMM")</f>
        <v xml:space="preserve"> Nov</v>
      </c>
      <c r="I1486" t="str">
        <f>VLOOKUP(K1486, [1]LibPAS_data!$A$1:$C$600,3,FALSE)</f>
        <v>Maricopa</v>
      </c>
      <c r="J1486" t="str">
        <f>VLOOKUP(K1486,[1]LibPAS_data!$A$1:$C$600,2,FALSE)</f>
        <v>Maricopa County Library District</v>
      </c>
      <c r="K1486" s="6" t="s">
        <v>39</v>
      </c>
      <c r="L1486" s="6" t="s">
        <v>1</v>
      </c>
      <c r="N1486">
        <v>13502</v>
      </c>
      <c r="O1486">
        <v>216</v>
      </c>
      <c r="P1486">
        <v>2665</v>
      </c>
      <c r="Q1486">
        <v>7244</v>
      </c>
      <c r="R1486" s="47">
        <f t="shared" si="75"/>
        <v>9909</v>
      </c>
    </row>
    <row r="1487" spans="1:18" x14ac:dyDescent="0.3">
      <c r="A1487" s="21">
        <f>VLOOKUP(ancestry_jul_2014[[#This Row],[Locationid]], [1]LibPAS_data!$A$2:$E$600, 5, FALSE)</f>
        <v>147</v>
      </c>
      <c r="B1487" s="52">
        <f>VLOOKUP(ancestry_jul_2014[[#This Row],[Locationid]],[1]LibPAS_data!$A$2:$D$270,4,FALSE)</f>
        <v>147983</v>
      </c>
      <c r="C1487" s="53" t="str">
        <f>TEXT(E1487,"yyyy")&amp;"-"&amp;"Q"&amp;LOOKUP(MONTH(E1487),{1,4,7,10},{1,2,3,4})</f>
        <v>2016-Q4</v>
      </c>
      <c r="D1487" s="54">
        <f t="shared" si="76"/>
        <v>2017</v>
      </c>
      <c r="E1487" s="1">
        <v>42675</v>
      </c>
      <c r="F1487" s="48" t="str">
        <f t="shared" si="74"/>
        <v>2016</v>
      </c>
      <c r="G1487" s="1" t="str">
        <f>TEXT(ancestry_jul_2014[[#This Row],[Date]]," MMM")</f>
        <v xml:space="preserve"> Nov</v>
      </c>
      <c r="I1487" t="str">
        <f>VLOOKUP(K1487, [1]LibPAS_data!$A$1:$C$600,3,FALSE)</f>
        <v>Maricopa</v>
      </c>
      <c r="J1487" t="str">
        <f>VLOOKUP(K1487,[1]LibPAS_data!$A$1:$C$600,2,FALSE)</f>
        <v>Mesa Public Library</v>
      </c>
      <c r="K1487" s="6" t="s">
        <v>40</v>
      </c>
      <c r="L1487" s="6" t="s">
        <v>1</v>
      </c>
      <c r="N1487">
        <v>2541</v>
      </c>
      <c r="O1487">
        <v>44</v>
      </c>
      <c r="P1487">
        <v>841</v>
      </c>
      <c r="Q1487">
        <v>840</v>
      </c>
      <c r="R1487" s="47">
        <f t="shared" si="75"/>
        <v>1681</v>
      </c>
    </row>
    <row r="1488" spans="1:18" x14ac:dyDescent="0.3">
      <c r="A1488" s="21">
        <f>VLOOKUP(ancestry_jul_2014[[#This Row],[Locationid]], [1]LibPAS_data!$A$2:$E$600, 5, FALSE)</f>
        <v>10</v>
      </c>
      <c r="B1488" s="52">
        <f>VLOOKUP(ancestry_jul_2014[[#This Row],[Locationid]],[1]LibPAS_data!$A$2:$D$270,4,FALSE)</f>
        <v>3750</v>
      </c>
      <c r="C1488" s="53" t="str">
        <f>TEXT(E1488,"yyyy")&amp;"-"&amp;"Q"&amp;LOOKUP(MONTH(E1488),{1,4,7,10},{1,2,3,4})</f>
        <v>2016-Q4</v>
      </c>
      <c r="D1488" s="54">
        <f t="shared" si="76"/>
        <v>2017</v>
      </c>
      <c r="E1488" s="1">
        <v>42675</v>
      </c>
      <c r="F1488" s="31" t="str">
        <f t="shared" si="74"/>
        <v>2016</v>
      </c>
      <c r="G1488" s="1" t="str">
        <f>TEXT(ancestry_jul_2014[[#This Row],[Date]]," MMM")</f>
        <v xml:space="preserve"> Nov</v>
      </c>
      <c r="I1488" t="str">
        <f>VLOOKUP(K1488, [1]LibPAS_data!$A$1:$C$600,3,FALSE)</f>
        <v>Gila</v>
      </c>
      <c r="J1488" t="str">
        <f>VLOOKUP(K1488,[1]LibPAS_data!$A$1:$C$600,2,FALSE)</f>
        <v>Miami Memorial Public Library</v>
      </c>
      <c r="K1488" s="6" t="s">
        <v>105</v>
      </c>
      <c r="L1488" s="6" t="s">
        <v>1</v>
      </c>
      <c r="N1488">
        <v>101</v>
      </c>
      <c r="O1488">
        <v>2</v>
      </c>
      <c r="P1488">
        <v>2</v>
      </c>
      <c r="Q1488">
        <v>98</v>
      </c>
      <c r="R1488" s="47">
        <f t="shared" si="75"/>
        <v>100</v>
      </c>
    </row>
    <row r="1489" spans="1:18" x14ac:dyDescent="0.3">
      <c r="A1489" s="21">
        <f>VLOOKUP(ancestry_jul_2014[[#This Row],[Locationid]], [1]LibPAS_data!$A$2:$E$600, 5, FALSE)</f>
        <v>239</v>
      </c>
      <c r="B1489" s="52">
        <f>VLOOKUP(ancestry_jul_2014[[#This Row],[Locationid]],[1]LibPAS_data!$A$2:$D$270,4,FALSE)</f>
        <v>87143</v>
      </c>
      <c r="C1489" s="53" t="str">
        <f>TEXT(E1489,"yyyy")&amp;"-"&amp;"Q"&amp;LOOKUP(MONTH(E1489),{1,4,7,10},{1,2,3,4})</f>
        <v>2016-Q4</v>
      </c>
      <c r="D1489" s="54">
        <f t="shared" si="76"/>
        <v>2017</v>
      </c>
      <c r="E1489" s="1">
        <v>42675</v>
      </c>
      <c r="F1489" s="48" t="str">
        <f t="shared" si="74"/>
        <v>2016</v>
      </c>
      <c r="G1489" s="1" t="str">
        <f>TEXT(ancestry_jul_2014[[#This Row],[Date]]," MMM")</f>
        <v xml:space="preserve"> Nov</v>
      </c>
      <c r="I1489" t="str">
        <f>VLOOKUP(K1489, [1]LibPAS_data!$A$1:$C$600,3,FALSE)</f>
        <v>Mohave</v>
      </c>
      <c r="J1489" t="str">
        <f>VLOOKUP(K1489,[1]LibPAS_data!$A$1:$C$600,2,FALSE)</f>
        <v>Mohave County Library District</v>
      </c>
      <c r="K1489" s="6" t="s">
        <v>41</v>
      </c>
      <c r="L1489" s="6" t="s">
        <v>1</v>
      </c>
      <c r="N1489">
        <v>3343</v>
      </c>
      <c r="O1489">
        <v>86</v>
      </c>
      <c r="P1489">
        <v>395</v>
      </c>
      <c r="Q1489">
        <v>1689</v>
      </c>
      <c r="R1489" s="47">
        <f t="shared" si="75"/>
        <v>2084</v>
      </c>
    </row>
    <row r="1490" spans="1:18" x14ac:dyDescent="0.3">
      <c r="A1490" s="21">
        <f>VLOOKUP(ancestry_jul_2014[[#This Row],[Locationid]], [1]LibPAS_data!$A$2:$E$600, 5, FALSE)</f>
        <v>8</v>
      </c>
      <c r="B1490" s="52" t="e">
        <f>VLOOKUP(ancestry_jul_2014[[#This Row],[Locationid]],[1]LibPAS_data!$A$2:$D$270,4,FALSE)</f>
        <v>#N/A</v>
      </c>
      <c r="C1490" s="53" t="str">
        <f>TEXT(E1490,"yyyy")&amp;"-"&amp;"Q"&amp;LOOKUP(MONTH(E1490),{1,4,7,10},{1,2,3,4})</f>
        <v>2016-Q4</v>
      </c>
      <c r="D1490" s="54">
        <f t="shared" si="76"/>
        <v>2017</v>
      </c>
      <c r="E1490" s="1">
        <v>42675</v>
      </c>
      <c r="F1490" s="31" t="str">
        <f t="shared" si="74"/>
        <v>2016</v>
      </c>
      <c r="G1490" s="1" t="str">
        <f>TEXT(ancestry_jul_2014[[#This Row],[Date]]," MMM")</f>
        <v xml:space="preserve"> Nov</v>
      </c>
      <c r="I1490" t="str">
        <f>VLOOKUP(K1490, [1]LibPAS_data!$A$1:$C$600,3,FALSE)</f>
        <v>Yavapai</v>
      </c>
      <c r="J1490" t="str">
        <f>VLOOKUP(K1490,[1]LibPAS_data!$A$1:$C$600,2,FALSE)</f>
        <v>Mayer Public Library</v>
      </c>
      <c r="K1490" t="s">
        <v>38</v>
      </c>
      <c r="L1490" s="6" t="s">
        <v>1</v>
      </c>
      <c r="R1490" s="47">
        <f t="shared" si="75"/>
        <v>0</v>
      </c>
    </row>
    <row r="1491" spans="1:18" x14ac:dyDescent="0.3">
      <c r="A1491" s="21">
        <f>VLOOKUP(ancestry_jul_2014[[#This Row],[Locationid]], [1]LibPAS_data!$A$2:$E$600, 5, FALSE)</f>
        <v>6</v>
      </c>
      <c r="B1491" s="52">
        <f>VLOOKUP(ancestry_jul_2014[[#This Row],[Locationid]],[1]LibPAS_data!$A$2:$D$270,4,FALSE)</f>
        <v>2934</v>
      </c>
      <c r="C1491" s="53" t="str">
        <f>TEXT(E1491,"yyyy")&amp;"-"&amp;"Q"&amp;LOOKUP(MONTH(E1491),{1,4,7,10},{1,2,3,4})</f>
        <v>2016-Q4</v>
      </c>
      <c r="D1491" s="54">
        <f t="shared" si="76"/>
        <v>2017</v>
      </c>
      <c r="E1491" s="1">
        <v>42675</v>
      </c>
      <c r="F1491" s="48" t="str">
        <f t="shared" si="74"/>
        <v>2016</v>
      </c>
      <c r="G1491" s="1" t="str">
        <f>TEXT(ancestry_jul_2014[[#This Row],[Date]]," MMM")</f>
        <v xml:space="preserve"> Nov</v>
      </c>
      <c r="I1491" t="str">
        <f>VLOOKUP(K1491, [1]LibPAS_data!$A$1:$C$600,3,FALSE)</f>
        <v>Greenlee</v>
      </c>
      <c r="J1491" t="str">
        <f>VLOOKUP(K1491,[1]LibPAS_data!$A$1:$C$600,2,FALSE)</f>
        <v>Morenci Community Library</v>
      </c>
      <c r="K1491" s="6" t="s">
        <v>106</v>
      </c>
      <c r="L1491" s="6" t="s">
        <v>1</v>
      </c>
      <c r="N1491">
        <v>92</v>
      </c>
      <c r="O1491">
        <v>3</v>
      </c>
      <c r="P1491">
        <v>19</v>
      </c>
      <c r="Q1491">
        <v>32</v>
      </c>
      <c r="R1491" s="47">
        <f t="shared" si="75"/>
        <v>51</v>
      </c>
    </row>
    <row r="1492" spans="1:18" x14ac:dyDescent="0.3">
      <c r="A1492" s="21">
        <f>VLOOKUP(ancestry_jul_2014[[#This Row],[Locationid]], [1]LibPAS_data!$A$2:$E$600, 5, FALSE)</f>
        <v>45</v>
      </c>
      <c r="B1492" s="52">
        <f>VLOOKUP(ancestry_jul_2014[[#This Row],[Locationid]],[1]LibPAS_data!$A$2:$D$270,4,FALSE)</f>
        <v>2461</v>
      </c>
      <c r="C1492" s="53" t="str">
        <f>TEXT(E1492,"yyyy")&amp;"-"&amp;"Q"&amp;LOOKUP(MONTH(E1492),{1,4,7,10},{1,2,3,4})</f>
        <v>2016-Q4</v>
      </c>
      <c r="D1492" s="54">
        <f t="shared" si="76"/>
        <v>2017</v>
      </c>
      <c r="E1492" s="1">
        <v>42675</v>
      </c>
      <c r="F1492" s="31" t="str">
        <f t="shared" si="74"/>
        <v>2016</v>
      </c>
      <c r="G1492" s="1" t="str">
        <f>TEXT(ancestry_jul_2014[[#This Row],[Date]]," MMM")</f>
        <v xml:space="preserve"> Nov</v>
      </c>
      <c r="I1492" t="str">
        <f>VLOOKUP(K1492, [1]LibPAS_data!$A$1:$C$600,3,FALSE)</f>
        <v>Navajo</v>
      </c>
      <c r="J1492" t="str">
        <f>VLOOKUP(K1492,[1]LibPAS_data!$A$1:$C$600,2,FALSE)</f>
        <v>Navajo County Library District</v>
      </c>
      <c r="K1492" s="6" t="s">
        <v>42</v>
      </c>
      <c r="L1492" s="6" t="s">
        <v>1</v>
      </c>
      <c r="N1492">
        <v>419</v>
      </c>
      <c r="O1492">
        <v>19</v>
      </c>
      <c r="P1492">
        <v>114</v>
      </c>
      <c r="Q1492">
        <v>176</v>
      </c>
      <c r="R1492" s="47">
        <f t="shared" si="75"/>
        <v>290</v>
      </c>
    </row>
    <row r="1493" spans="1:18" x14ac:dyDescent="0.3">
      <c r="A1493" s="21">
        <f>VLOOKUP(ancestry_jul_2014[[#This Row],[Locationid]], [1]LibPAS_data!$A$2:$E$600, 5, FALSE)</f>
        <v>36</v>
      </c>
      <c r="B1493" s="52" t="str">
        <f>VLOOKUP(ancestry_jul_2014[[#This Row],[Locationid]],[1]LibPAS_data!$A$2:$D$270,4,FALSE)</f>
        <v>N/A</v>
      </c>
      <c r="C1493" s="53" t="str">
        <f>TEXT(E1493,"yyyy")&amp;"-"&amp;"Q"&amp;LOOKUP(MONTH(E1493),{1,4,7,10},{1,2,3,4})</f>
        <v>2016-Q4</v>
      </c>
      <c r="D1493" s="54">
        <f t="shared" si="76"/>
        <v>2017</v>
      </c>
      <c r="E1493" s="1">
        <v>42675</v>
      </c>
      <c r="F1493" s="48" t="str">
        <f t="shared" si="74"/>
        <v>2016</v>
      </c>
      <c r="G1493" s="1" t="str">
        <f>TEXT(ancestry_jul_2014[[#This Row],[Date]]," MMM")</f>
        <v xml:space="preserve"> Nov</v>
      </c>
      <c r="I1493" t="str">
        <f>VLOOKUP(K1493, [1]LibPAS_data!$A$1:$C$600,3,FALSE)</f>
        <v>Coconino</v>
      </c>
      <c r="J1493" t="str">
        <f>VLOOKUP(K1493,[1]LibPAS_data!$A$1:$C$600,2,FALSE)</f>
        <v>Page Public Library</v>
      </c>
      <c r="K1493" s="6" t="s">
        <v>140</v>
      </c>
      <c r="L1493" s="6" t="s">
        <v>1</v>
      </c>
      <c r="N1493">
        <v>16</v>
      </c>
      <c r="O1493">
        <v>2</v>
      </c>
      <c r="P1493">
        <v>1</v>
      </c>
      <c r="Q1493">
        <v>5</v>
      </c>
      <c r="R1493" s="47">
        <f t="shared" si="75"/>
        <v>6</v>
      </c>
    </row>
    <row r="1494" spans="1:18" x14ac:dyDescent="0.3">
      <c r="A1494" s="21">
        <f>VLOOKUP(ancestry_jul_2014[[#This Row],[Locationid]], [1]LibPAS_data!$A$2:$E$600, 5, FALSE)</f>
        <v>20</v>
      </c>
      <c r="B1494" s="52">
        <f>VLOOKUP(ancestry_jul_2014[[#This Row],[Locationid]],[1]LibPAS_data!$A$2:$D$270,4,FALSE)</f>
        <v>10834</v>
      </c>
      <c r="C1494" s="53" t="str">
        <f>TEXT(E1494,"yyyy")&amp;"-"&amp;"Q"&amp;LOOKUP(MONTH(E1494),{1,4,7,10},{1,2,3,4})</f>
        <v>2016-Q4</v>
      </c>
      <c r="D1494" s="54">
        <f t="shared" si="76"/>
        <v>2017</v>
      </c>
      <c r="E1494" s="1">
        <v>42675</v>
      </c>
      <c r="F1494" s="31" t="str">
        <f t="shared" si="74"/>
        <v>2016</v>
      </c>
      <c r="G1494" s="1" t="str">
        <f>TEXT(ancestry_jul_2014[[#This Row],[Date]]," MMM")</f>
        <v xml:space="preserve"> Nov</v>
      </c>
      <c r="I1494" t="str">
        <f>VLOOKUP(K1494, [1]LibPAS_data!$A$1:$C$600,3,FALSE)</f>
        <v>La Paz</v>
      </c>
      <c r="J1494" t="str">
        <f>VLOOKUP(K1494,[1]LibPAS_data!$A$1:$C$600,2,FALSE)</f>
        <v>Parker Public Library</v>
      </c>
      <c r="K1494" s="8" t="s">
        <v>45</v>
      </c>
      <c r="L1494" s="8" t="s">
        <v>1</v>
      </c>
      <c r="R1494" s="47">
        <f t="shared" si="75"/>
        <v>0</v>
      </c>
    </row>
    <row r="1495" spans="1:18" x14ac:dyDescent="0.3">
      <c r="A1495" s="21">
        <f>VLOOKUP(ancestry_jul_2014[[#This Row],[Locationid]], [1]LibPAS_data!$A$2:$E$600, 5, FALSE)</f>
        <v>14</v>
      </c>
      <c r="B1495" s="52">
        <f>VLOOKUP(ancestry_jul_2014[[#This Row],[Locationid]],[1]LibPAS_data!$A$2:$D$270,4,FALSE)</f>
        <v>13597</v>
      </c>
      <c r="C1495" s="53" t="str">
        <f>TEXT(E1495,"yyyy")&amp;"-"&amp;"Q"&amp;LOOKUP(MONTH(E1495),{1,4,7,10},{1,2,3,4})</f>
        <v>2016-Q4</v>
      </c>
      <c r="D1495" s="54">
        <f t="shared" si="76"/>
        <v>2017</v>
      </c>
      <c r="E1495" s="1">
        <v>42675</v>
      </c>
      <c r="F1495" s="48" t="str">
        <f t="shared" si="74"/>
        <v>2016</v>
      </c>
      <c r="G1495" s="1" t="str">
        <f>TEXT(ancestry_jul_2014[[#This Row],[Date]]," MMM")</f>
        <v xml:space="preserve"> Nov</v>
      </c>
      <c r="I1495" t="str">
        <f>VLOOKUP(K1495, [1]LibPAS_data!$A$1:$C$600,3,FALSE)</f>
        <v>Gila</v>
      </c>
      <c r="J1495" t="str">
        <f>VLOOKUP(K1495,[1]LibPAS_data!$A$1:$C$600,2,FALSE)</f>
        <v>Payson Public Library</v>
      </c>
      <c r="K1495" s="6" t="s">
        <v>47</v>
      </c>
      <c r="L1495" s="6" t="s">
        <v>1</v>
      </c>
      <c r="R1495" s="47">
        <f t="shared" si="75"/>
        <v>0</v>
      </c>
    </row>
    <row r="1496" spans="1:18" x14ac:dyDescent="0.3">
      <c r="A1496" s="21">
        <f>VLOOKUP(ancestry_jul_2014[[#This Row],[Locationid]], [1]LibPAS_data!$A$2:$E$600, 5, FALSE)</f>
        <v>38</v>
      </c>
      <c r="B1496" s="52">
        <f>VLOOKUP(ancestry_jul_2014[[#This Row],[Locationid]],[1]LibPAS_data!$A$2:$D$270,4,FALSE)</f>
        <v>109952</v>
      </c>
      <c r="C1496" s="53" t="str">
        <f>TEXT(E1496,"yyyy")&amp;"-"&amp;"Q"&amp;LOOKUP(MONTH(E1496),{1,4,7,10},{1,2,3,4})</f>
        <v>2016-Q4</v>
      </c>
      <c r="D1496" s="54">
        <f t="shared" si="76"/>
        <v>2017</v>
      </c>
      <c r="E1496" s="1">
        <v>42675</v>
      </c>
      <c r="F1496" s="31" t="str">
        <f t="shared" si="74"/>
        <v>2016</v>
      </c>
      <c r="G1496" s="1" t="str">
        <f>TEXT(ancestry_jul_2014[[#This Row],[Date]]," MMM")</f>
        <v xml:space="preserve"> Nov</v>
      </c>
      <c r="I1496" t="str">
        <f>VLOOKUP(K1496, [1]LibPAS_data!$A$1:$C$600,3,FALSE)</f>
        <v>Maricopa</v>
      </c>
      <c r="J1496" t="str">
        <f>VLOOKUP(K1496,[1]LibPAS_data!$A$1:$C$600,2,FALSE)</f>
        <v>Peoria Public Library</v>
      </c>
      <c r="K1496" s="6" t="s">
        <v>48</v>
      </c>
      <c r="L1496" s="8" t="s">
        <v>1</v>
      </c>
      <c r="N1496">
        <v>1293</v>
      </c>
      <c r="O1496">
        <v>29</v>
      </c>
      <c r="P1496">
        <v>358</v>
      </c>
      <c r="Q1496">
        <v>474</v>
      </c>
      <c r="R1496" s="47">
        <f t="shared" si="75"/>
        <v>832</v>
      </c>
    </row>
    <row r="1497" spans="1:18" x14ac:dyDescent="0.3">
      <c r="A1497" s="21" t="e">
        <f>VLOOKUP(ancestry_jul_2014[[#This Row],[Locationid]], [1]LibPAS_data!$A$2:$E$600, 5, FALSE)</f>
        <v>#VALUE!</v>
      </c>
      <c r="B1497" s="52">
        <f>VLOOKUP(ancestry_jul_2014[[#This Row],[Locationid]],[1]LibPAS_data!$A$2:$D$270,4,FALSE)</f>
        <v>943450</v>
      </c>
      <c r="C1497" s="53" t="str">
        <f>TEXT(E1497,"yyyy")&amp;"-"&amp;"Q"&amp;LOOKUP(MONTH(E1497),{1,4,7,10},{1,2,3,4})</f>
        <v>2016-Q4</v>
      </c>
      <c r="D1497" s="54">
        <f t="shared" si="76"/>
        <v>2017</v>
      </c>
      <c r="E1497" s="1">
        <v>42675</v>
      </c>
      <c r="F1497" s="48" t="str">
        <f t="shared" si="74"/>
        <v>2016</v>
      </c>
      <c r="G1497" s="1" t="str">
        <f>TEXT(ancestry_jul_2014[[#This Row],[Date]]," MMM")</f>
        <v xml:space="preserve"> Nov</v>
      </c>
      <c r="I1497" t="str">
        <f>VLOOKUP(K1497, [1]LibPAS_data!$A$1:$C$600,3,FALSE)</f>
        <v>Maricopa</v>
      </c>
      <c r="J1497" t="str">
        <f>VLOOKUP(K1497,[1]LibPAS_data!$A$1:$C$600,2,FALSE)</f>
        <v>Phoenix Public Library</v>
      </c>
      <c r="K1497" s="10" t="s">
        <v>78</v>
      </c>
      <c r="L1497" s="6" t="s">
        <v>1</v>
      </c>
      <c r="N1497">
        <v>10470</v>
      </c>
      <c r="O1497">
        <v>180</v>
      </c>
      <c r="P1497">
        <v>1587</v>
      </c>
      <c r="Q1497">
        <v>5324</v>
      </c>
      <c r="R1497" s="47">
        <f t="shared" si="75"/>
        <v>6911</v>
      </c>
    </row>
    <row r="1498" spans="1:18" x14ac:dyDescent="0.3">
      <c r="A1498" s="21">
        <f>VLOOKUP(ancestry_jul_2014[[#This Row],[Locationid]], [1]LibPAS_data!$A$2:$E$600, 5, FALSE)</f>
        <v>622</v>
      </c>
      <c r="B1498" s="52">
        <f>VLOOKUP(ancestry_jul_2014[[#This Row],[Locationid]],[1]LibPAS_data!$A$2:$D$270,4,FALSE)</f>
        <v>405419</v>
      </c>
      <c r="C1498" s="53" t="str">
        <f>TEXT(E1498,"yyyy")&amp;"-"&amp;"Q"&amp;LOOKUP(MONTH(E1498),{1,4,7,10},{1,2,3,4})</f>
        <v>2016-Q4</v>
      </c>
      <c r="D1498" s="54">
        <f t="shared" si="76"/>
        <v>2017</v>
      </c>
      <c r="E1498" s="1">
        <v>42675</v>
      </c>
      <c r="F1498" s="31" t="str">
        <f t="shared" si="74"/>
        <v>2016</v>
      </c>
      <c r="G1498" s="1" t="str">
        <f>TEXT(ancestry_jul_2014[[#This Row],[Date]]," MMM")</f>
        <v xml:space="preserve"> Nov</v>
      </c>
      <c r="I1498" t="str">
        <f>VLOOKUP(K1498, [1]LibPAS_data!$A$1:$C$600,3,FALSE)</f>
        <v>Pima</v>
      </c>
      <c r="J1498" t="str">
        <f>VLOOKUP(K1498,[1]LibPAS_data!$A$1:$C$600,2,FALSE)</f>
        <v>Pima County Public Library</v>
      </c>
      <c r="K1498" s="6" t="s">
        <v>49</v>
      </c>
      <c r="L1498" s="8" t="s">
        <v>1</v>
      </c>
      <c r="N1498">
        <v>6766</v>
      </c>
      <c r="O1498">
        <v>170</v>
      </c>
      <c r="P1498">
        <v>1976</v>
      </c>
      <c r="Q1498">
        <v>3600</v>
      </c>
      <c r="R1498" s="47">
        <f t="shared" si="75"/>
        <v>5576</v>
      </c>
    </row>
    <row r="1499" spans="1:18" x14ac:dyDescent="0.3">
      <c r="A1499" s="21">
        <f>VLOOKUP(ancestry_jul_2014[[#This Row],[Locationid]], [1]LibPAS_data!$A$2:$E$600, 5, FALSE)</f>
        <v>4</v>
      </c>
      <c r="B1499" s="52">
        <f>VLOOKUP(ancestry_jul_2014[[#This Row],[Locationid]],[1]LibPAS_data!$A$2:$D$270,4,FALSE)</f>
        <v>8901</v>
      </c>
      <c r="C1499" s="53" t="str">
        <f>TEXT(E1499,"yyyy")&amp;"-"&amp;"Q"&amp;LOOKUP(MONTH(E1499),{1,4,7,10},{1,2,3,4})</f>
        <v>2016-Q4</v>
      </c>
      <c r="D1499" s="54">
        <f t="shared" si="76"/>
        <v>2017</v>
      </c>
      <c r="E1499" s="1">
        <v>42675</v>
      </c>
      <c r="F1499" s="48" t="str">
        <f t="shared" si="74"/>
        <v>2016</v>
      </c>
      <c r="G1499" s="1" t="str">
        <f>TEXT(ancestry_jul_2014[[#This Row],[Date]]," MMM")</f>
        <v xml:space="preserve"> Nov</v>
      </c>
      <c r="I1499" t="str">
        <f>VLOOKUP(K1499, [1]LibPAS_data!$A$1:$C$600,3,FALSE)</f>
        <v>Pinal</v>
      </c>
      <c r="J1499" t="str">
        <f>VLOOKUP(K1499,[1]LibPAS_data!$A$1:$C$600,2,FALSE)</f>
        <v>Pinal County Library District</v>
      </c>
      <c r="K1499" s="6" t="s">
        <v>50</v>
      </c>
      <c r="L1499" s="6" t="s">
        <v>1</v>
      </c>
      <c r="N1499">
        <v>250</v>
      </c>
      <c r="O1499">
        <v>8</v>
      </c>
      <c r="P1499">
        <v>40</v>
      </c>
      <c r="Q1499">
        <v>178</v>
      </c>
      <c r="R1499" s="47">
        <f t="shared" si="75"/>
        <v>218</v>
      </c>
    </row>
    <row r="1500" spans="1:18" x14ac:dyDescent="0.3">
      <c r="A1500" s="21">
        <f>VLOOKUP(ancestry_jul_2014[[#This Row],[Locationid]], [1]LibPAS_data!$A$2:$E$600, 5, FALSE)</f>
        <v>0</v>
      </c>
      <c r="B1500" s="52">
        <f>VLOOKUP(ancestry_jul_2014[[#This Row],[Locationid]],[1]LibPAS_data!$A$2:$D$270,4,FALSE)</f>
        <v>0</v>
      </c>
      <c r="C1500" s="53" t="str">
        <f>TEXT(E1500,"yyyy")&amp;"-"&amp;"Q"&amp;LOOKUP(MONTH(E1500),{1,4,7,10},{1,2,3,4})</f>
        <v>2016-Q4</v>
      </c>
      <c r="D1500" s="54">
        <f>YEAR(DATE(YEAR(E1500),MONTH(E1500)+6,1))</f>
        <v>2017</v>
      </c>
      <c r="E1500" s="1">
        <v>42675</v>
      </c>
      <c r="F1500" s="31" t="str">
        <f t="shared" si="74"/>
        <v>2016</v>
      </c>
      <c r="G1500" s="1" t="str">
        <f>TEXT(ancestry_jul_2014[[#This Row],[Date]]," MMM")</f>
        <v xml:space="preserve"> Nov</v>
      </c>
      <c r="I1500" t="str">
        <f>VLOOKUP(K1500, [1]LibPAS_data!$A$1:$C$600,3,FALSE)</f>
        <v>Yavapai</v>
      </c>
      <c r="J1500" t="str">
        <f>VLOOKUP(K1500,[1]LibPAS_data!$A$1:$C$600,2,FALSE)</f>
        <v>Paulden</v>
      </c>
      <c r="K1500" s="2" t="s">
        <v>146</v>
      </c>
      <c r="L1500" s="6" t="s">
        <v>1</v>
      </c>
      <c r="N1500">
        <v>176</v>
      </c>
      <c r="O1500">
        <v>9</v>
      </c>
      <c r="P1500">
        <v>985</v>
      </c>
      <c r="Q1500">
        <v>65</v>
      </c>
      <c r="R1500" s="47">
        <f t="shared" si="75"/>
        <v>1050</v>
      </c>
    </row>
    <row r="1501" spans="1:18" x14ac:dyDescent="0.3">
      <c r="A1501" s="21">
        <f>VLOOKUP(ancestry_jul_2014[[#This Row],[Locationid]], [1]LibPAS_data!$A$2:$E$600, 5, FALSE)</f>
        <v>54</v>
      </c>
      <c r="B1501" s="52">
        <f>VLOOKUP(ancestry_jul_2014[[#This Row],[Locationid]],[1]LibPAS_data!$A$2:$D$270,4,FALSE)</f>
        <v>29416</v>
      </c>
      <c r="C1501" s="53" t="str">
        <f>TEXT(E1501,"yyyy")&amp;"-"&amp;"Q"&amp;LOOKUP(MONTH(E1501),{1,4,7,10},{1,2,3,4})</f>
        <v>2016-Q4</v>
      </c>
      <c r="D1501" s="54">
        <f t="shared" si="76"/>
        <v>2017</v>
      </c>
      <c r="E1501" s="1">
        <v>42675</v>
      </c>
      <c r="F1501" s="31" t="str">
        <f t="shared" si="74"/>
        <v>2016</v>
      </c>
      <c r="G1501" s="1" t="str">
        <f>TEXT(ancestry_jul_2014[[#This Row],[Date]]," MMM")</f>
        <v xml:space="preserve"> Nov</v>
      </c>
      <c r="I1501" t="str">
        <f>VLOOKUP(K1501, [1]LibPAS_data!$A$1:$C$600,3,FALSE)</f>
        <v>Yavapai</v>
      </c>
      <c r="J1501" t="str">
        <f>VLOOKUP(K1501,[1]LibPAS_data!$A$1:$C$600,2,FALSE)</f>
        <v>Prescott Public Library</v>
      </c>
      <c r="K1501" s="10" t="s">
        <v>51</v>
      </c>
      <c r="L1501" s="8" t="s">
        <v>1</v>
      </c>
      <c r="N1501">
        <v>2269</v>
      </c>
      <c r="O1501">
        <v>48</v>
      </c>
      <c r="P1501">
        <v>989</v>
      </c>
      <c r="Q1501">
        <v>1525</v>
      </c>
      <c r="R1501" s="47">
        <f t="shared" si="75"/>
        <v>2514</v>
      </c>
    </row>
    <row r="1502" spans="1:18" x14ac:dyDescent="0.3">
      <c r="A1502" s="21">
        <f>VLOOKUP(ancestry_jul_2014[[#This Row],[Locationid]], [1]LibPAS_data!$A$2:$E$600, 5, FALSE)</f>
        <v>59</v>
      </c>
      <c r="B1502" s="52">
        <f>VLOOKUP(ancestry_jul_2014[[#This Row],[Locationid]],[1]LibPAS_data!$A$2:$D$270,4,FALSE)</f>
        <v>22616</v>
      </c>
      <c r="C1502" s="53" t="str">
        <f>TEXT(E1502,"yyyy")&amp;"-"&amp;"Q"&amp;LOOKUP(MONTH(E1502),{1,4,7,10},{1,2,3,4})</f>
        <v>2016-Q4</v>
      </c>
      <c r="D1502" s="54">
        <f t="shared" si="76"/>
        <v>2017</v>
      </c>
      <c r="E1502" s="1">
        <v>42675</v>
      </c>
      <c r="F1502" s="48" t="str">
        <f t="shared" si="74"/>
        <v>2016</v>
      </c>
      <c r="G1502" s="1" t="str">
        <f>TEXT(ancestry_jul_2014[[#This Row],[Date]]," MMM")</f>
        <v xml:space="preserve"> Nov</v>
      </c>
      <c r="I1502" t="str">
        <f>VLOOKUP(K1502, [1]LibPAS_data!$A$1:$C$600,3,FALSE)</f>
        <v>Yavapai</v>
      </c>
      <c r="J1502" t="str">
        <f>VLOOKUP(K1502,[1]LibPAS_data!$A$1:$C$600,2,FALSE)</f>
        <v>Prescott Valley Public Library</v>
      </c>
      <c r="K1502" s="6" t="s">
        <v>52</v>
      </c>
      <c r="L1502" s="6" t="s">
        <v>1</v>
      </c>
      <c r="N1502">
        <v>504</v>
      </c>
      <c r="O1502">
        <v>10</v>
      </c>
      <c r="P1502">
        <v>61</v>
      </c>
      <c r="Q1502">
        <v>280</v>
      </c>
      <c r="R1502" s="47">
        <f t="shared" si="75"/>
        <v>341</v>
      </c>
    </row>
    <row r="1503" spans="1:18" x14ac:dyDescent="0.3">
      <c r="A1503" s="21">
        <f>VLOOKUP(ancestry_jul_2014[[#This Row],[Locationid]], [1]LibPAS_data!$A$2:$E$600, 5, FALSE)</f>
        <v>40</v>
      </c>
      <c r="B1503" s="52" t="e">
        <f>VLOOKUP(ancestry_jul_2014[[#This Row],[Locationid]],[1]LibPAS_data!$A$2:$D$270,4,FALSE)</f>
        <v>#N/A</v>
      </c>
      <c r="C1503" s="53" t="str">
        <f>TEXT(E1503,"yyyy")&amp;"-"&amp;"Q"&amp;LOOKUP(MONTH(E1503),{1,4,7,10},{1,2,3,4})</f>
        <v>2016-Q4</v>
      </c>
      <c r="D1503" s="54">
        <f t="shared" si="76"/>
        <v>2017</v>
      </c>
      <c r="E1503" s="1">
        <v>42675</v>
      </c>
      <c r="F1503" s="31" t="str">
        <f t="shared" si="74"/>
        <v>2016</v>
      </c>
      <c r="G1503" s="1" t="str">
        <f>TEXT(ancestry_jul_2014[[#This Row],[Date]]," MMM")</f>
        <v xml:space="preserve"> Nov</v>
      </c>
      <c r="I1503" t="str">
        <f>VLOOKUP(K1503, [1]LibPAS_data!$A$1:$C$600,3,FALSE)</f>
        <v>Apache</v>
      </c>
      <c r="J1503" t="str">
        <f>VLOOKUP(K1503,[1]LibPAS_data!$A$1:$C$600,2,FALSE)</f>
        <v>Round Valley Public Library</v>
      </c>
      <c r="K1503" s="6" t="s">
        <v>53</v>
      </c>
      <c r="L1503" s="8" t="s">
        <v>1</v>
      </c>
      <c r="N1503">
        <v>81</v>
      </c>
      <c r="O1503">
        <v>3</v>
      </c>
      <c r="P1503">
        <v>8</v>
      </c>
      <c r="Q1503">
        <v>42</v>
      </c>
      <c r="R1503" s="47">
        <f t="shared" si="75"/>
        <v>50</v>
      </c>
    </row>
    <row r="1504" spans="1:18" x14ac:dyDescent="0.3">
      <c r="A1504" s="21">
        <f>VLOOKUP(ancestry_jul_2014[[#This Row],[Locationid]], [1]LibPAS_data!$A$2:$E$600, 5, FALSE)</f>
        <v>17</v>
      </c>
      <c r="B1504" s="52">
        <f>VLOOKUP(ancestry_jul_2014[[#This Row],[Locationid]],[1]LibPAS_data!$A$2:$D$270,4,FALSE)</f>
        <v>11980</v>
      </c>
      <c r="C1504" s="53" t="str">
        <f>TEXT(E1504,"yyyy")&amp;"-"&amp;"Q"&amp;LOOKUP(MONTH(E1504),{1,4,7,10},{1,2,3,4})</f>
        <v>2016-Q4</v>
      </c>
      <c r="D1504" s="54">
        <f t="shared" si="76"/>
        <v>2017</v>
      </c>
      <c r="E1504" s="1">
        <v>42675</v>
      </c>
      <c r="F1504" s="48" t="str">
        <f t="shared" si="74"/>
        <v>2016</v>
      </c>
      <c r="G1504" s="1" t="str">
        <f>TEXT(ancestry_jul_2014[[#This Row],[Date]]," MMM")</f>
        <v xml:space="preserve"> Nov</v>
      </c>
      <c r="I1504" t="str">
        <f>VLOOKUP(K1504, [1]LibPAS_data!$A$1:$C$600,3,FALSE)</f>
        <v>Graham</v>
      </c>
      <c r="J1504" t="str">
        <f>VLOOKUP(K1504,[1]LibPAS_data!$A$1:$C$600,2,FALSE)</f>
        <v>Safford City - Graham County Library</v>
      </c>
      <c r="K1504" s="6" t="s">
        <v>54</v>
      </c>
      <c r="L1504" s="6" t="s">
        <v>1</v>
      </c>
      <c r="N1504">
        <v>57</v>
      </c>
      <c r="O1504">
        <v>1</v>
      </c>
      <c r="P1504">
        <v>13</v>
      </c>
      <c r="Q1504">
        <v>16</v>
      </c>
      <c r="R1504" s="47">
        <f t="shared" si="75"/>
        <v>29</v>
      </c>
    </row>
    <row r="1505" spans="1:18" x14ac:dyDescent="0.3">
      <c r="A1505" s="21">
        <f>VLOOKUP(ancestry_jul_2014[[#This Row],[Locationid]], [1]LibPAS_data!$A$2:$E$600, 5, FALSE)</f>
        <v>23</v>
      </c>
      <c r="B1505" s="52" t="e">
        <f>VLOOKUP(ancestry_jul_2014[[#This Row],[Locationid]],[1]LibPAS_data!$A$2:$D$270,4,FALSE)</f>
        <v>#N/A</v>
      </c>
      <c r="C1505" s="53" t="str">
        <f>TEXT(E1505,"yyyy")&amp;"-"&amp;"Q"&amp;LOOKUP(MONTH(E1505),{1,4,7,10},{1,2,3,4})</f>
        <v>2016-Q4</v>
      </c>
      <c r="D1505" s="54">
        <f t="shared" si="76"/>
        <v>2017</v>
      </c>
      <c r="E1505" s="1">
        <v>42675</v>
      </c>
      <c r="F1505" s="31" t="str">
        <f t="shared" si="74"/>
        <v>2016</v>
      </c>
      <c r="G1505" s="1" t="str">
        <f>TEXT(ancestry_jul_2014[[#This Row],[Date]]," MMM")</f>
        <v xml:space="preserve"> Nov</v>
      </c>
      <c r="I1505" t="str">
        <f>VLOOKUP(K1505, [1]LibPAS_data!$A$1:$C$600,3,FALSE)</f>
        <v>Pinal</v>
      </c>
      <c r="J1505" t="str">
        <f>VLOOKUP(K1505,[1]LibPAS_data!$A$1:$C$600,2,FALSE)</f>
        <v>San Manuel Public Library</v>
      </c>
      <c r="K1505" s="10" t="s">
        <v>55</v>
      </c>
      <c r="L1505" s="8" t="s">
        <v>1</v>
      </c>
      <c r="N1505">
        <v>59</v>
      </c>
      <c r="O1505">
        <v>2</v>
      </c>
      <c r="P1505">
        <v>3</v>
      </c>
      <c r="Q1505">
        <v>22</v>
      </c>
      <c r="R1505" s="47">
        <f t="shared" si="75"/>
        <v>25</v>
      </c>
    </row>
    <row r="1506" spans="1:18" x14ac:dyDescent="0.3">
      <c r="A1506" s="21">
        <f>VLOOKUP(ancestry_jul_2014[[#This Row],[Locationid]], [1]LibPAS_data!$A$2:$E$600, 5, FALSE)</f>
        <v>87</v>
      </c>
      <c r="B1506" s="52">
        <f>VLOOKUP(ancestry_jul_2014[[#This Row],[Locationid]],[1]LibPAS_data!$A$2:$D$270,4,FALSE)</f>
        <v>174482</v>
      </c>
      <c r="C1506" s="53" t="str">
        <f>TEXT(E1506,"yyyy")&amp;"-"&amp;"Q"&amp;LOOKUP(MONTH(E1506),{1,4,7,10},{1,2,3,4})</f>
        <v>2016-Q4</v>
      </c>
      <c r="D1506" s="54">
        <f t="shared" si="76"/>
        <v>2017</v>
      </c>
      <c r="E1506" s="1">
        <v>42675</v>
      </c>
      <c r="F1506" s="48" t="str">
        <f t="shared" si="74"/>
        <v>2016</v>
      </c>
      <c r="G1506" s="1" t="str">
        <f>TEXT(ancestry_jul_2014[[#This Row],[Date]]," MMM")</f>
        <v xml:space="preserve"> Nov</v>
      </c>
      <c r="I1506" t="str">
        <f>VLOOKUP(K1506, [1]LibPAS_data!$A$1:$C$600,3,FALSE)</f>
        <v>Maricopa</v>
      </c>
      <c r="J1506" t="str">
        <f>VLOOKUP(K1506,[1]LibPAS_data!$A$1:$C$600,2,FALSE)</f>
        <v>Scottsdale Public Library</v>
      </c>
      <c r="K1506" s="6" t="s">
        <v>57</v>
      </c>
      <c r="L1506" s="6" t="s">
        <v>1</v>
      </c>
      <c r="N1506">
        <v>3059</v>
      </c>
      <c r="O1506">
        <v>54</v>
      </c>
      <c r="P1506">
        <v>457</v>
      </c>
      <c r="Q1506">
        <v>1869</v>
      </c>
      <c r="R1506" s="47">
        <f t="shared" si="75"/>
        <v>2326</v>
      </c>
    </row>
    <row r="1507" spans="1:18" x14ac:dyDescent="0.3">
      <c r="A1507" s="21">
        <f>VLOOKUP(ancestry_jul_2014[[#This Row],[Locationid]], [1]LibPAS_data!$A$2:$E$600, 5, FALSE)</f>
        <v>28</v>
      </c>
      <c r="B1507" s="52">
        <f>VLOOKUP(ancestry_jul_2014[[#This Row],[Locationid]],[1]LibPAS_data!$A$2:$D$270,4,FALSE)</f>
        <v>32811</v>
      </c>
      <c r="C1507" s="53" t="str">
        <f>TEXT(E1507,"yyyy")&amp;"-"&amp;"Q"&amp;LOOKUP(MONTH(E1507),{1,4,7,10},{1,2,3,4})</f>
        <v>2016-Q4</v>
      </c>
      <c r="D1507" s="54">
        <f t="shared" si="76"/>
        <v>2017</v>
      </c>
      <c r="E1507" s="1">
        <v>42675</v>
      </c>
      <c r="F1507" s="31" t="str">
        <f t="shared" si="74"/>
        <v>2016</v>
      </c>
      <c r="G1507" s="1" t="str">
        <f>TEXT(ancestry_jul_2014[[#This Row],[Date]]," MMM")</f>
        <v xml:space="preserve"> Nov</v>
      </c>
      <c r="I1507" t="str">
        <f>VLOOKUP(K1507, [1]LibPAS_data!$A$1:$C$600,3,FALSE)</f>
        <v>Cochise</v>
      </c>
      <c r="J1507" t="str">
        <f>VLOOKUP(K1507,[1]LibPAS_data!$A$1:$C$600,2,FALSE)</f>
        <v>Sierra Vista Public Library</v>
      </c>
      <c r="K1507" s="6" t="s">
        <v>60</v>
      </c>
      <c r="L1507" s="8" t="s">
        <v>1</v>
      </c>
      <c r="N1507">
        <v>272</v>
      </c>
      <c r="O1507">
        <v>8</v>
      </c>
      <c r="P1507">
        <v>79</v>
      </c>
      <c r="Q1507">
        <v>143</v>
      </c>
      <c r="R1507" s="47">
        <f t="shared" si="75"/>
        <v>222</v>
      </c>
    </row>
    <row r="1508" spans="1:18" x14ac:dyDescent="0.3">
      <c r="A1508" s="21">
        <f>VLOOKUP(ancestry_jul_2014[[#This Row],[Locationid]], [1]LibPAS_data!$A$2:$E$600, 5, FALSE)</f>
        <v>32</v>
      </c>
      <c r="B1508" s="52">
        <f>VLOOKUP(ancestry_jul_2014[[#This Row],[Locationid]],[1]LibPAS_data!$A$2:$D$270,4,FALSE)</f>
        <v>11000</v>
      </c>
      <c r="C1508" s="53" t="str">
        <f>TEXT(E1508,"yyyy")&amp;"-"&amp;"Q"&amp;LOOKUP(MONTH(E1508),{1,4,7,10},{1,2,3,4})</f>
        <v>2016-Q4</v>
      </c>
      <c r="D1508" s="54">
        <f t="shared" si="76"/>
        <v>2017</v>
      </c>
      <c r="E1508" s="1">
        <v>42675</v>
      </c>
      <c r="F1508" s="48" t="str">
        <f t="shared" si="74"/>
        <v>2016</v>
      </c>
      <c r="G1508" s="1" t="str">
        <f>TEXT(ancestry_jul_2014[[#This Row],[Date]]," MMM")</f>
        <v xml:space="preserve"> Nov</v>
      </c>
      <c r="I1508" t="str">
        <f>VLOOKUP(K1508, [1]LibPAS_data!$A$1:$C$600,3,FALSE)</f>
        <v>Yavapai</v>
      </c>
      <c r="J1508" t="str">
        <f>VLOOKUP(K1508,[1]LibPAS_data!$A$1:$C$600,2,FALSE)</f>
        <v>Sedona Public Library</v>
      </c>
      <c r="K1508" s="6" t="s">
        <v>58</v>
      </c>
      <c r="L1508" s="6" t="s">
        <v>1</v>
      </c>
      <c r="N1508">
        <v>70</v>
      </c>
      <c r="O1508">
        <v>2</v>
      </c>
      <c r="P1508">
        <v>3</v>
      </c>
      <c r="Q1508">
        <v>39</v>
      </c>
      <c r="R1508" s="47">
        <f t="shared" si="75"/>
        <v>42</v>
      </c>
    </row>
    <row r="1509" spans="1:18" x14ac:dyDescent="0.3">
      <c r="A1509" s="21">
        <f>VLOOKUP(ancestry_jul_2014[[#This Row],[Locationid]], [1]LibPAS_data!$A$2:$E$600, 5, FALSE)</f>
        <v>142</v>
      </c>
      <c r="B1509" s="52">
        <f>VLOOKUP(ancestry_jul_2014[[#This Row],[Locationid]],[1]LibPAS_data!$A$2:$D$270,4,FALSE)</f>
        <v>140708</v>
      </c>
      <c r="C1509" s="53" t="str">
        <f>TEXT(E1509,"yyyy")&amp;"-"&amp;"Q"&amp;LOOKUP(MONTH(E1509),{1,4,7,10},{1,2,3,4})</f>
        <v>2016-Q4</v>
      </c>
      <c r="D1509" s="54">
        <f t="shared" si="76"/>
        <v>2017</v>
      </c>
      <c r="E1509" s="1">
        <v>42675</v>
      </c>
      <c r="F1509" s="31" t="str">
        <f t="shared" si="74"/>
        <v>2016</v>
      </c>
      <c r="G1509" s="1" t="str">
        <f>TEXT(ancestry_jul_2014[[#This Row],[Date]]," MMM")</f>
        <v xml:space="preserve"> Nov</v>
      </c>
      <c r="I1509" t="str">
        <f>VLOOKUP(K1509, [1]LibPAS_data!$A$1:$C$600,3,FALSE)</f>
        <v>Maricopa</v>
      </c>
      <c r="J1509" t="str">
        <f>VLOOKUP(K1509,[1]LibPAS_data!$A$1:$C$600,2,FALSE)</f>
        <v>Tempe Public Library</v>
      </c>
      <c r="K1509" s="10" t="s">
        <v>79</v>
      </c>
      <c r="L1509" s="8" t="s">
        <v>1</v>
      </c>
      <c r="N1509">
        <v>1127</v>
      </c>
      <c r="O1509">
        <v>14</v>
      </c>
      <c r="P1509">
        <v>192</v>
      </c>
      <c r="Q1509">
        <v>518</v>
      </c>
      <c r="R1509" s="47">
        <f t="shared" si="75"/>
        <v>710</v>
      </c>
    </row>
    <row r="1510" spans="1:18" x14ac:dyDescent="0.3">
      <c r="A1510" s="21">
        <f>VLOOKUP(ancestry_jul_2014[[#This Row],[Locationid]], [1]LibPAS_data!$A$2:$E$600, 5, FALSE)</f>
        <v>12</v>
      </c>
      <c r="B1510" s="52">
        <f>VLOOKUP(ancestry_jul_2014[[#This Row],[Locationid]],[1]LibPAS_data!$A$2:$D$270,4,FALSE)</f>
        <v>4415</v>
      </c>
      <c r="C1510" s="53" t="str">
        <f>TEXT(E1510,"yyyy")&amp;"-"&amp;"Q"&amp;LOOKUP(MONTH(E1510),{1,4,7,10},{1,2,3,4})</f>
        <v>2016-Q4</v>
      </c>
      <c r="D1510" s="54">
        <f t="shared" si="76"/>
        <v>2017</v>
      </c>
      <c r="E1510" s="1">
        <v>42675</v>
      </c>
      <c r="F1510" s="48" t="str">
        <f t="shared" si="74"/>
        <v>2016</v>
      </c>
      <c r="G1510" s="1" t="str">
        <f>TEXT(ancestry_jul_2014[[#This Row],[Date]]," MMM")</f>
        <v xml:space="preserve"> Nov</v>
      </c>
      <c r="I1510" t="str">
        <f>VLOOKUP(K1510, [1]LibPAS_data!$A$1:$C$600,3,FALSE)</f>
        <v>Maricopa</v>
      </c>
      <c r="J1510" t="str">
        <f>VLOOKUP(K1510,[1]LibPAS_data!$A$1:$C$600,2,FALSE)</f>
        <v>Tolleson Public Library</v>
      </c>
      <c r="K1510" s="6" t="s">
        <v>61</v>
      </c>
      <c r="L1510" s="6" t="s">
        <v>1</v>
      </c>
      <c r="N1510">
        <v>196</v>
      </c>
      <c r="O1510">
        <v>9</v>
      </c>
      <c r="P1510">
        <v>34</v>
      </c>
      <c r="Q1510">
        <v>64</v>
      </c>
      <c r="R1510" s="47">
        <f t="shared" si="75"/>
        <v>98</v>
      </c>
    </row>
    <row r="1511" spans="1:18" x14ac:dyDescent="0.3">
      <c r="A1511" s="21">
        <f>VLOOKUP(ancestry_jul_2014[[#This Row],[Locationid]], [1]LibPAS_data!$A$2:$E$600, 5, FALSE)</f>
        <v>8</v>
      </c>
      <c r="B1511" s="52">
        <f>VLOOKUP(ancestry_jul_2014[[#This Row],[Locationid]],[1]LibPAS_data!$A$2:$D$270,4,FALSE)</f>
        <v>2341</v>
      </c>
      <c r="C1511" s="53" t="str">
        <f>TEXT(E1511,"yyyy")&amp;"-"&amp;"Q"&amp;LOOKUP(MONTH(E1511),{1,4,7,10},{1,2,3,4})</f>
        <v>2016-Q4</v>
      </c>
      <c r="D1511" s="54">
        <f t="shared" si="76"/>
        <v>2017</v>
      </c>
      <c r="E1511" s="1">
        <v>42675</v>
      </c>
      <c r="F1511" s="31" t="str">
        <f t="shared" si="74"/>
        <v>2016</v>
      </c>
      <c r="G1511" s="1" t="str">
        <f>TEXT(ancestry_jul_2014[[#This Row],[Date]]," MMM")</f>
        <v xml:space="preserve"> Nov</v>
      </c>
      <c r="I1511" t="str">
        <f>VLOOKUP(K1511, [1]LibPAS_data!$A$1:$C$600,3,FALSE)</f>
        <v>Gila</v>
      </c>
      <c r="J1511" t="str">
        <f>VLOOKUP(K1511,[1]LibPAS_data!$A$1:$C$600,2,FALSE)</f>
        <v>Tonto Basin Public</v>
      </c>
      <c r="K1511" s="8" t="s">
        <v>62</v>
      </c>
      <c r="L1511" s="6" t="s">
        <v>1</v>
      </c>
      <c r="N1511">
        <v>9</v>
      </c>
      <c r="O1511">
        <v>1</v>
      </c>
      <c r="P1511">
        <v>0</v>
      </c>
      <c r="Q1511">
        <v>0</v>
      </c>
      <c r="R1511" s="47">
        <f t="shared" si="75"/>
        <v>0</v>
      </c>
    </row>
    <row r="1512" spans="1:18" x14ac:dyDescent="0.3">
      <c r="A1512" s="21">
        <f>VLOOKUP(ancestry_jul_2014[[#This Row],[Locationid]], [1]LibPAS_data!$A$2:$E$600, 5, FALSE)</f>
        <v>8</v>
      </c>
      <c r="B1512" s="52" t="e">
        <f>VLOOKUP(ancestry_jul_2014[[#This Row],[Locationid]],[1]LibPAS_data!$A$2:$D$270,4,FALSE)</f>
        <v>#N/A</v>
      </c>
      <c r="C1512" s="53" t="str">
        <f>TEXT(E1512,"yyyy")&amp;"-"&amp;"Q"&amp;LOOKUP(MONTH(E1512),{1,4,7,10},{1,2,3,4})</f>
        <v>2016-Q4</v>
      </c>
      <c r="D1512" s="54">
        <f t="shared" si="76"/>
        <v>2017</v>
      </c>
      <c r="E1512" s="1">
        <v>42675</v>
      </c>
      <c r="F1512" s="48" t="str">
        <f t="shared" si="74"/>
        <v>2016</v>
      </c>
      <c r="G1512" s="1" t="str">
        <f>TEXT(ancestry_jul_2014[[#This Row],[Date]]," MMM")</f>
        <v xml:space="preserve"> Nov</v>
      </c>
      <c r="I1512" t="str">
        <f>VLOOKUP(K1512, [1]LibPAS_data!$A$1:$C$600,3,FALSE)</f>
        <v>Apache</v>
      </c>
      <c r="J1512" t="str">
        <f>VLOOKUP(K1512,[1]LibPAS_data!$A$1:$C$600,2,FALSE)</f>
        <v>Vernon Public Library</v>
      </c>
      <c r="K1512" s="6" t="s">
        <v>63</v>
      </c>
      <c r="L1512" s="6" t="s">
        <v>1</v>
      </c>
      <c r="R1512" s="47">
        <f t="shared" si="75"/>
        <v>0</v>
      </c>
    </row>
    <row r="1513" spans="1:18" x14ac:dyDescent="0.3">
      <c r="A1513" s="21">
        <f>VLOOKUP(ancestry_jul_2014[[#This Row],[Locationid]], [1]LibPAS_data!$A$2:$E$600, 5, FALSE)</f>
        <v>5</v>
      </c>
      <c r="B1513" s="52">
        <f>VLOOKUP(ancestry_jul_2014[[#This Row],[Locationid]],[1]LibPAS_data!$A$2:$D$270,4,FALSE)</f>
        <v>790</v>
      </c>
      <c r="C1513" s="53" t="str">
        <f>TEXT(E1513,"yyyy")&amp;"-"&amp;"Q"&amp;LOOKUP(MONTH(E1513),{1,4,7,10},{1,2,3,4})</f>
        <v>2016-Q4</v>
      </c>
      <c r="D1513" s="54">
        <f t="shared" si="76"/>
        <v>2017</v>
      </c>
      <c r="E1513" s="1">
        <v>42675</v>
      </c>
      <c r="F1513" s="31" t="str">
        <f t="shared" si="74"/>
        <v>2016</v>
      </c>
      <c r="G1513" s="1" t="str">
        <f>TEXT(ancestry_jul_2014[[#This Row],[Date]]," MMM")</f>
        <v xml:space="preserve"> Nov</v>
      </c>
      <c r="I1513" t="str">
        <f>VLOOKUP(K1513, [1]LibPAS_data!$A$1:$C$600,3,FALSE)</f>
        <v>Gila</v>
      </c>
      <c r="J1513" t="str">
        <f>VLOOKUP(K1513,[1]LibPAS_data!$A$1:$C$600,2,FALSE)</f>
        <v>Young Public Library</v>
      </c>
      <c r="K1513" s="8" t="s">
        <v>136</v>
      </c>
      <c r="L1513" s="6" t="s">
        <v>1</v>
      </c>
      <c r="R1513" s="47">
        <f t="shared" si="75"/>
        <v>0</v>
      </c>
    </row>
    <row r="1514" spans="1:18" x14ac:dyDescent="0.3">
      <c r="A1514" s="21">
        <f>VLOOKUP(ancestry_jul_2014[[#This Row],[Locationid]], [1]LibPAS_data!$A$2:$E$600, 5, FALSE)</f>
        <v>434</v>
      </c>
      <c r="B1514" s="52">
        <f>VLOOKUP(ancestry_jul_2014[[#This Row],[Locationid]],[1]LibPAS_data!$A$2:$D$270,4,FALSE)</f>
        <v>111752</v>
      </c>
      <c r="C1514" s="53" t="str">
        <f>TEXT(E1514,"yyyy")&amp;"-"&amp;"Q"&amp;LOOKUP(MONTH(E1514),{1,4,7,10},{1,2,3,4})</f>
        <v>2016-Q4</v>
      </c>
      <c r="D1514" s="54">
        <f t="shared" si="76"/>
        <v>2017</v>
      </c>
      <c r="E1514" s="1">
        <v>42675</v>
      </c>
      <c r="F1514" s="48" t="str">
        <f t="shared" si="74"/>
        <v>2016</v>
      </c>
      <c r="G1514" s="1" t="str">
        <f>TEXT(ancestry_jul_2014[[#This Row],[Date]]," MMM")</f>
        <v xml:space="preserve"> Nov</v>
      </c>
      <c r="I1514" t="str">
        <f>VLOOKUP(K1514, [1]LibPAS_data!$A$1:$C$600,3,FALSE)</f>
        <v>Yuma</v>
      </c>
      <c r="J1514" t="str">
        <f>VLOOKUP(K1514,[1]LibPAS_data!$A$1:$C$600,2,FALSE)</f>
        <v>Yuma County Library District</v>
      </c>
      <c r="K1514" s="6" t="s">
        <v>66</v>
      </c>
      <c r="L1514" s="6" t="s">
        <v>1</v>
      </c>
      <c r="N1514">
        <v>1930</v>
      </c>
      <c r="O1514">
        <v>34</v>
      </c>
      <c r="P1514">
        <v>364</v>
      </c>
      <c r="Q1514">
        <v>901</v>
      </c>
      <c r="R1514" s="47">
        <f t="shared" si="75"/>
        <v>1265</v>
      </c>
    </row>
    <row r="1515" spans="1:18" x14ac:dyDescent="0.3">
      <c r="A1515" s="21">
        <f>VLOOKUP(ancestry_jul_2014[[#This Row],[Locationid]], [1]LibPAS_data!$A$2:$E$600, 5, FALSE)</f>
        <v>7</v>
      </c>
      <c r="B1515" s="52" t="e">
        <f>VLOOKUP(ancestry_jul_2014[[#This Row],[Locationid]],[1]LibPAS_data!$A$2:$D$270,4,FALSE)</f>
        <v>#N/A</v>
      </c>
      <c r="C1515" s="53" t="str">
        <f>TEXT(E1515,"yyyy")&amp;"-"&amp;"Q"&amp;LOOKUP(MONTH(E1515),{1,4,7,10},{1,2,3,4})</f>
        <v>2016-Q4</v>
      </c>
      <c r="D1515" s="54">
        <f t="shared" si="76"/>
        <v>2017</v>
      </c>
      <c r="E1515" s="1">
        <v>42675</v>
      </c>
      <c r="F1515" s="31" t="str">
        <f t="shared" si="74"/>
        <v>2016</v>
      </c>
      <c r="G1515" s="1" t="str">
        <f>TEXT(ancestry_jul_2014[[#This Row],[Date]]," MMM")</f>
        <v xml:space="preserve"> Nov</v>
      </c>
      <c r="I1515" t="str">
        <f>VLOOKUP(K1515, [1]LibPAS_data!$A$1:$C$600,3,FALSE)</f>
        <v>Yavapai</v>
      </c>
      <c r="J1515" t="str">
        <f>VLOOKUP(K1515,[1]LibPAS_data!$A$1:$C$600,2,FALSE)</f>
        <v>Yarnell Public Library</v>
      </c>
      <c r="K1515" s="6" t="s">
        <v>64</v>
      </c>
      <c r="L1515" s="6" t="s">
        <v>1</v>
      </c>
      <c r="R1515" s="47">
        <f t="shared" si="75"/>
        <v>0</v>
      </c>
    </row>
    <row r="1516" spans="1:18" x14ac:dyDescent="0.3">
      <c r="A1516" s="21">
        <f>VLOOKUP(ancestry_jul_2014[[#This Row],[Locationid]], [1]LibPAS_data!$A$2:$E$600, 5, FALSE)</f>
        <v>91</v>
      </c>
      <c r="B1516" s="55">
        <f>VLOOKUP(ancestry_jul_2014[[#This Row],[Locationid]],[1]LibPAS_data!$A$2:$D$270,4,FALSE)</f>
        <v>9301</v>
      </c>
      <c r="C1516" s="56" t="str">
        <f>TEXT(E1516,"yyyy")&amp;"-"&amp;"Q"&amp;LOOKUP(MONTH(E1516),{1,4,7,10},{1,2,3,4})</f>
        <v>2016-Q4</v>
      </c>
      <c r="D1516" s="57">
        <f t="shared" si="76"/>
        <v>2017</v>
      </c>
      <c r="E1516" s="1">
        <v>42675</v>
      </c>
      <c r="F1516" s="48" t="str">
        <f t="shared" si="74"/>
        <v>2016</v>
      </c>
      <c r="G1516" s="16" t="str">
        <f>TEXT(ancestry_jul_2014[[#This Row],[Date]]," MMM")</f>
        <v xml:space="preserve"> Nov</v>
      </c>
      <c r="H1516" s="3"/>
      <c r="I1516" s="3" t="str">
        <f>VLOOKUP(K1516, [1]LibPAS_data!$A$1:$C$600,3,FALSE)</f>
        <v>Yavapai</v>
      </c>
      <c r="J1516" t="str">
        <f>VLOOKUP(K1516,[1]LibPAS_data!$A$1:$C$600,2,FALSE)</f>
        <v>Yavapai County Library District</v>
      </c>
      <c r="K1516" s="45" t="s">
        <v>65</v>
      </c>
      <c r="L1516" s="45" t="s">
        <v>1</v>
      </c>
      <c r="M1516" s="3"/>
      <c r="N1516" s="3"/>
      <c r="O1516" s="3"/>
      <c r="P1516" s="3"/>
      <c r="Q1516" s="3"/>
      <c r="R1516" s="47">
        <f t="shared" si="75"/>
        <v>0</v>
      </c>
    </row>
    <row r="1517" spans="1:18" x14ac:dyDescent="0.3">
      <c r="A1517" s="21">
        <f>VLOOKUP(ancestry_jul_2014[[#This Row],[Locationid]], [1]LibPAS_data!$A$2:$E$600, 5, FALSE)</f>
        <v>0</v>
      </c>
      <c r="B1517" s="58" t="e">
        <f>VLOOKUP(ancestry_jul_2014[[#This Row],[Locationid]],[1]LibPAS_data!$A$2:$D$270,4,FALSE)</f>
        <v>#N/A</v>
      </c>
      <c r="C1517" s="59" t="str">
        <f>TEXT(E1517,"yyyy")&amp;"-"&amp;"Q"&amp;LOOKUP(MONTH(E1517),{1,4,7,10},{1,2,3,4})</f>
        <v>2016-Q4</v>
      </c>
      <c r="D1517" s="60">
        <f t="shared" ref="D1517:D1549" si="77">YEAR(DATE(YEAR(E1517),MONTH(E1517)+6,1))</f>
        <v>2017</v>
      </c>
      <c r="E1517" s="1">
        <v>42705</v>
      </c>
      <c r="F1517" s="31" t="str">
        <f t="shared" si="74"/>
        <v>2016</v>
      </c>
      <c r="G1517" s="1" t="str">
        <f>TEXT(ancestry_jul_2014[[#This Row],[Date]]," MMM")</f>
        <v xml:space="preserve"> Dec</v>
      </c>
      <c r="I1517" t="str">
        <f>VLOOKUP(K1517, [1]LibPAS_data!$A$1:$C$600,3,FALSE)</f>
        <v>State</v>
      </c>
      <c r="J1517" s="21" t="str">
        <f>VLOOKUP(K1517,[1]LibPAS_data!$A$1:$C$600,2,FALSE)</f>
        <v>Arizona State Library-Law Library</v>
      </c>
      <c r="K1517" s="6" t="s">
        <v>10</v>
      </c>
      <c r="L1517" s="6" t="s">
        <v>1</v>
      </c>
      <c r="N1517">
        <v>55018</v>
      </c>
      <c r="O1517">
        <v>1299</v>
      </c>
      <c r="P1517">
        <v>10377</v>
      </c>
      <c r="Q1517">
        <v>30261</v>
      </c>
      <c r="R1517" s="47">
        <f t="shared" si="75"/>
        <v>40638</v>
      </c>
    </row>
    <row r="1518" spans="1:18" x14ac:dyDescent="0.3">
      <c r="A1518" s="21" t="str">
        <f>VLOOKUP(ancestry_jul_2014[[#This Row],[Locationid]], [1]LibPAS_data!$A$2:$E$600, 5, FALSE)</f>
        <v>N/A</v>
      </c>
      <c r="B1518" s="58">
        <f>VLOOKUP(ancestry_jul_2014[[#This Row],[Locationid]],[1]LibPAS_data!$A$2:$D$270,4,FALSE)</f>
        <v>1188</v>
      </c>
      <c r="C1518" s="59" t="str">
        <f>TEXT(E1518,"yyyy")&amp;"-"&amp;"Q"&amp;LOOKUP(MONTH(E1518),{1,4,7,10},{1,2,3,4})</f>
        <v>2016-Q4</v>
      </c>
      <c r="D1518" s="60">
        <f t="shared" si="77"/>
        <v>2017</v>
      </c>
      <c r="E1518" s="1">
        <v>42705</v>
      </c>
      <c r="F1518" s="48" t="str">
        <f t="shared" si="74"/>
        <v>2016</v>
      </c>
      <c r="G1518" s="1" t="str">
        <f>TEXT(ancestry_jul_2014[[#This Row],[Date]]," MMM")</f>
        <v xml:space="preserve"> Dec</v>
      </c>
      <c r="I1518" t="str">
        <f>VLOOKUP(K1518, [1]LibPAS_data!$A$1:$C$600,3,FALSE)</f>
        <v>Pinal</v>
      </c>
      <c r="J1518" s="21" t="str">
        <f>VLOOKUP(K1518,[1]LibPAS_data!$A$1:$C$600,2,FALSE)</f>
        <v>Ak-Chin Indian Community Library</v>
      </c>
      <c r="K1518" s="6" t="s">
        <v>6</v>
      </c>
      <c r="L1518" s="6" t="s">
        <v>1</v>
      </c>
      <c r="R1518" s="47">
        <f t="shared" si="75"/>
        <v>0</v>
      </c>
    </row>
    <row r="1519" spans="1:18" x14ac:dyDescent="0.3">
      <c r="A1519" s="21">
        <f>VLOOKUP(ancestry_jul_2014[[#This Row],[Locationid]], [1]LibPAS_data!$A$2:$E$600, 5, FALSE)</f>
        <v>19</v>
      </c>
      <c r="B1519" s="58" t="e">
        <f>VLOOKUP(ancestry_jul_2014[[#This Row],[Locationid]],[1]LibPAS_data!$A$2:$D$270,4,FALSE)</f>
        <v>#N/A</v>
      </c>
      <c r="C1519" s="59" t="str">
        <f>TEXT(E1519,"yyyy")&amp;"-"&amp;"Q"&amp;LOOKUP(MONTH(E1519),{1,4,7,10},{1,2,3,4})</f>
        <v>2016-Q4</v>
      </c>
      <c r="D1519" s="60">
        <f t="shared" si="77"/>
        <v>2017</v>
      </c>
      <c r="E1519" s="1">
        <v>42705</v>
      </c>
      <c r="F1519" s="31" t="str">
        <f t="shared" si="74"/>
        <v>2016</v>
      </c>
      <c r="G1519" s="1" t="str">
        <f>TEXT(ancestry_jul_2014[[#This Row],[Date]]," MMM")</f>
        <v xml:space="preserve"> Dec</v>
      </c>
      <c r="I1519" t="str">
        <f>VLOOKUP(K1519, [1]LibPAS_data!$A$1:$C$600,3,FALSE)</f>
        <v>Apache</v>
      </c>
      <c r="J1519" s="21" t="str">
        <f>VLOOKUP(K1519,[1]LibPAS_data!$A$1:$C$600,2,FALSE)</f>
        <v>Alpine Public Library</v>
      </c>
      <c r="K1519" s="10" t="s">
        <v>7</v>
      </c>
      <c r="L1519" s="6" t="s">
        <v>1</v>
      </c>
      <c r="N1519">
        <v>113</v>
      </c>
      <c r="O1519">
        <v>4</v>
      </c>
      <c r="P1519">
        <v>44</v>
      </c>
      <c r="Q1519">
        <v>62</v>
      </c>
      <c r="R1519" s="47">
        <f t="shared" si="75"/>
        <v>106</v>
      </c>
    </row>
    <row r="1520" spans="1:18" x14ac:dyDescent="0.3">
      <c r="A1520" s="21">
        <f>VLOOKUP(ancestry_jul_2014[[#This Row],[Locationid]], [1]LibPAS_data!$A$2:$E$600, 5, FALSE)</f>
        <v>111</v>
      </c>
      <c r="B1520" s="58">
        <f>VLOOKUP(ancestry_jul_2014[[#This Row],[Locationid]],[1]LibPAS_data!$A$2:$D$270,4,FALSE)</f>
        <v>63208</v>
      </c>
      <c r="C1520" s="59" t="str">
        <f>TEXT(E1520,"yyyy")&amp;"-"&amp;"Q"&amp;LOOKUP(MONTH(E1520),{1,4,7,10},{1,2,3,4})</f>
        <v>2016-Q4</v>
      </c>
      <c r="D1520" s="60">
        <f t="shared" si="77"/>
        <v>2017</v>
      </c>
      <c r="E1520" s="1">
        <v>42705</v>
      </c>
      <c r="F1520" s="48" t="str">
        <f t="shared" ref="F1520:F1583" si="78">TEXT(E1520, "yyyy")</f>
        <v>2016</v>
      </c>
      <c r="G1520" s="1" t="str">
        <f>TEXT(ancestry_jul_2014[[#This Row],[Date]]," MMM")</f>
        <v xml:space="preserve"> Dec</v>
      </c>
      <c r="I1520" t="str">
        <f>VLOOKUP(K1520, [1]LibPAS_data!$A$1:$C$600,3,FALSE)</f>
        <v>Pinal</v>
      </c>
      <c r="J1520" s="21" t="str">
        <f>VLOOKUP(K1520,[1]LibPAS_data!$A$1:$C$600,2,FALSE)</f>
        <v>Apache Junction Public Library</v>
      </c>
      <c r="K1520" s="6" t="s">
        <v>8</v>
      </c>
      <c r="L1520" s="6" t="s">
        <v>1</v>
      </c>
      <c r="N1520">
        <v>423</v>
      </c>
      <c r="O1520">
        <v>7</v>
      </c>
      <c r="P1520">
        <v>511</v>
      </c>
      <c r="Q1520">
        <v>323</v>
      </c>
      <c r="R1520" s="47">
        <f t="shared" si="75"/>
        <v>834</v>
      </c>
    </row>
    <row r="1521" spans="1:18" x14ac:dyDescent="0.3">
      <c r="A1521" s="21">
        <f>VLOOKUP(ancestry_jul_2014[[#This Row],[Locationid]], [1]LibPAS_data!$A$2:$E$600, 5, FALSE)</f>
        <v>10</v>
      </c>
      <c r="B1521" s="58" t="e">
        <f>VLOOKUP(ancestry_jul_2014[[#This Row],[Locationid]],[1]LibPAS_data!$A$2:$D$270,4,FALSE)</f>
        <v>#N/A</v>
      </c>
      <c r="C1521" s="59" t="str">
        <f>TEXT(E1521,"yyyy")&amp;"-"&amp;"Q"&amp;LOOKUP(MONTH(E1521),{1,4,7,10},{1,2,3,4})</f>
        <v>2016-Q4</v>
      </c>
      <c r="D1521" s="60">
        <f t="shared" si="77"/>
        <v>2017</v>
      </c>
      <c r="E1521" s="1">
        <v>42705</v>
      </c>
      <c r="F1521" s="31" t="str">
        <f t="shared" si="78"/>
        <v>2016</v>
      </c>
      <c r="G1521" s="1" t="str">
        <f>TEXT(ancestry_jul_2014[[#This Row],[Date]]," MMM")</f>
        <v xml:space="preserve"> Dec</v>
      </c>
      <c r="I1521" t="str">
        <f>VLOOKUP(K1521, [1]LibPAS_data!$A$1:$C$600,3,FALSE)</f>
        <v>Yavapai</v>
      </c>
      <c r="J1521" s="21" t="str">
        <f>VLOOKUP(K1521,[1]LibPAS_data!$A$1:$C$600,2,FALSE)</f>
        <v>Ash Fork Public Library</v>
      </c>
      <c r="K1521" s="8" t="s">
        <v>11</v>
      </c>
      <c r="L1521" s="6" t="s">
        <v>1</v>
      </c>
      <c r="N1521">
        <v>27</v>
      </c>
      <c r="O1521">
        <v>1</v>
      </c>
      <c r="P1521">
        <v>4</v>
      </c>
      <c r="Q1521">
        <v>10</v>
      </c>
      <c r="R1521" s="47">
        <f t="shared" si="75"/>
        <v>14</v>
      </c>
    </row>
    <row r="1522" spans="1:18" x14ac:dyDescent="0.3">
      <c r="A1522" s="21" t="str">
        <f>VLOOKUP(ancestry_jul_2014[[#This Row],[Locationid]], [1]LibPAS_data!$A$2:$E$600, 5, FALSE)</f>
        <v/>
      </c>
      <c r="B1522" s="58" t="str">
        <f>VLOOKUP(ancestry_jul_2014[[#This Row],[Locationid]],[1]LibPAS_data!$A$2:$D$270,4,FALSE)</f>
        <v>N/A</v>
      </c>
      <c r="C1522" s="59" t="str">
        <f>TEXT(E1522,"yyyy")&amp;"-"&amp;"Q"&amp;LOOKUP(MONTH(E1522),{1,4,7,10},{1,2,3,4})</f>
        <v>2016-Q4</v>
      </c>
      <c r="D1522" s="60">
        <f t="shared" si="77"/>
        <v>2017</v>
      </c>
      <c r="E1522" s="1">
        <v>42705</v>
      </c>
      <c r="F1522" s="48" t="str">
        <f t="shared" si="78"/>
        <v>2016</v>
      </c>
      <c r="G1522" s="1" t="str">
        <f>TEXT(ancestry_jul_2014[[#This Row],[Date]]," MMM")</f>
        <v xml:space="preserve"> Dec</v>
      </c>
      <c r="I1522" t="str">
        <f>VLOOKUP(K1522, [1]LibPAS_data!$A$1:$C$600,3,FALSE)</f>
        <v>Mohave</v>
      </c>
      <c r="J1522" s="21" t="str">
        <f>VLOOKUP(K1522,[1]LibPAS_data!$A$1:$C$600,2,FALSE)</f>
        <v>Ava Ich Asiit Tribal Library</v>
      </c>
      <c r="K1522" s="6" t="s">
        <v>138</v>
      </c>
      <c r="L1522" s="6" t="s">
        <v>1</v>
      </c>
      <c r="R1522" s="47">
        <f t="shared" si="75"/>
        <v>0</v>
      </c>
    </row>
    <row r="1523" spans="1:18" x14ac:dyDescent="0.3">
      <c r="A1523" s="21">
        <f>VLOOKUP(ancestry_jul_2014[[#This Row],[Locationid]], [1]LibPAS_data!$A$2:$E$600, 5, FALSE)</f>
        <v>80</v>
      </c>
      <c r="B1523" s="58">
        <f>VLOOKUP(ancestry_jul_2014[[#This Row],[Locationid]],[1]LibPAS_data!$A$2:$D$270,4,FALSE)</f>
        <v>22669</v>
      </c>
      <c r="C1523" s="59" t="str">
        <f>TEXT(E1523,"yyyy")&amp;"-"&amp;"Q"&amp;LOOKUP(MONTH(E1523),{1,4,7,10},{1,2,3,4})</f>
        <v>2016-Q4</v>
      </c>
      <c r="D1523" s="60">
        <f t="shared" si="77"/>
        <v>2017</v>
      </c>
      <c r="E1523" s="1">
        <v>42705</v>
      </c>
      <c r="F1523" s="31" t="str">
        <f t="shared" si="78"/>
        <v>2016</v>
      </c>
      <c r="G1523" s="1" t="str">
        <f>TEXT(ancestry_jul_2014[[#This Row],[Date]]," MMM")</f>
        <v xml:space="preserve"> Dec</v>
      </c>
      <c r="I1523" t="str">
        <f>VLOOKUP(K1523, [1]LibPAS_data!$A$1:$C$600,3,FALSE)</f>
        <v>Maricopa</v>
      </c>
      <c r="J1523" s="21" t="str">
        <f>VLOOKUP(K1523,[1]LibPAS_data!$A$1:$C$600,2,FALSE)</f>
        <v>Avondale Public Library</v>
      </c>
      <c r="K1523" s="6" t="s">
        <v>12</v>
      </c>
      <c r="L1523" s="6" t="s">
        <v>1</v>
      </c>
      <c r="N1523">
        <v>4037</v>
      </c>
      <c r="O1523">
        <v>64</v>
      </c>
      <c r="P1523">
        <v>592</v>
      </c>
      <c r="Q1523">
        <v>1441</v>
      </c>
      <c r="R1523" s="47">
        <f t="shared" si="75"/>
        <v>2033</v>
      </c>
    </row>
    <row r="1524" spans="1:18" x14ac:dyDescent="0.3">
      <c r="A1524" s="21">
        <f>VLOOKUP(ancestry_jul_2014[[#This Row],[Locationid]], [1]LibPAS_data!$A$2:$E$600, 5, FALSE)</f>
        <v>16</v>
      </c>
      <c r="B1524" s="58" t="e">
        <f>VLOOKUP(ancestry_jul_2014[[#This Row],[Locationid]],[1]LibPAS_data!$A$2:$D$270,4,FALSE)</f>
        <v>#N/A</v>
      </c>
      <c r="C1524" s="59" t="str">
        <f>TEXT(E1524,"yyyy")&amp;"-"&amp;"Q"&amp;LOOKUP(MONTH(E1524),{1,4,7,10},{1,2,3,4})</f>
        <v>2016-Q4</v>
      </c>
      <c r="D1524" s="60">
        <f t="shared" si="77"/>
        <v>2017</v>
      </c>
      <c r="E1524" s="1">
        <v>42705</v>
      </c>
      <c r="F1524" s="48" t="str">
        <f t="shared" si="78"/>
        <v>2016</v>
      </c>
      <c r="G1524" s="1" t="str">
        <f>TEXT(ancestry_jul_2014[[#This Row],[Date]]," MMM")</f>
        <v xml:space="preserve"> Dec</v>
      </c>
      <c r="I1524" t="str">
        <f>VLOOKUP(K1524, [1]LibPAS_data!$A$1:$C$600,3,FALSE)</f>
        <v>La Paz</v>
      </c>
      <c r="J1524" s="21" t="str">
        <f>VLOOKUP(K1524,[1]LibPAS_data!$A$1:$C$600,2,FALSE)</f>
        <v>Bouse Public Library</v>
      </c>
      <c r="K1524" s="6" t="s">
        <v>14</v>
      </c>
      <c r="L1524" s="6" t="s">
        <v>1</v>
      </c>
      <c r="R1524" s="47">
        <f t="shared" si="75"/>
        <v>0</v>
      </c>
    </row>
    <row r="1525" spans="1:18" x14ac:dyDescent="0.3">
      <c r="A1525" s="21">
        <f>VLOOKUP(ancestry_jul_2014[[#This Row],[Locationid]], [1]LibPAS_data!$A$2:$E$600, 5, FALSE)</f>
        <v>21</v>
      </c>
      <c r="B1525" s="58" t="str">
        <f>VLOOKUP(ancestry_jul_2014[[#This Row],[Locationid]],[1]LibPAS_data!$A$2:$D$270,4,FALSE)</f>
        <v>N/A</v>
      </c>
      <c r="C1525" s="59" t="str">
        <f>TEXT(E1525,"yyyy")&amp;"-"&amp;"Q"&amp;LOOKUP(MONTH(E1525),{1,4,7,10},{1,2,3,4})</f>
        <v>2016-Q4</v>
      </c>
      <c r="D1525" s="60">
        <f t="shared" si="77"/>
        <v>2017</v>
      </c>
      <c r="E1525" s="1">
        <v>42705</v>
      </c>
      <c r="F1525" s="31" t="str">
        <f t="shared" si="78"/>
        <v>2016</v>
      </c>
      <c r="G1525" s="1" t="str">
        <f>TEXT(ancestry_jul_2014[[#This Row],[Date]]," MMM")</f>
        <v xml:space="preserve"> Dec</v>
      </c>
      <c r="I1525" t="str">
        <f>VLOOKUP(K1525, [1]LibPAS_data!$A$1:$C$600,3,FALSE)</f>
        <v>Maricopa</v>
      </c>
      <c r="J1525" s="21" t="str">
        <f>VLOOKUP(K1525,[1]LibPAS_data!$A$1:$C$600,2,FALSE)</f>
        <v>Buckeye Public Library</v>
      </c>
      <c r="K1525" s="6" t="s">
        <v>15</v>
      </c>
      <c r="L1525" s="6" t="s">
        <v>1</v>
      </c>
      <c r="N1525">
        <v>39</v>
      </c>
      <c r="O1525">
        <v>1</v>
      </c>
      <c r="P1525">
        <v>3</v>
      </c>
      <c r="Q1525">
        <v>7</v>
      </c>
      <c r="R1525" s="47">
        <f t="shared" si="75"/>
        <v>10</v>
      </c>
    </row>
    <row r="1526" spans="1:18" x14ac:dyDescent="0.3">
      <c r="A1526" s="21">
        <f>VLOOKUP(ancestry_jul_2014[[#This Row],[Locationid]], [1]LibPAS_data!$A$2:$E$600, 5, FALSE)</f>
        <v>7</v>
      </c>
      <c r="B1526" s="58" t="e">
        <f>VLOOKUP(ancestry_jul_2014[[#This Row],[Locationid]],[1]LibPAS_data!$A$2:$D$270,4,FALSE)</f>
        <v>#N/A</v>
      </c>
      <c r="C1526" s="59" t="str">
        <f>TEXT(E1526,"yyyy")&amp;"-"&amp;"Q"&amp;LOOKUP(MONTH(E1526),{1,4,7,10},{1,2,3,4})</f>
        <v>2016-Q4</v>
      </c>
      <c r="D1526" s="60">
        <f>YEAR(DATE(YEAR(E1526),MONTH(E1526)+6,1))</f>
        <v>2017</v>
      </c>
      <c r="E1526" s="1">
        <v>42705</v>
      </c>
      <c r="F1526" s="31" t="str">
        <f t="shared" si="78"/>
        <v>2016</v>
      </c>
      <c r="G1526" s="1" t="str">
        <f>TEXT(ancestry_jul_2014[[#This Row],[Date]]," MMM")</f>
        <v xml:space="preserve"> Dec</v>
      </c>
      <c r="I1526" t="str">
        <f>VLOOKUP(K1526, [1]LibPAS_data!$A$1:$C$600,3,FALSE)</f>
        <v>Yavapai</v>
      </c>
      <c r="J1526" s="21" t="str">
        <f>VLOOKUP(K1526,[1]LibPAS_data!$A$1:$C$600,2,FALSE)</f>
        <v>Bagdad Public Library</v>
      </c>
      <c r="K1526" t="s">
        <v>111</v>
      </c>
      <c r="L1526" s="6" t="s">
        <v>1</v>
      </c>
      <c r="N1526">
        <v>4</v>
      </c>
      <c r="O1526">
        <v>1</v>
      </c>
      <c r="P1526">
        <v>4</v>
      </c>
      <c r="Q1526">
        <v>2</v>
      </c>
      <c r="R1526" s="47">
        <f t="shared" ref="R1526:R1589" si="79">P1526+Q1526</f>
        <v>6</v>
      </c>
    </row>
    <row r="1527" spans="1:18" x14ac:dyDescent="0.3">
      <c r="A1527" s="21">
        <f>VLOOKUP(ancestry_jul_2014[[#This Row],[Locationid]], [1]LibPAS_data!$A$2:$E$600, 5, FALSE)</f>
        <v>5</v>
      </c>
      <c r="B1527" s="58" t="e">
        <f>VLOOKUP(ancestry_jul_2014[[#This Row],[Locationid]],[1]LibPAS_data!$A$2:$D$270,4,FALSE)</f>
        <v>#N/A</v>
      </c>
      <c r="C1527" s="59" t="str">
        <f>TEXT(E1527,"yyyy")&amp;"-"&amp;"Q"&amp;LOOKUP(MONTH(E1527),{1,4,7,10},{1,2,3,4})</f>
        <v>2016-Q4</v>
      </c>
      <c r="D1527" s="60">
        <f t="shared" si="77"/>
        <v>2017</v>
      </c>
      <c r="E1527" s="1">
        <v>42705</v>
      </c>
      <c r="F1527" s="48" t="str">
        <f t="shared" si="78"/>
        <v>2016</v>
      </c>
      <c r="G1527" s="1" t="str">
        <f>TEXT(ancestry_jul_2014[[#This Row],[Date]]," MMM")</f>
        <v xml:space="preserve"> Dec</v>
      </c>
      <c r="I1527" t="str">
        <f>VLOOKUP(K1527, [1]LibPAS_data!$A$1:$C$600,3,FALSE)</f>
        <v>Yavapai</v>
      </c>
      <c r="J1527" s="21" t="str">
        <f>VLOOKUP(K1527,[1]LibPAS_data!$A$1:$C$600,2,FALSE)</f>
        <v>Beaver Creek Public School Library</v>
      </c>
      <c r="K1527" s="6" t="s">
        <v>108</v>
      </c>
      <c r="L1527" s="6" t="s">
        <v>1</v>
      </c>
      <c r="R1527" s="47">
        <f t="shared" si="79"/>
        <v>0</v>
      </c>
    </row>
    <row r="1528" spans="1:18" x14ac:dyDescent="0.3">
      <c r="A1528" s="21">
        <f>VLOOKUP(ancestry_jul_2014[[#This Row],[Locationid]], [1]LibPAS_data!$A$2:$E$600, 5, FALSE)</f>
        <v>34</v>
      </c>
      <c r="B1528" s="58">
        <f>VLOOKUP(ancestry_jul_2014[[#This Row],[Locationid]],[1]LibPAS_data!$A$2:$D$270,4,FALSE)</f>
        <v>48762</v>
      </c>
      <c r="C1528" s="59" t="str">
        <f>TEXT(E1528,"yyyy")&amp;"-"&amp;"Q"&amp;LOOKUP(MONTH(E1528),{1,4,7,10},{1,2,3,4})</f>
        <v>2016-Q4</v>
      </c>
      <c r="D1528" s="60">
        <f t="shared" si="77"/>
        <v>2017</v>
      </c>
      <c r="E1528" s="1">
        <v>42705</v>
      </c>
      <c r="F1528" s="31" t="str">
        <f t="shared" si="78"/>
        <v>2016</v>
      </c>
      <c r="G1528" s="1" t="str">
        <f>TEXT(ancestry_jul_2014[[#This Row],[Date]]," MMM")</f>
        <v xml:space="preserve"> Dec</v>
      </c>
      <c r="I1528" t="str">
        <f>VLOOKUP(K1528, [1]LibPAS_data!$A$1:$C$600,3,FALSE)</f>
        <v>Pinal</v>
      </c>
      <c r="J1528" s="21" t="str">
        <f>VLOOKUP(K1528,[1]LibPAS_data!$A$1:$C$600,2,FALSE)</f>
        <v>Casa Grande Public Library</v>
      </c>
      <c r="K1528" s="12" t="s">
        <v>17</v>
      </c>
      <c r="L1528" s="6" t="s">
        <v>1</v>
      </c>
      <c r="N1528">
        <v>125</v>
      </c>
      <c r="O1528">
        <v>5</v>
      </c>
      <c r="P1528">
        <v>4</v>
      </c>
      <c r="Q1528">
        <v>47</v>
      </c>
      <c r="R1528" s="47">
        <f t="shared" si="79"/>
        <v>51</v>
      </c>
    </row>
    <row r="1529" spans="1:18" x14ac:dyDescent="0.3">
      <c r="A1529" s="21">
        <f>VLOOKUP(ancestry_jul_2014[[#This Row],[Locationid]], [1]LibPAS_data!$A$2:$E$600, 5, FALSE)</f>
        <v>109</v>
      </c>
      <c r="B1529" s="58">
        <f>VLOOKUP(ancestry_jul_2014[[#This Row],[Locationid]],[1]LibPAS_data!$A$2:$D$270,4,FALSE)</f>
        <v>309229</v>
      </c>
      <c r="C1529" s="59" t="str">
        <f>TEXT(E1529,"yyyy")&amp;"-"&amp;"Q"&amp;LOOKUP(MONTH(E1529),{1,4,7,10},{1,2,3,4})</f>
        <v>2016-Q4</v>
      </c>
      <c r="D1529" s="60">
        <f t="shared" si="77"/>
        <v>2017</v>
      </c>
      <c r="E1529" s="1">
        <v>42705</v>
      </c>
      <c r="F1529" s="48" t="str">
        <f t="shared" si="78"/>
        <v>2016</v>
      </c>
      <c r="G1529" s="1" t="str">
        <f>TEXT(ancestry_jul_2014[[#This Row],[Date]]," MMM")</f>
        <v xml:space="preserve"> Dec</v>
      </c>
      <c r="I1529" t="str">
        <f>VLOOKUP(K1529, [1]LibPAS_data!$A$1:$C$600,3,FALSE)</f>
        <v>Maricopa</v>
      </c>
      <c r="J1529" s="21" t="str">
        <f>VLOOKUP(K1529,[1]LibPAS_data!$A$1:$C$600,2,FALSE)</f>
        <v xml:space="preserve">Chandler Public Library </v>
      </c>
      <c r="K1529" s="12" t="s">
        <v>18</v>
      </c>
      <c r="L1529" s="6" t="s">
        <v>1</v>
      </c>
      <c r="N1529">
        <v>1592</v>
      </c>
      <c r="O1529">
        <v>34</v>
      </c>
      <c r="P1529">
        <v>211</v>
      </c>
      <c r="Q1529">
        <v>477</v>
      </c>
      <c r="R1529" s="47">
        <f t="shared" si="79"/>
        <v>688</v>
      </c>
    </row>
    <row r="1530" spans="1:18" x14ac:dyDescent="0.3">
      <c r="A1530" s="21">
        <f>VLOOKUP(ancestry_jul_2014[[#This Row],[Locationid]], [1]LibPAS_data!$A$2:$E$600, 5, FALSE)</f>
        <v>25</v>
      </c>
      <c r="B1530" s="58">
        <f>VLOOKUP(ancestry_jul_2014[[#This Row],[Locationid]],[1]LibPAS_data!$A$2:$D$270,4,FALSE)</f>
        <v>1469</v>
      </c>
      <c r="C1530" s="59" t="str">
        <f>TEXT(E1530,"yyyy")&amp;"-"&amp;"Q"&amp;LOOKUP(MONTH(E1530),{1,4,7,10},{1,2,3,4})</f>
        <v>2016-Q4</v>
      </c>
      <c r="D1530" s="60">
        <f t="shared" si="77"/>
        <v>2017</v>
      </c>
      <c r="E1530" s="1">
        <v>42705</v>
      </c>
      <c r="F1530" s="31" t="str">
        <f t="shared" si="78"/>
        <v>2016</v>
      </c>
      <c r="G1530" s="1" t="str">
        <f>TEXT(ancestry_jul_2014[[#This Row],[Date]]," MMM")</f>
        <v xml:space="preserve"> Dec</v>
      </c>
      <c r="I1530" t="str">
        <f>VLOOKUP(K1530, [1]LibPAS_data!$A$1:$C$600,3,FALSE)</f>
        <v>Cochise</v>
      </c>
      <c r="J1530" s="21" t="str">
        <f>VLOOKUP(K1530,[1]LibPAS_data!$A$1:$C$600,2,FALSE)</f>
        <v>Cochise County Library District</v>
      </c>
      <c r="K1530" s="12" t="s">
        <v>20</v>
      </c>
      <c r="L1530" s="6" t="s">
        <v>1</v>
      </c>
      <c r="R1530" s="47">
        <f t="shared" si="79"/>
        <v>0</v>
      </c>
    </row>
    <row r="1531" spans="1:18" x14ac:dyDescent="0.3">
      <c r="A1531" s="21">
        <f>VLOOKUP(ancestry_jul_2014[[#This Row],[Locationid]], [1]LibPAS_data!$A$2:$E$600, 5, FALSE)</f>
        <v>12</v>
      </c>
      <c r="B1531" s="58" t="e">
        <f>VLOOKUP(ancestry_jul_2014[[#This Row],[Locationid]],[1]LibPAS_data!$A$2:$D$270,4,FALSE)</f>
        <v>#N/A</v>
      </c>
      <c r="C1531" s="59" t="str">
        <f>TEXT(E1531,"yyyy")&amp;"-"&amp;"Q"&amp;LOOKUP(MONTH(E1531),{1,4,7,10},{1,2,3,4})</f>
        <v>2016-Q4</v>
      </c>
      <c r="D1531" s="60">
        <f t="shared" si="77"/>
        <v>2017</v>
      </c>
      <c r="E1531" s="1">
        <v>42705</v>
      </c>
      <c r="F1531" s="48" t="str">
        <f t="shared" si="78"/>
        <v>2016</v>
      </c>
      <c r="G1531" s="1" t="str">
        <f>TEXT(ancestry_jul_2014[[#This Row],[Date]]," MMM")</f>
        <v xml:space="preserve"> Dec</v>
      </c>
      <c r="I1531" t="str">
        <f>VLOOKUP(K1531, [1]LibPAS_data!$A$1:$C$600,3,FALSE)</f>
        <v>Apache</v>
      </c>
      <c r="J1531" s="21" t="str">
        <f>VLOOKUP(K1531,[1]LibPAS_data!$A$1:$C$600,2,FALSE)</f>
        <v>Concho Public Library</v>
      </c>
      <c r="K1531" s="6" t="s">
        <v>21</v>
      </c>
      <c r="L1531" s="6" t="s">
        <v>1</v>
      </c>
      <c r="R1531" s="47">
        <f t="shared" si="79"/>
        <v>0</v>
      </c>
    </row>
    <row r="1532" spans="1:18" x14ac:dyDescent="0.3">
      <c r="A1532" s="21">
        <f>VLOOKUP(ancestry_jul_2014[[#This Row],[Locationid]], [1]LibPAS_data!$A$2:$E$600, 5, FALSE)</f>
        <v>27</v>
      </c>
      <c r="B1532" s="58">
        <f>VLOOKUP(ancestry_jul_2014[[#This Row],[Locationid]],[1]LibPAS_data!$A$2:$D$270,4,FALSE)</f>
        <v>9676</v>
      </c>
      <c r="C1532" s="59" t="str">
        <f>TEXT(E1532,"yyyy")&amp;"-"&amp;"Q"&amp;LOOKUP(MONTH(E1532),{1,4,7,10},{1,2,3,4})</f>
        <v>2016-Q4</v>
      </c>
      <c r="D1532" s="60">
        <f t="shared" si="77"/>
        <v>2017</v>
      </c>
      <c r="E1532" s="1">
        <v>42705</v>
      </c>
      <c r="F1532" s="31" t="str">
        <f t="shared" si="78"/>
        <v>2016</v>
      </c>
      <c r="G1532" s="1" t="str">
        <f>TEXT(ancestry_jul_2014[[#This Row],[Date]]," MMM")</f>
        <v xml:space="preserve"> Dec</v>
      </c>
      <c r="I1532" t="str">
        <f>VLOOKUP(K1532, [1]LibPAS_data!$A$1:$C$600,3,FALSE)</f>
        <v>Pinal</v>
      </c>
      <c r="J1532" s="21" t="str">
        <f>VLOOKUP(K1532,[1]LibPAS_data!$A$1:$C$600,2,FALSE)</f>
        <v>Coolidge Public Library</v>
      </c>
      <c r="K1532" s="6" t="s">
        <v>23</v>
      </c>
      <c r="L1532" s="6" t="s">
        <v>1</v>
      </c>
      <c r="N1532">
        <v>298</v>
      </c>
      <c r="O1532">
        <v>8</v>
      </c>
      <c r="P1532">
        <v>101</v>
      </c>
      <c r="Q1532">
        <v>208</v>
      </c>
      <c r="R1532" s="47">
        <f t="shared" si="79"/>
        <v>309</v>
      </c>
    </row>
    <row r="1533" spans="1:18" x14ac:dyDescent="0.3">
      <c r="A1533" s="21">
        <f>VLOOKUP(ancestry_jul_2014[[#This Row],[Locationid]], [1]LibPAS_data!$A$2:$E$600, 5, FALSE)</f>
        <v>5</v>
      </c>
      <c r="B1533" s="58">
        <f>VLOOKUP(ancestry_jul_2014[[#This Row],[Locationid]],[1]LibPAS_data!$A$2:$D$270,4,FALSE)</f>
        <v>3352</v>
      </c>
      <c r="C1533" s="59" t="str">
        <f>TEXT(E1533,"yyyy")&amp;"-"&amp;"Q"&amp;LOOKUP(MONTH(E1533),{1,4,7,10},{1,2,3,4})</f>
        <v>2016-Q4</v>
      </c>
      <c r="D1533" s="60">
        <f t="shared" si="77"/>
        <v>2017</v>
      </c>
      <c r="E1533" s="1">
        <v>42705</v>
      </c>
      <c r="F1533" s="48" t="str">
        <f t="shared" si="78"/>
        <v>2016</v>
      </c>
      <c r="G1533" s="1" t="str">
        <f>TEXT(ancestry_jul_2014[[#This Row],[Date]]," MMM")</f>
        <v xml:space="preserve"> Dec</v>
      </c>
      <c r="I1533" t="str">
        <f>VLOOKUP(K1533, [1]LibPAS_data!$A$1:$C$600,3,FALSE)</f>
        <v>La Paz</v>
      </c>
      <c r="J1533" s="21" t="str">
        <f>VLOOKUP(K1533,[1]LibPAS_data!$A$1:$C$600,2,FALSE)</f>
        <v>Colorado River Indian Tribes Library</v>
      </c>
      <c r="K1533" s="6" t="s">
        <v>139</v>
      </c>
      <c r="L1533" s="6" t="s">
        <v>1</v>
      </c>
      <c r="R1533" s="47">
        <f t="shared" si="79"/>
        <v>0</v>
      </c>
    </row>
    <row r="1534" spans="1:18" x14ac:dyDescent="0.3">
      <c r="A1534" s="21">
        <f>VLOOKUP(ancestry_jul_2014[[#This Row],[Locationid]], [1]LibPAS_data!$A$2:$E$600, 5, FALSE)</f>
        <v>14</v>
      </c>
      <c r="B1534" s="58">
        <f>VLOOKUP(ancestry_jul_2014[[#This Row],[Locationid]],[1]LibPAS_data!$A$2:$D$270,4,FALSE)</f>
        <v>3311</v>
      </c>
      <c r="C1534" s="59" t="str">
        <f>TEXT(E1534,"yyyy")&amp;"-"&amp;"Q"&amp;LOOKUP(MONTH(E1534),{1,4,7,10},{1,2,3,4})</f>
        <v>2016-Q4</v>
      </c>
      <c r="D1534" s="60">
        <f t="shared" si="77"/>
        <v>2017</v>
      </c>
      <c r="E1534" s="1">
        <v>42705</v>
      </c>
      <c r="F1534" s="31" t="str">
        <f t="shared" si="78"/>
        <v>2016</v>
      </c>
      <c r="G1534" s="1" t="str">
        <f>TEXT(ancestry_jul_2014[[#This Row],[Date]]," MMM")</f>
        <v xml:space="preserve"> Dec</v>
      </c>
      <c r="I1534" t="str">
        <f>VLOOKUP(K1534, [1]LibPAS_data!$A$1:$C$600,3,FALSE)</f>
        <v>Yavapai</v>
      </c>
      <c r="J1534" s="21" t="str">
        <f>VLOOKUP(K1534,[1]LibPAS_data!$A$1:$C$600,2,FALSE)</f>
        <v>Camp Verde Community Library</v>
      </c>
      <c r="K1534" s="6" t="s">
        <v>16</v>
      </c>
      <c r="L1534" s="6" t="s">
        <v>1</v>
      </c>
      <c r="R1534" s="47">
        <f t="shared" si="79"/>
        <v>0</v>
      </c>
    </row>
    <row r="1535" spans="1:18" x14ac:dyDescent="0.3">
      <c r="A1535" s="21">
        <f>VLOOKUP(ancestry_jul_2014[[#This Row],[Locationid]], [1]LibPAS_data!$A$2:$E$600, 5, FALSE)</f>
        <v>10</v>
      </c>
      <c r="B1535" s="58">
        <f>VLOOKUP(ancestry_jul_2014[[#This Row],[Locationid]],[1]LibPAS_data!$A$2:$D$270,4,FALSE)</f>
        <v>10528</v>
      </c>
      <c r="C1535" s="59" t="str">
        <f>TEXT(E1535,"yyyy")&amp;"-"&amp;"Q"&amp;LOOKUP(MONTH(E1535),{1,4,7,10},{1,2,3,4})</f>
        <v>2016-Q4</v>
      </c>
      <c r="D1535" s="60">
        <f t="shared" si="77"/>
        <v>2017</v>
      </c>
      <c r="E1535" s="1">
        <v>42705</v>
      </c>
      <c r="F1535" s="48" t="str">
        <f t="shared" si="78"/>
        <v>2016</v>
      </c>
      <c r="G1535" s="1" t="str">
        <f>TEXT(ancestry_jul_2014[[#This Row],[Date]]," MMM")</f>
        <v xml:space="preserve"> Dec</v>
      </c>
      <c r="I1535" t="str">
        <f>VLOOKUP(K1535, [1]LibPAS_data!$A$1:$C$600,3,FALSE)</f>
        <v>Yavapai</v>
      </c>
      <c r="J1535" s="21" t="str">
        <f>VLOOKUP(K1535,[1]LibPAS_data!$A$1:$C$600,2,FALSE)</f>
        <v>Chino Valley Public Library</v>
      </c>
      <c r="K1535" s="5" t="s">
        <v>101</v>
      </c>
      <c r="L1535" s="6" t="s">
        <v>1</v>
      </c>
      <c r="N1535">
        <v>478</v>
      </c>
      <c r="O1535">
        <v>35</v>
      </c>
      <c r="P1535">
        <v>79</v>
      </c>
      <c r="Q1535">
        <v>136</v>
      </c>
      <c r="R1535" s="47">
        <f t="shared" si="79"/>
        <v>215</v>
      </c>
    </row>
    <row r="1536" spans="1:18" x14ac:dyDescent="0.3">
      <c r="A1536" s="21">
        <f>VLOOKUP(ancestry_jul_2014[[#This Row],[Locationid]], [1]LibPAS_data!$A$2:$E$600, 5, FALSE)</f>
        <v>8</v>
      </c>
      <c r="B1536" s="58" t="e">
        <f>VLOOKUP(ancestry_jul_2014[[#This Row],[Locationid]],[1]LibPAS_data!$A$2:$D$270,4,FALSE)</f>
        <v>#N/A</v>
      </c>
      <c r="C1536" s="59" t="str">
        <f>TEXT(E1536,"yyyy")&amp;"-"&amp;"Q"&amp;LOOKUP(MONTH(E1536),{1,4,7,10},{1,2,3,4})</f>
        <v>2016-Q4</v>
      </c>
      <c r="D1536" s="60">
        <f t="shared" si="77"/>
        <v>2017</v>
      </c>
      <c r="E1536" s="1">
        <v>42705</v>
      </c>
      <c r="F1536" s="31" t="str">
        <f t="shared" si="78"/>
        <v>2016</v>
      </c>
      <c r="G1536" s="1" t="str">
        <f>TEXT(ancestry_jul_2014[[#This Row],[Date]]," MMM")</f>
        <v xml:space="preserve"> Dec</v>
      </c>
      <c r="I1536" t="str">
        <f>VLOOKUP(K1536, [1]LibPAS_data!$A$1:$C$600,3,FALSE)</f>
        <v>Yavapai</v>
      </c>
      <c r="J1536" s="21" t="str">
        <f>VLOOKUP(K1536,[1]LibPAS_data!$A$1:$C$600,2,FALSE)</f>
        <v>Congress Public Library</v>
      </c>
      <c r="K1536" s="6" t="s">
        <v>22</v>
      </c>
      <c r="L1536" s="6" t="s">
        <v>1</v>
      </c>
      <c r="R1536" s="47">
        <f t="shared" si="79"/>
        <v>0</v>
      </c>
    </row>
    <row r="1537" spans="1:18" x14ac:dyDescent="0.3">
      <c r="A1537" s="21">
        <f>VLOOKUP(ancestry_jul_2014[[#This Row],[Locationid]], [1]LibPAS_data!$A$2:$E$600, 5, FALSE)</f>
        <v>8</v>
      </c>
      <c r="B1537" s="58" t="e">
        <f>VLOOKUP(ancestry_jul_2014[[#This Row],[Locationid]],[1]LibPAS_data!$A$2:$D$270,4,FALSE)</f>
        <v>#N/A</v>
      </c>
      <c r="C1537" s="59" t="str">
        <f>TEXT(E1537,"yyyy")&amp;"-"&amp;"Q"&amp;LOOKUP(MONTH(E1537),{1,4,7,10},{1,2,3,4})</f>
        <v>2016-Q4</v>
      </c>
      <c r="D1537" s="60">
        <f t="shared" si="77"/>
        <v>2017</v>
      </c>
      <c r="E1537" s="1">
        <v>42705</v>
      </c>
      <c r="F1537" s="48" t="str">
        <f t="shared" si="78"/>
        <v>2016</v>
      </c>
      <c r="G1537" s="1" t="str">
        <f>TEXT(ancestry_jul_2014[[#This Row],[Date]]," MMM")</f>
        <v xml:space="preserve"> Dec</v>
      </c>
      <c r="I1537" t="str">
        <f>VLOOKUP(K1537, [1]LibPAS_data!$A$1:$C$600,3,FALSE)</f>
        <v>Yavapai</v>
      </c>
      <c r="J1537" s="21" t="str">
        <f>VLOOKUP(K1537,[1]LibPAS_data!$A$1:$C$600,2,FALSE)</f>
        <v>Cordes Lakes Public Library</v>
      </c>
      <c r="K1537" s="6" t="s">
        <v>72</v>
      </c>
      <c r="L1537" s="6" t="s">
        <v>1</v>
      </c>
      <c r="R1537" s="47">
        <f t="shared" si="79"/>
        <v>0</v>
      </c>
    </row>
    <row r="1538" spans="1:18" x14ac:dyDescent="0.3">
      <c r="A1538" s="21">
        <f>VLOOKUP(ancestry_jul_2014[[#This Row],[Locationid]], [1]LibPAS_data!$A$2:$E$600, 5, FALSE)</f>
        <v>23</v>
      </c>
      <c r="B1538" s="58">
        <f>VLOOKUP(ancestry_jul_2014[[#This Row],[Locationid]],[1]LibPAS_data!$A$2:$D$270,4,FALSE)</f>
        <v>12610</v>
      </c>
      <c r="C1538" s="59" t="str">
        <f>TEXT(E1538,"yyyy")&amp;"-"&amp;"Q"&amp;LOOKUP(MONTH(E1538),{1,4,7,10},{1,2,3,4})</f>
        <v>2016-Q4</v>
      </c>
      <c r="D1538" s="60">
        <f t="shared" si="77"/>
        <v>2017</v>
      </c>
      <c r="E1538" s="1">
        <v>42705</v>
      </c>
      <c r="F1538" s="31" t="str">
        <f t="shared" si="78"/>
        <v>2016</v>
      </c>
      <c r="G1538" s="1" t="str">
        <f>TEXT(ancestry_jul_2014[[#This Row],[Date]]," MMM")</f>
        <v xml:space="preserve"> Dec</v>
      </c>
      <c r="I1538" t="str">
        <f>VLOOKUP(K1538, [1]LibPAS_data!$A$1:$C$600,3,FALSE)</f>
        <v>Yavapai</v>
      </c>
      <c r="J1538" s="21" t="str">
        <f>VLOOKUP(K1538,[1]LibPAS_data!$A$1:$C$600,2,FALSE)</f>
        <v>Cottonwood Public Library</v>
      </c>
      <c r="K1538" s="6" t="s">
        <v>24</v>
      </c>
      <c r="L1538" s="6" t="s">
        <v>1</v>
      </c>
      <c r="N1538">
        <v>1380</v>
      </c>
      <c r="O1538">
        <v>30</v>
      </c>
      <c r="P1538">
        <v>408</v>
      </c>
      <c r="Q1538">
        <v>1415</v>
      </c>
      <c r="R1538" s="47">
        <f t="shared" si="79"/>
        <v>1823</v>
      </c>
    </row>
    <row r="1539" spans="1:18" x14ac:dyDescent="0.3">
      <c r="A1539" s="21">
        <f>VLOOKUP(ancestry_jul_2014[[#This Row],[Locationid]], [1]LibPAS_data!$A$2:$E$600, 5, FALSE)</f>
        <v>23</v>
      </c>
      <c r="B1539" s="58">
        <f>VLOOKUP(ancestry_jul_2014[[#This Row],[Locationid]],[1]LibPAS_data!$A$2:$D$270,4,FALSE)</f>
        <v>7004</v>
      </c>
      <c r="C1539" s="59" t="str">
        <f>TEXT(E1539,"yyyy")&amp;"-"&amp;"Q"&amp;LOOKUP(MONTH(E1539),{1,4,7,10},{1,2,3,4})</f>
        <v>2016-Q4</v>
      </c>
      <c r="D1539" s="60">
        <f t="shared" si="77"/>
        <v>2017</v>
      </c>
      <c r="E1539" s="1">
        <v>42705</v>
      </c>
      <c r="F1539" s="48" t="str">
        <f t="shared" si="78"/>
        <v>2016</v>
      </c>
      <c r="G1539" s="1" t="str">
        <f>TEXT(ancestry_jul_2014[[#This Row],[Date]]," MMM")</f>
        <v xml:space="preserve"> Dec</v>
      </c>
      <c r="I1539" t="str">
        <f>VLOOKUP(K1539, [1]LibPAS_data!$A$1:$C$600,3,FALSE)</f>
        <v>Maricopa</v>
      </c>
      <c r="J1539" s="21" t="str">
        <f>VLOOKUP(K1539,[1]LibPAS_data!$A$1:$C$600,2,FALSE)</f>
        <v>Desert Foothills Branch Library</v>
      </c>
      <c r="K1539" s="30" t="s">
        <v>77</v>
      </c>
      <c r="L1539" s="6" t="s">
        <v>1</v>
      </c>
      <c r="N1539">
        <v>5</v>
      </c>
      <c r="O1539">
        <v>1</v>
      </c>
      <c r="P1539">
        <v>3</v>
      </c>
      <c r="Q1539">
        <v>0</v>
      </c>
      <c r="R1539" s="47">
        <f t="shared" si="79"/>
        <v>3</v>
      </c>
    </row>
    <row r="1540" spans="1:18" x14ac:dyDescent="0.3">
      <c r="A1540" s="21">
        <f>VLOOKUP(ancestry_jul_2014[[#This Row],[Locationid]], [1]LibPAS_data!$A$2:$E$600, 5, FALSE)</f>
        <v>5</v>
      </c>
      <c r="B1540" s="58">
        <f>VLOOKUP(ancestry_jul_2014[[#This Row],[Locationid]],[1]LibPAS_data!$A$2:$D$270,4,FALSE)</f>
        <v>1264</v>
      </c>
      <c r="C1540" s="59" t="str">
        <f>TEXT(E1540,"yyyy")&amp;"-"&amp;"Q"&amp;LOOKUP(MONTH(E1540),{1,4,7,10},{1,2,3,4})</f>
        <v>2016-Q4</v>
      </c>
      <c r="D1540" s="60">
        <f t="shared" si="77"/>
        <v>2017</v>
      </c>
      <c r="E1540" s="1">
        <v>42705</v>
      </c>
      <c r="F1540" s="31" t="str">
        <f t="shared" si="78"/>
        <v>2016</v>
      </c>
      <c r="G1540" s="1" t="str">
        <f>TEXT(ancestry_jul_2014[[#This Row],[Date]]," MMM")</f>
        <v xml:space="preserve"> Dec</v>
      </c>
      <c r="I1540" t="str">
        <f>VLOOKUP(K1540, [1]LibPAS_data!$A$1:$C$600,3,FALSE)</f>
        <v>Greenlee</v>
      </c>
      <c r="J1540" s="21" t="str">
        <f>VLOOKUP(K1540,[1]LibPAS_data!$A$1:$C$600,2,FALSE)</f>
        <v>Duncan Public Library</v>
      </c>
      <c r="K1540" s="6" t="s">
        <v>26</v>
      </c>
      <c r="L1540" s="6" t="s">
        <v>1</v>
      </c>
      <c r="R1540" s="47">
        <f t="shared" si="79"/>
        <v>0</v>
      </c>
    </row>
    <row r="1541" spans="1:18" x14ac:dyDescent="0.3">
      <c r="A1541" s="21">
        <f>VLOOKUP(ancestry_jul_2014[[#This Row],[Locationid]], [1]LibPAS_data!$A$2:$E$600, 5, FALSE)</f>
        <v>78</v>
      </c>
      <c r="B1541" s="58">
        <f>VLOOKUP(ancestry_jul_2014[[#This Row],[Locationid]],[1]LibPAS_data!$A$2:$D$270,4,FALSE)</f>
        <v>72247</v>
      </c>
      <c r="C1541" s="59" t="str">
        <f>TEXT(E1541,"yyyy")&amp;"-"&amp;"Q"&amp;LOOKUP(MONTH(E1541),{1,4,7,10},{1,2,3,4})</f>
        <v>2016-Q4</v>
      </c>
      <c r="D1541" s="60">
        <f t="shared" si="77"/>
        <v>2017</v>
      </c>
      <c r="E1541" s="1">
        <v>42705</v>
      </c>
      <c r="F1541" s="48" t="str">
        <f t="shared" si="78"/>
        <v>2016</v>
      </c>
      <c r="G1541" s="1" t="str">
        <f>TEXT(ancestry_jul_2014[[#This Row],[Date]]," MMM")</f>
        <v xml:space="preserve"> Dec</v>
      </c>
      <c r="I1541" t="str">
        <f>VLOOKUP(K1541, [1]LibPAS_data!$A$1:$C$600,3,FALSE)</f>
        <v>Coconino</v>
      </c>
      <c r="J1541" s="21" t="str">
        <f>VLOOKUP(K1541,[1]LibPAS_data!$A$1:$C$600,2,FALSE)</f>
        <v>Flagstaff City-Coconino County Public Library</v>
      </c>
      <c r="K1541" s="6" t="s">
        <v>28</v>
      </c>
      <c r="L1541" s="8" t="s">
        <v>1</v>
      </c>
      <c r="N1541">
        <v>412</v>
      </c>
      <c r="O1541">
        <v>17</v>
      </c>
      <c r="P1541">
        <v>70</v>
      </c>
      <c r="Q1541">
        <v>134</v>
      </c>
      <c r="R1541" s="47">
        <f t="shared" si="79"/>
        <v>204</v>
      </c>
    </row>
    <row r="1542" spans="1:18" x14ac:dyDescent="0.3">
      <c r="A1542" s="21">
        <f>VLOOKUP(ancestry_jul_2014[[#This Row],[Locationid]], [1]LibPAS_data!$A$2:$E$600, 5, FALSE)</f>
        <v>51</v>
      </c>
      <c r="B1542" s="58">
        <f>VLOOKUP(ancestry_jul_2014[[#This Row],[Locationid]],[1]LibPAS_data!$A$2:$D$270,4,FALSE)</f>
        <v>12585</v>
      </c>
      <c r="C1542" s="59" t="str">
        <f>TEXT(E1542,"yyyy")&amp;"-"&amp;"Q"&amp;LOOKUP(MONTH(E1542),{1,4,7,10},{1,2,3,4})</f>
        <v>2016-Q4</v>
      </c>
      <c r="D1542" s="60">
        <f t="shared" si="77"/>
        <v>2017</v>
      </c>
      <c r="E1542" s="1">
        <v>42705</v>
      </c>
      <c r="F1542" s="31" t="str">
        <f t="shared" si="78"/>
        <v>2016</v>
      </c>
      <c r="G1542" s="1" t="str">
        <f>TEXT(ancestry_jul_2014[[#This Row],[Date]]," MMM")</f>
        <v xml:space="preserve"> Dec</v>
      </c>
      <c r="I1542" t="str">
        <f>VLOOKUP(K1542, [1]LibPAS_data!$A$1:$C$600,3,FALSE)</f>
        <v>Pinal</v>
      </c>
      <c r="J1542" s="21" t="str">
        <f>VLOOKUP(K1542,[1]LibPAS_data!$A$1:$C$600,2,FALSE)</f>
        <v>Florence Community Library</v>
      </c>
      <c r="K1542" s="6" t="s">
        <v>29</v>
      </c>
      <c r="L1542" s="6" t="s">
        <v>1</v>
      </c>
      <c r="N1542">
        <v>46</v>
      </c>
      <c r="O1542">
        <v>2</v>
      </c>
      <c r="P1542">
        <v>21</v>
      </c>
      <c r="Q1542">
        <v>31</v>
      </c>
      <c r="R1542" s="47">
        <f t="shared" si="79"/>
        <v>52</v>
      </c>
    </row>
    <row r="1543" spans="1:18" x14ac:dyDescent="0.3">
      <c r="A1543" s="21">
        <f>VLOOKUP(ancestry_jul_2014[[#This Row],[Locationid]], [1]LibPAS_data!$A$2:$E$600, 5, FALSE)</f>
        <v>22</v>
      </c>
      <c r="B1543" s="58">
        <f>VLOOKUP(ancestry_jul_2014[[#This Row],[Locationid]],[1]LibPAS_data!$A$2:$D$270,4,FALSE)</f>
        <v>829</v>
      </c>
      <c r="C1543" s="59" t="str">
        <f>TEXT(E1543,"yyyy")&amp;"-"&amp;"Q"&amp;LOOKUP(MONTH(E1543),{1,4,7,10},{1,2,3,4})</f>
        <v>2016-Q4</v>
      </c>
      <c r="D1543" s="60">
        <f t="shared" si="77"/>
        <v>2017</v>
      </c>
      <c r="E1543" s="1">
        <v>42705</v>
      </c>
      <c r="F1543" s="48" t="str">
        <f t="shared" si="78"/>
        <v>2016</v>
      </c>
      <c r="G1543" s="1" t="str">
        <f>TEXT(ancestry_jul_2014[[#This Row],[Date]]," MMM")</f>
        <v xml:space="preserve"> Dec</v>
      </c>
      <c r="I1543" t="str">
        <f>VLOOKUP(K1543, [1]LibPAS_data!$A$1:$C$600,3,FALSE)</f>
        <v>Maricopa</v>
      </c>
      <c r="J1543" s="21" t="str">
        <f>VLOOKUP(K1543,[1]LibPAS_data!$A$1:$C$600,2,FALSE)</f>
        <v>Ft. McDowell Yavapai Nation Tribal Lib</v>
      </c>
      <c r="K1543" s="8" t="s">
        <v>109</v>
      </c>
      <c r="L1543" s="6" t="s">
        <v>1</v>
      </c>
      <c r="R1543" s="47">
        <f t="shared" si="79"/>
        <v>0</v>
      </c>
    </row>
    <row r="1544" spans="1:18" x14ac:dyDescent="0.3">
      <c r="A1544" s="21">
        <f>VLOOKUP(ancestry_jul_2014[[#This Row],[Locationid]], [1]LibPAS_data!$A$2:$E$600, 5, FALSE)</f>
        <v>0</v>
      </c>
      <c r="B1544" s="58">
        <f>VLOOKUP(ancestry_jul_2014[[#This Row],[Locationid]],[1]LibPAS_data!$A$2:$D$270,4,FALSE)</f>
        <v>72</v>
      </c>
      <c r="C1544" s="59" t="str">
        <f>TEXT(E1544,"yyyy")&amp;"-"&amp;"Q"&amp;LOOKUP(MONTH(E1544),{1,4,7,10},{1,2,3,4})</f>
        <v>2016-Q4</v>
      </c>
      <c r="D1544" s="60">
        <f t="shared" si="77"/>
        <v>2017</v>
      </c>
      <c r="E1544" s="1">
        <v>42705</v>
      </c>
      <c r="F1544" s="31" t="str">
        <f t="shared" si="78"/>
        <v>2016</v>
      </c>
      <c r="G1544" s="1" t="str">
        <f>TEXT(ancestry_jul_2014[[#This Row],[Date]]," MMM")</f>
        <v xml:space="preserve"> Dec</v>
      </c>
      <c r="I1544" t="str">
        <f>VLOOKUP(K1544, [1]LibPAS_data!$A$1:$C$600,3,FALSE)</f>
        <v>Gila</v>
      </c>
      <c r="J1544" s="21" t="str">
        <f>VLOOKUP(K1544,[1]LibPAS_data!$A$1:$C$600,2,FALSE)</f>
        <v>Gila County Library District</v>
      </c>
      <c r="K1544" s="10" t="s">
        <v>30</v>
      </c>
      <c r="L1544" s="6" t="s">
        <v>1</v>
      </c>
      <c r="N1544">
        <v>56</v>
      </c>
      <c r="O1544">
        <v>2</v>
      </c>
      <c r="P1544">
        <v>1</v>
      </c>
      <c r="Q1544">
        <v>18</v>
      </c>
      <c r="R1544" s="47">
        <f t="shared" si="79"/>
        <v>19</v>
      </c>
    </row>
    <row r="1545" spans="1:18" x14ac:dyDescent="0.3">
      <c r="A1545" s="21">
        <f>VLOOKUP(ancestry_jul_2014[[#This Row],[Locationid]], [1]LibPAS_data!$A$2:$E$600, 5, FALSE)</f>
        <v>83</v>
      </c>
      <c r="B1545" s="58">
        <f>VLOOKUP(ancestry_jul_2014[[#This Row],[Locationid]],[1]LibPAS_data!$A$2:$D$270,4,FALSE)</f>
        <v>102303</v>
      </c>
      <c r="C1545" s="59" t="str">
        <f>TEXT(E1545,"yyyy")&amp;"-"&amp;"Q"&amp;LOOKUP(MONTH(E1545),{1,4,7,10},{1,2,3,4})</f>
        <v>2016-Q4</v>
      </c>
      <c r="D1545" s="60">
        <f t="shared" si="77"/>
        <v>2017</v>
      </c>
      <c r="E1545" s="1">
        <v>42705</v>
      </c>
      <c r="F1545" s="48" t="str">
        <f t="shared" si="78"/>
        <v>2016</v>
      </c>
      <c r="G1545" s="1" t="str">
        <f>TEXT(ancestry_jul_2014[[#This Row],[Date]]," MMM")</f>
        <v xml:space="preserve"> Dec</v>
      </c>
      <c r="I1545" t="str">
        <f>VLOOKUP(K1545, [1]LibPAS_data!$A$1:$C$600,3,FALSE)</f>
        <v>Maricopa</v>
      </c>
      <c r="J1545" s="21" t="str">
        <f>VLOOKUP(K1545,[1]LibPAS_data!$A$1:$C$600,2,FALSE)</f>
        <v xml:space="preserve">Glendale Public Library </v>
      </c>
      <c r="K1545" s="6" t="s">
        <v>31</v>
      </c>
      <c r="L1545" s="6" t="s">
        <v>1</v>
      </c>
      <c r="N1545">
        <v>984</v>
      </c>
      <c r="O1545">
        <v>30</v>
      </c>
      <c r="P1545">
        <v>155</v>
      </c>
      <c r="Q1545">
        <v>458</v>
      </c>
      <c r="R1545" s="47">
        <f t="shared" si="79"/>
        <v>613</v>
      </c>
    </row>
    <row r="1546" spans="1:18" x14ac:dyDescent="0.3">
      <c r="A1546" s="21">
        <f>VLOOKUP(ancestry_jul_2014[[#This Row],[Locationid]], [1]LibPAS_data!$A$2:$E$600, 5, FALSE)</f>
        <v>10</v>
      </c>
      <c r="B1546" s="58">
        <f>VLOOKUP(ancestry_jul_2014[[#This Row],[Locationid]],[1]LibPAS_data!$A$2:$D$270,4,FALSE)</f>
        <v>8295</v>
      </c>
      <c r="C1546" s="59" t="str">
        <f>TEXT(E1546,"yyyy")&amp;"-"&amp;"Q"&amp;LOOKUP(MONTH(E1546),{1,4,7,10},{1,2,3,4})</f>
        <v>2016-Q4</v>
      </c>
      <c r="D1546" s="60">
        <f t="shared" si="77"/>
        <v>2017</v>
      </c>
      <c r="E1546" s="1">
        <v>42705</v>
      </c>
      <c r="F1546" s="31" t="str">
        <f t="shared" si="78"/>
        <v>2016</v>
      </c>
      <c r="G1546" s="1" t="str">
        <f>TEXT(ancestry_jul_2014[[#This Row],[Date]]," MMM")</f>
        <v xml:space="preserve"> Dec</v>
      </c>
      <c r="I1546" t="str">
        <f>VLOOKUP(K1546, [1]LibPAS_data!$A$1:$C$600,3,FALSE)</f>
        <v>Gila</v>
      </c>
      <c r="J1546" s="21" t="str">
        <f>VLOOKUP(K1546,[1]LibPAS_data!$A$1:$C$600,2,FALSE)</f>
        <v>Globe Public Library</v>
      </c>
      <c r="K1546" s="6" t="s">
        <v>32</v>
      </c>
      <c r="L1546" s="6" t="s">
        <v>1</v>
      </c>
      <c r="R1546" s="47">
        <f t="shared" si="79"/>
        <v>0</v>
      </c>
    </row>
    <row r="1547" spans="1:18" x14ac:dyDescent="0.3">
      <c r="A1547" s="21">
        <f>VLOOKUP(ancestry_jul_2014[[#This Row],[Locationid]], [1]LibPAS_data!$A$2:$E$600, 5, FALSE)</f>
        <v>6</v>
      </c>
      <c r="B1547" s="58">
        <f>VLOOKUP(ancestry_jul_2014[[#This Row],[Locationid]],[1]LibPAS_data!$A$2:$D$270,4,FALSE)</f>
        <v>2991</v>
      </c>
      <c r="C1547" s="59" t="str">
        <f>TEXT(E1547,"yyyy")&amp;"-"&amp;"Q"&amp;LOOKUP(MONTH(E1547),{1,4,7,10},{1,2,3,4})</f>
        <v>2016-Q4</v>
      </c>
      <c r="D1547" s="60">
        <f t="shared" si="77"/>
        <v>2017</v>
      </c>
      <c r="E1547" s="1">
        <v>42705</v>
      </c>
      <c r="F1547" s="48" t="str">
        <f t="shared" si="78"/>
        <v>2016</v>
      </c>
      <c r="G1547" s="1" t="str">
        <f>TEXT(ancestry_jul_2014[[#This Row],[Date]]," MMM")</f>
        <v xml:space="preserve"> Dec</v>
      </c>
      <c r="I1547" t="str">
        <f>VLOOKUP(K1547, [1]LibPAS_data!$A$1:$C$600,3,FALSE)</f>
        <v>Gila</v>
      </c>
      <c r="J1547" s="21" t="str">
        <f>VLOOKUP(K1547,[1]LibPAS_data!$A$1:$C$600,2,FALSE)</f>
        <v>Isabelle Hunt Memorial Public Library</v>
      </c>
      <c r="K1547" s="6" t="s">
        <v>35</v>
      </c>
      <c r="L1547" s="6" t="s">
        <v>1</v>
      </c>
      <c r="R1547" s="47">
        <f t="shared" si="79"/>
        <v>0</v>
      </c>
    </row>
    <row r="1548" spans="1:18" x14ac:dyDescent="0.3">
      <c r="A1548" s="21" t="str">
        <f>VLOOKUP(ancestry_jul_2014[[#This Row],[Locationid]], [1]LibPAS_data!$A$2:$E$600, 5, FALSE)</f>
        <v>N/A</v>
      </c>
      <c r="B1548" s="58" t="str">
        <f>VLOOKUP(ancestry_jul_2014[[#This Row],[Locationid]],[1]LibPAS_data!$A$2:$D$270,4,FALSE)</f>
        <v>N/A</v>
      </c>
      <c r="C1548" s="59" t="str">
        <f>TEXT(E1548,"yyyy")&amp;"-"&amp;"Q"&amp;LOOKUP(MONTH(E1548),{1,4,7,10},{1,2,3,4})</f>
        <v>2016-Q4</v>
      </c>
      <c r="D1548" s="60">
        <f t="shared" si="77"/>
        <v>2017</v>
      </c>
      <c r="E1548" s="1">
        <v>42705</v>
      </c>
      <c r="F1548" s="31" t="str">
        <f t="shared" si="78"/>
        <v>2016</v>
      </c>
      <c r="G1548" s="1" t="str">
        <f>TEXT(ancestry_jul_2014[[#This Row],[Date]]," MMM")</f>
        <v xml:space="preserve"> Dec</v>
      </c>
      <c r="I1548" t="str">
        <f>VLOOKUP(K1548, [1]LibPAS_data!$A$1:$C$600,3,FALSE)</f>
        <v>Pinal</v>
      </c>
      <c r="J1548" s="21" t="str">
        <f>VLOOKUP(K1548,[1]LibPAS_data!$A$1:$C$600,2,FALSE)</f>
        <v>Ira H. Hayes Memorial Library</v>
      </c>
      <c r="K1548" s="6" t="s">
        <v>74</v>
      </c>
      <c r="L1548" s="6" t="s">
        <v>1</v>
      </c>
      <c r="R1548" s="47">
        <f t="shared" si="79"/>
        <v>0</v>
      </c>
    </row>
    <row r="1549" spans="1:18" x14ac:dyDescent="0.3">
      <c r="A1549" s="21">
        <f>VLOOKUP(ancestry_jul_2014[[#This Row],[Locationid]], [1]LibPAS_data!$A$2:$E$600, 5, FALSE)</f>
        <v>20</v>
      </c>
      <c r="B1549" s="58">
        <f>VLOOKUP(ancestry_jul_2014[[#This Row],[Locationid]],[1]LibPAS_data!$A$2:$D$270,4,FALSE)</f>
        <v>33183</v>
      </c>
      <c r="C1549" s="59" t="str">
        <f>TEXT(E1549,"yyyy")&amp;"-"&amp;"Q"&amp;LOOKUP(MONTH(E1549),{1,4,7,10},{1,2,3,4})</f>
        <v>2016-Q4</v>
      </c>
      <c r="D1549" s="60">
        <f t="shared" si="77"/>
        <v>2017</v>
      </c>
      <c r="E1549" s="1">
        <v>42705</v>
      </c>
      <c r="F1549" s="48" t="str">
        <f t="shared" si="78"/>
        <v>2016</v>
      </c>
      <c r="G1549" s="1" t="str">
        <f>TEXT(ancestry_jul_2014[[#This Row],[Date]]," MMM")</f>
        <v xml:space="preserve"> Dec</v>
      </c>
      <c r="I1549" t="str">
        <f>VLOOKUP(K1549, [1]LibPAS_data!$A$1:$C$600,3,FALSE)</f>
        <v>Pinal</v>
      </c>
      <c r="J1549" s="21" t="str">
        <f>VLOOKUP(K1549,[1]LibPAS_data!$A$1:$C$600,2,FALSE)</f>
        <v>Maricopa Community Library</v>
      </c>
      <c r="K1549" s="6" t="s">
        <v>37</v>
      </c>
      <c r="L1549" s="6" t="s">
        <v>1</v>
      </c>
      <c r="N1549">
        <v>49</v>
      </c>
      <c r="O1549">
        <v>1</v>
      </c>
      <c r="P1549">
        <v>2</v>
      </c>
      <c r="Q1549">
        <v>8</v>
      </c>
      <c r="R1549" s="47">
        <f t="shared" si="79"/>
        <v>10</v>
      </c>
    </row>
    <row r="1550" spans="1:18" x14ac:dyDescent="0.3">
      <c r="A1550" s="21">
        <f>VLOOKUP(ancestry_jul_2014[[#This Row],[Locationid]], [1]LibPAS_data!$A$2:$E$600, 5, FALSE)</f>
        <v>396</v>
      </c>
      <c r="B1550" s="58">
        <f>VLOOKUP(ancestry_jul_2014[[#This Row],[Locationid]],[1]LibPAS_data!$A$2:$D$270,4,FALSE)</f>
        <v>145358</v>
      </c>
      <c r="C1550" s="59" t="str">
        <f>TEXT(E1550,"yyyy")&amp;"-"&amp;"Q"&amp;LOOKUP(MONTH(E1550),{1,4,7,10},{1,2,3,4})</f>
        <v>2016-Q4</v>
      </c>
      <c r="D1550" s="60">
        <f t="shared" ref="D1550:D1581" si="80">YEAR(DATE(YEAR(E1550),MONTH(E1550)+6,1))</f>
        <v>2017</v>
      </c>
      <c r="E1550" s="1">
        <v>42705</v>
      </c>
      <c r="F1550" s="31" t="str">
        <f t="shared" si="78"/>
        <v>2016</v>
      </c>
      <c r="G1550" s="1" t="str">
        <f>TEXT(ancestry_jul_2014[[#This Row],[Date]]," MMM")</f>
        <v xml:space="preserve"> Dec</v>
      </c>
      <c r="I1550" t="str">
        <f>VLOOKUP(K1550, [1]LibPAS_data!$A$1:$C$600,3,FALSE)</f>
        <v>Maricopa</v>
      </c>
      <c r="J1550" s="21" t="str">
        <f>VLOOKUP(K1550,[1]LibPAS_data!$A$1:$C$600,2,FALSE)</f>
        <v>Maricopa County Library District</v>
      </c>
      <c r="K1550" s="6" t="s">
        <v>39</v>
      </c>
      <c r="L1550" s="6" t="s">
        <v>1</v>
      </c>
      <c r="N1550">
        <v>10452</v>
      </c>
      <c r="O1550">
        <v>205</v>
      </c>
      <c r="P1550">
        <v>1621</v>
      </c>
      <c r="Q1550">
        <v>7066</v>
      </c>
      <c r="R1550" s="47">
        <f t="shared" si="79"/>
        <v>8687</v>
      </c>
    </row>
    <row r="1551" spans="1:18" x14ac:dyDescent="0.3">
      <c r="A1551" s="21">
        <f>VLOOKUP(ancestry_jul_2014[[#This Row],[Locationid]], [1]LibPAS_data!$A$2:$E$600, 5, FALSE)</f>
        <v>147</v>
      </c>
      <c r="B1551" s="58">
        <f>VLOOKUP(ancestry_jul_2014[[#This Row],[Locationid]],[1]LibPAS_data!$A$2:$D$270,4,FALSE)</f>
        <v>147983</v>
      </c>
      <c r="C1551" s="59" t="str">
        <f>TEXT(E1551,"yyyy")&amp;"-"&amp;"Q"&amp;LOOKUP(MONTH(E1551),{1,4,7,10},{1,2,3,4})</f>
        <v>2016-Q4</v>
      </c>
      <c r="D1551" s="60">
        <f t="shared" si="80"/>
        <v>2017</v>
      </c>
      <c r="E1551" s="1">
        <v>42705</v>
      </c>
      <c r="F1551" s="48" t="str">
        <f t="shared" si="78"/>
        <v>2016</v>
      </c>
      <c r="G1551" s="1" t="str">
        <f>TEXT(ancestry_jul_2014[[#This Row],[Date]]," MMM")</f>
        <v xml:space="preserve"> Dec</v>
      </c>
      <c r="I1551" t="str">
        <f>VLOOKUP(K1551, [1]LibPAS_data!$A$1:$C$600,3,FALSE)</f>
        <v>Maricopa</v>
      </c>
      <c r="J1551" s="21" t="str">
        <f>VLOOKUP(K1551,[1]LibPAS_data!$A$1:$C$600,2,FALSE)</f>
        <v>Mesa Public Library</v>
      </c>
      <c r="K1551" s="6" t="s">
        <v>40</v>
      </c>
      <c r="L1551" s="6" t="s">
        <v>1</v>
      </c>
      <c r="N1551">
        <v>2931</v>
      </c>
      <c r="O1551">
        <v>72</v>
      </c>
      <c r="P1551">
        <v>346</v>
      </c>
      <c r="Q1551">
        <v>1136</v>
      </c>
      <c r="R1551" s="47">
        <f t="shared" si="79"/>
        <v>1482</v>
      </c>
    </row>
    <row r="1552" spans="1:18" x14ac:dyDescent="0.3">
      <c r="A1552" s="21">
        <f>VLOOKUP(ancestry_jul_2014[[#This Row],[Locationid]], [1]LibPAS_data!$A$2:$E$600, 5, FALSE)</f>
        <v>10</v>
      </c>
      <c r="B1552" s="58">
        <f>VLOOKUP(ancestry_jul_2014[[#This Row],[Locationid]],[1]LibPAS_data!$A$2:$D$270,4,FALSE)</f>
        <v>3750</v>
      </c>
      <c r="C1552" s="59" t="str">
        <f>TEXT(E1552,"yyyy")&amp;"-"&amp;"Q"&amp;LOOKUP(MONTH(E1552),{1,4,7,10},{1,2,3,4})</f>
        <v>2016-Q4</v>
      </c>
      <c r="D1552" s="60">
        <f t="shared" si="80"/>
        <v>2017</v>
      </c>
      <c r="E1552" s="1">
        <v>42705</v>
      </c>
      <c r="F1552" s="31" t="str">
        <f t="shared" si="78"/>
        <v>2016</v>
      </c>
      <c r="G1552" s="1" t="str">
        <f>TEXT(ancestry_jul_2014[[#This Row],[Date]]," MMM")</f>
        <v xml:space="preserve"> Dec</v>
      </c>
      <c r="I1552" t="str">
        <f>VLOOKUP(K1552, [1]LibPAS_data!$A$1:$C$600,3,FALSE)</f>
        <v>Gila</v>
      </c>
      <c r="J1552" s="21" t="str">
        <f>VLOOKUP(K1552,[1]LibPAS_data!$A$1:$C$600,2,FALSE)</f>
        <v>Miami Memorial Public Library</v>
      </c>
      <c r="K1552" s="6" t="s">
        <v>105</v>
      </c>
      <c r="L1552" s="6" t="s">
        <v>1</v>
      </c>
      <c r="R1552" s="47">
        <f t="shared" si="79"/>
        <v>0</v>
      </c>
    </row>
    <row r="1553" spans="1:18" x14ac:dyDescent="0.3">
      <c r="A1553" s="21">
        <f>VLOOKUP(ancestry_jul_2014[[#This Row],[Locationid]], [1]LibPAS_data!$A$2:$E$600, 5, FALSE)</f>
        <v>239</v>
      </c>
      <c r="B1553" s="58">
        <f>VLOOKUP(ancestry_jul_2014[[#This Row],[Locationid]],[1]LibPAS_data!$A$2:$D$270,4,FALSE)</f>
        <v>87143</v>
      </c>
      <c r="C1553" s="59" t="str">
        <f>TEXT(E1553,"yyyy")&amp;"-"&amp;"Q"&amp;LOOKUP(MONTH(E1553),{1,4,7,10},{1,2,3,4})</f>
        <v>2016-Q4</v>
      </c>
      <c r="D1553" s="60">
        <f t="shared" si="80"/>
        <v>2017</v>
      </c>
      <c r="E1553" s="1">
        <v>42705</v>
      </c>
      <c r="F1553" s="48" t="str">
        <f t="shared" si="78"/>
        <v>2016</v>
      </c>
      <c r="G1553" s="1" t="str">
        <f>TEXT(ancestry_jul_2014[[#This Row],[Date]]," MMM")</f>
        <v xml:space="preserve"> Dec</v>
      </c>
      <c r="I1553" t="str">
        <f>VLOOKUP(K1553, [1]LibPAS_data!$A$1:$C$600,3,FALSE)</f>
        <v>Mohave</v>
      </c>
      <c r="J1553" s="21" t="str">
        <f>VLOOKUP(K1553,[1]LibPAS_data!$A$1:$C$600,2,FALSE)</f>
        <v>Mohave County Library District</v>
      </c>
      <c r="K1553" s="6" t="s">
        <v>41</v>
      </c>
      <c r="L1553" s="6" t="s">
        <v>1</v>
      </c>
      <c r="N1553">
        <v>1402</v>
      </c>
      <c r="O1553">
        <v>75</v>
      </c>
      <c r="P1553">
        <v>173</v>
      </c>
      <c r="Q1553">
        <v>1136</v>
      </c>
      <c r="R1553" s="47">
        <f t="shared" si="79"/>
        <v>1309</v>
      </c>
    </row>
    <row r="1554" spans="1:18" x14ac:dyDescent="0.3">
      <c r="A1554" s="21">
        <f>VLOOKUP(ancestry_jul_2014[[#This Row],[Locationid]], [1]LibPAS_data!$A$2:$E$600, 5, FALSE)</f>
        <v>8</v>
      </c>
      <c r="B1554" s="58" t="e">
        <f>VLOOKUP(ancestry_jul_2014[[#This Row],[Locationid]],[1]LibPAS_data!$A$2:$D$270,4,FALSE)</f>
        <v>#N/A</v>
      </c>
      <c r="C1554" s="59" t="str">
        <f>TEXT(E1554,"yyyy")&amp;"-"&amp;"Q"&amp;LOOKUP(MONTH(E1554),{1,4,7,10},{1,2,3,4})</f>
        <v>2016-Q4</v>
      </c>
      <c r="D1554" s="60">
        <f t="shared" si="80"/>
        <v>2017</v>
      </c>
      <c r="E1554" s="1">
        <v>42705</v>
      </c>
      <c r="F1554" s="31" t="str">
        <f t="shared" si="78"/>
        <v>2016</v>
      </c>
      <c r="G1554" s="1" t="str">
        <f>TEXT(ancestry_jul_2014[[#This Row],[Date]]," MMM")</f>
        <v xml:space="preserve"> Dec</v>
      </c>
      <c r="I1554" t="str">
        <f>VLOOKUP(K1554, [1]LibPAS_data!$A$1:$C$600,3,FALSE)</f>
        <v>Yavapai</v>
      </c>
      <c r="J1554" s="21" t="str">
        <f>VLOOKUP(K1554,[1]LibPAS_data!$A$1:$C$600,2,FALSE)</f>
        <v>Mayer Public Library</v>
      </c>
      <c r="K1554" t="s">
        <v>38</v>
      </c>
      <c r="L1554" s="6" t="s">
        <v>1</v>
      </c>
      <c r="R1554" s="47">
        <f t="shared" si="79"/>
        <v>0</v>
      </c>
    </row>
    <row r="1555" spans="1:18" x14ac:dyDescent="0.3">
      <c r="A1555" s="21">
        <f>VLOOKUP(ancestry_jul_2014[[#This Row],[Locationid]], [1]LibPAS_data!$A$2:$E$600, 5, FALSE)</f>
        <v>6</v>
      </c>
      <c r="B1555" s="58">
        <f>VLOOKUP(ancestry_jul_2014[[#This Row],[Locationid]],[1]LibPAS_data!$A$2:$D$270,4,FALSE)</f>
        <v>2934</v>
      </c>
      <c r="C1555" s="59" t="str">
        <f>TEXT(E1555,"yyyy")&amp;"-"&amp;"Q"&amp;LOOKUP(MONTH(E1555),{1,4,7,10},{1,2,3,4})</f>
        <v>2016-Q4</v>
      </c>
      <c r="D1555" s="60">
        <f t="shared" si="80"/>
        <v>2017</v>
      </c>
      <c r="E1555" s="1">
        <v>42705</v>
      </c>
      <c r="F1555" s="48" t="str">
        <f t="shared" si="78"/>
        <v>2016</v>
      </c>
      <c r="G1555" s="1" t="str">
        <f>TEXT(ancestry_jul_2014[[#This Row],[Date]]," MMM")</f>
        <v xml:space="preserve"> Dec</v>
      </c>
      <c r="I1555" t="str">
        <f>VLOOKUP(K1555, [1]LibPAS_data!$A$1:$C$600,3,FALSE)</f>
        <v>Greenlee</v>
      </c>
      <c r="J1555" s="21" t="str">
        <f>VLOOKUP(K1555,[1]LibPAS_data!$A$1:$C$600,2,FALSE)</f>
        <v>Morenci Community Library</v>
      </c>
      <c r="K1555" s="6" t="s">
        <v>106</v>
      </c>
      <c r="L1555" s="6" t="s">
        <v>1</v>
      </c>
      <c r="R1555" s="47">
        <f t="shared" si="79"/>
        <v>0</v>
      </c>
    </row>
    <row r="1556" spans="1:18" x14ac:dyDescent="0.3">
      <c r="A1556" s="21">
        <f>VLOOKUP(ancestry_jul_2014[[#This Row],[Locationid]], [1]LibPAS_data!$A$2:$E$600, 5, FALSE)</f>
        <v>45</v>
      </c>
      <c r="B1556" s="58">
        <f>VLOOKUP(ancestry_jul_2014[[#This Row],[Locationid]],[1]LibPAS_data!$A$2:$D$270,4,FALSE)</f>
        <v>2461</v>
      </c>
      <c r="C1556" s="59" t="str">
        <f>TEXT(E1556,"yyyy")&amp;"-"&amp;"Q"&amp;LOOKUP(MONTH(E1556),{1,4,7,10},{1,2,3,4})</f>
        <v>2016-Q4</v>
      </c>
      <c r="D1556" s="60">
        <f t="shared" si="80"/>
        <v>2017</v>
      </c>
      <c r="E1556" s="1">
        <v>42705</v>
      </c>
      <c r="F1556" s="31" t="str">
        <f t="shared" si="78"/>
        <v>2016</v>
      </c>
      <c r="G1556" s="1" t="str">
        <f>TEXT(ancestry_jul_2014[[#This Row],[Date]]," MMM")</f>
        <v xml:space="preserve"> Dec</v>
      </c>
      <c r="I1556" t="str">
        <f>VLOOKUP(K1556, [1]LibPAS_data!$A$1:$C$600,3,FALSE)</f>
        <v>Navajo</v>
      </c>
      <c r="J1556" s="21" t="str">
        <f>VLOOKUP(K1556,[1]LibPAS_data!$A$1:$C$600,2,FALSE)</f>
        <v>Navajo County Library District</v>
      </c>
      <c r="K1556" s="6" t="s">
        <v>42</v>
      </c>
      <c r="L1556" s="6" t="s">
        <v>1</v>
      </c>
      <c r="N1556">
        <v>800</v>
      </c>
      <c r="O1556">
        <v>28</v>
      </c>
      <c r="P1556">
        <v>112</v>
      </c>
      <c r="Q1556">
        <v>333</v>
      </c>
      <c r="R1556" s="47">
        <f t="shared" si="79"/>
        <v>445</v>
      </c>
    </row>
    <row r="1557" spans="1:18" x14ac:dyDescent="0.3">
      <c r="A1557" s="21">
        <f>VLOOKUP(ancestry_jul_2014[[#This Row],[Locationid]], [1]LibPAS_data!$A$2:$E$600, 5, FALSE)</f>
        <v>36</v>
      </c>
      <c r="B1557" s="58" t="str">
        <f>VLOOKUP(ancestry_jul_2014[[#This Row],[Locationid]],[1]LibPAS_data!$A$2:$D$270,4,FALSE)</f>
        <v>N/A</v>
      </c>
      <c r="C1557" s="59" t="str">
        <f>TEXT(E1557,"yyyy")&amp;"-"&amp;"Q"&amp;LOOKUP(MONTH(E1557),{1,4,7,10},{1,2,3,4})</f>
        <v>2016-Q4</v>
      </c>
      <c r="D1557" s="60">
        <f t="shared" si="80"/>
        <v>2017</v>
      </c>
      <c r="E1557" s="1">
        <v>42705</v>
      </c>
      <c r="F1557" s="48" t="str">
        <f t="shared" si="78"/>
        <v>2016</v>
      </c>
      <c r="G1557" s="1" t="str">
        <f>TEXT(ancestry_jul_2014[[#This Row],[Date]]," MMM")</f>
        <v xml:space="preserve"> Dec</v>
      </c>
      <c r="I1557" t="str">
        <f>VLOOKUP(K1557, [1]LibPAS_data!$A$1:$C$600,3,FALSE)</f>
        <v>Coconino</v>
      </c>
      <c r="J1557" s="21" t="str">
        <f>VLOOKUP(K1557,[1]LibPAS_data!$A$1:$C$600,2,FALSE)</f>
        <v>Page Public Library</v>
      </c>
      <c r="K1557" s="6" t="s">
        <v>140</v>
      </c>
      <c r="L1557" s="6" t="s">
        <v>1</v>
      </c>
      <c r="N1557">
        <v>138</v>
      </c>
      <c r="O1557">
        <v>1</v>
      </c>
      <c r="P1557">
        <v>31</v>
      </c>
      <c r="Q1557">
        <v>12</v>
      </c>
      <c r="R1557" s="47">
        <f t="shared" si="79"/>
        <v>43</v>
      </c>
    </row>
    <row r="1558" spans="1:18" x14ac:dyDescent="0.3">
      <c r="A1558" s="21">
        <f>VLOOKUP(ancestry_jul_2014[[#This Row],[Locationid]], [1]LibPAS_data!$A$2:$E$600, 5, FALSE)</f>
        <v>20</v>
      </c>
      <c r="B1558" s="58">
        <f>VLOOKUP(ancestry_jul_2014[[#This Row],[Locationid]],[1]LibPAS_data!$A$2:$D$270,4,FALSE)</f>
        <v>10834</v>
      </c>
      <c r="C1558" s="59" t="str">
        <f>TEXT(E1558,"yyyy")&amp;"-"&amp;"Q"&amp;LOOKUP(MONTH(E1558),{1,4,7,10},{1,2,3,4})</f>
        <v>2016-Q4</v>
      </c>
      <c r="D1558" s="60">
        <f t="shared" si="80"/>
        <v>2017</v>
      </c>
      <c r="E1558" s="1">
        <v>42705</v>
      </c>
      <c r="F1558" s="31" t="str">
        <f t="shared" si="78"/>
        <v>2016</v>
      </c>
      <c r="G1558" s="1" t="str">
        <f>TEXT(ancestry_jul_2014[[#This Row],[Date]]," MMM")</f>
        <v xml:space="preserve"> Dec</v>
      </c>
      <c r="I1558" t="str">
        <f>VLOOKUP(K1558, [1]LibPAS_data!$A$1:$C$600,3,FALSE)</f>
        <v>La Paz</v>
      </c>
      <c r="J1558" s="21" t="str">
        <f>VLOOKUP(K1558,[1]LibPAS_data!$A$1:$C$600,2,FALSE)</f>
        <v>Parker Public Library</v>
      </c>
      <c r="K1558" s="8" t="s">
        <v>45</v>
      </c>
      <c r="L1558" s="8" t="s">
        <v>1</v>
      </c>
      <c r="R1558" s="47">
        <f t="shared" si="79"/>
        <v>0</v>
      </c>
    </row>
    <row r="1559" spans="1:18" x14ac:dyDescent="0.3">
      <c r="A1559" s="21">
        <f>VLOOKUP(ancestry_jul_2014[[#This Row],[Locationid]], [1]LibPAS_data!$A$2:$E$600, 5, FALSE)</f>
        <v>14</v>
      </c>
      <c r="B1559" s="58">
        <f>VLOOKUP(ancestry_jul_2014[[#This Row],[Locationid]],[1]LibPAS_data!$A$2:$D$270,4,FALSE)</f>
        <v>13597</v>
      </c>
      <c r="C1559" s="59" t="str">
        <f>TEXT(E1559,"yyyy")&amp;"-"&amp;"Q"&amp;LOOKUP(MONTH(E1559),{1,4,7,10},{1,2,3,4})</f>
        <v>2016-Q4</v>
      </c>
      <c r="D1559" s="60">
        <f t="shared" si="80"/>
        <v>2017</v>
      </c>
      <c r="E1559" s="1">
        <v>42705</v>
      </c>
      <c r="F1559" s="48" t="str">
        <f t="shared" si="78"/>
        <v>2016</v>
      </c>
      <c r="G1559" s="1" t="str">
        <f>TEXT(ancestry_jul_2014[[#This Row],[Date]]," MMM")</f>
        <v xml:space="preserve"> Dec</v>
      </c>
      <c r="I1559" t="str">
        <f>VLOOKUP(K1559, [1]LibPAS_data!$A$1:$C$600,3,FALSE)</f>
        <v>Gila</v>
      </c>
      <c r="J1559" s="21" t="str">
        <f>VLOOKUP(K1559,[1]LibPAS_data!$A$1:$C$600,2,FALSE)</f>
        <v>Payson Public Library</v>
      </c>
      <c r="K1559" s="6" t="s">
        <v>47</v>
      </c>
      <c r="L1559" s="6" t="s">
        <v>1</v>
      </c>
      <c r="R1559" s="47">
        <f t="shared" si="79"/>
        <v>0</v>
      </c>
    </row>
    <row r="1560" spans="1:18" x14ac:dyDescent="0.3">
      <c r="A1560" s="21">
        <f>VLOOKUP(ancestry_jul_2014[[#This Row],[Locationid]], [1]LibPAS_data!$A$2:$E$600, 5, FALSE)</f>
        <v>38</v>
      </c>
      <c r="B1560" s="58">
        <f>VLOOKUP(ancestry_jul_2014[[#This Row],[Locationid]],[1]LibPAS_data!$A$2:$D$270,4,FALSE)</f>
        <v>109952</v>
      </c>
      <c r="C1560" s="59" t="str">
        <f>TEXT(E1560,"yyyy")&amp;"-"&amp;"Q"&amp;LOOKUP(MONTH(E1560),{1,4,7,10},{1,2,3,4})</f>
        <v>2016-Q4</v>
      </c>
      <c r="D1560" s="60">
        <f t="shared" si="80"/>
        <v>2017</v>
      </c>
      <c r="E1560" s="1">
        <v>42705</v>
      </c>
      <c r="F1560" s="31" t="str">
        <f t="shared" si="78"/>
        <v>2016</v>
      </c>
      <c r="G1560" s="1" t="str">
        <f>TEXT(ancestry_jul_2014[[#This Row],[Date]]," MMM")</f>
        <v xml:space="preserve"> Dec</v>
      </c>
      <c r="I1560" t="str">
        <f>VLOOKUP(K1560, [1]LibPAS_data!$A$1:$C$600,3,FALSE)</f>
        <v>Maricopa</v>
      </c>
      <c r="J1560" s="21" t="str">
        <f>VLOOKUP(K1560,[1]LibPAS_data!$A$1:$C$600,2,FALSE)</f>
        <v>Peoria Public Library</v>
      </c>
      <c r="K1560" s="6" t="s">
        <v>48</v>
      </c>
      <c r="L1560" s="8" t="s">
        <v>1</v>
      </c>
      <c r="N1560">
        <v>767</v>
      </c>
      <c r="O1560">
        <v>28</v>
      </c>
      <c r="P1560">
        <v>92</v>
      </c>
      <c r="Q1560">
        <v>703</v>
      </c>
      <c r="R1560" s="47">
        <f t="shared" si="79"/>
        <v>795</v>
      </c>
    </row>
    <row r="1561" spans="1:18" x14ac:dyDescent="0.3">
      <c r="A1561" s="21" t="e">
        <f>VLOOKUP(ancestry_jul_2014[[#This Row],[Locationid]], [1]LibPAS_data!$A$2:$E$600, 5, FALSE)</f>
        <v>#VALUE!</v>
      </c>
      <c r="B1561" s="58">
        <f>VLOOKUP(ancestry_jul_2014[[#This Row],[Locationid]],[1]LibPAS_data!$A$2:$D$270,4,FALSE)</f>
        <v>943450</v>
      </c>
      <c r="C1561" s="59" t="str">
        <f>TEXT(E1561,"yyyy")&amp;"-"&amp;"Q"&amp;LOOKUP(MONTH(E1561),{1,4,7,10},{1,2,3,4})</f>
        <v>2016-Q4</v>
      </c>
      <c r="D1561" s="60">
        <f t="shared" si="80"/>
        <v>2017</v>
      </c>
      <c r="E1561" s="1">
        <v>42705</v>
      </c>
      <c r="F1561" s="48" t="str">
        <f t="shared" si="78"/>
        <v>2016</v>
      </c>
      <c r="G1561" s="1" t="str">
        <f>TEXT(ancestry_jul_2014[[#This Row],[Date]]," MMM")</f>
        <v xml:space="preserve"> Dec</v>
      </c>
      <c r="I1561" t="str">
        <f>VLOOKUP(K1561, [1]LibPAS_data!$A$1:$C$600,3,FALSE)</f>
        <v>Maricopa</v>
      </c>
      <c r="J1561" s="21" t="str">
        <f>VLOOKUP(K1561,[1]LibPAS_data!$A$1:$C$600,2,FALSE)</f>
        <v>Phoenix Public Library</v>
      </c>
      <c r="K1561" s="10" t="s">
        <v>78</v>
      </c>
      <c r="L1561" s="6" t="s">
        <v>1</v>
      </c>
      <c r="N1561">
        <v>9664</v>
      </c>
      <c r="O1561">
        <v>225</v>
      </c>
      <c r="P1561">
        <v>1479</v>
      </c>
      <c r="Q1561">
        <v>4726</v>
      </c>
      <c r="R1561" s="47">
        <f t="shared" si="79"/>
        <v>6205</v>
      </c>
    </row>
    <row r="1562" spans="1:18" x14ac:dyDescent="0.3">
      <c r="A1562" s="21">
        <f>VLOOKUP(ancestry_jul_2014[[#This Row],[Locationid]], [1]LibPAS_data!$A$2:$E$600, 5, FALSE)</f>
        <v>622</v>
      </c>
      <c r="B1562" s="58">
        <f>VLOOKUP(ancestry_jul_2014[[#This Row],[Locationid]],[1]LibPAS_data!$A$2:$D$270,4,FALSE)</f>
        <v>405419</v>
      </c>
      <c r="C1562" s="59" t="str">
        <f>TEXT(E1562,"yyyy")&amp;"-"&amp;"Q"&amp;LOOKUP(MONTH(E1562),{1,4,7,10},{1,2,3,4})</f>
        <v>2016-Q4</v>
      </c>
      <c r="D1562" s="60">
        <f t="shared" si="80"/>
        <v>2017</v>
      </c>
      <c r="E1562" s="1">
        <v>42705</v>
      </c>
      <c r="F1562" s="31" t="str">
        <f t="shared" si="78"/>
        <v>2016</v>
      </c>
      <c r="G1562" s="1" t="str">
        <f>TEXT(ancestry_jul_2014[[#This Row],[Date]]," MMM")</f>
        <v xml:space="preserve"> Dec</v>
      </c>
      <c r="I1562" t="str">
        <f>VLOOKUP(K1562, [1]LibPAS_data!$A$1:$C$600,3,FALSE)</f>
        <v>Pima</v>
      </c>
      <c r="J1562" s="21" t="str">
        <f>VLOOKUP(K1562,[1]LibPAS_data!$A$1:$C$600,2,FALSE)</f>
        <v>Pima County Public Library</v>
      </c>
      <c r="K1562" s="6" t="s">
        <v>49</v>
      </c>
      <c r="L1562" s="8" t="s">
        <v>1</v>
      </c>
      <c r="N1562">
        <v>5926</v>
      </c>
      <c r="O1562">
        <v>148</v>
      </c>
      <c r="P1562">
        <v>1160</v>
      </c>
      <c r="Q1562">
        <v>2731</v>
      </c>
      <c r="R1562" s="47">
        <f t="shared" si="79"/>
        <v>3891</v>
      </c>
    </row>
    <row r="1563" spans="1:18" x14ac:dyDescent="0.3">
      <c r="A1563" s="21">
        <f>VLOOKUP(ancestry_jul_2014[[#This Row],[Locationid]], [1]LibPAS_data!$A$2:$E$600, 5, FALSE)</f>
        <v>4</v>
      </c>
      <c r="B1563" s="58">
        <f>VLOOKUP(ancestry_jul_2014[[#This Row],[Locationid]],[1]LibPAS_data!$A$2:$D$270,4,FALSE)</f>
        <v>8901</v>
      </c>
      <c r="C1563" s="59" t="str">
        <f>TEXT(E1563,"yyyy")&amp;"-"&amp;"Q"&amp;LOOKUP(MONTH(E1563),{1,4,7,10},{1,2,3,4})</f>
        <v>2016-Q4</v>
      </c>
      <c r="D1563" s="60">
        <f t="shared" si="80"/>
        <v>2017</v>
      </c>
      <c r="E1563" s="1">
        <v>42705</v>
      </c>
      <c r="F1563" s="48" t="str">
        <f t="shared" si="78"/>
        <v>2016</v>
      </c>
      <c r="G1563" s="1" t="str">
        <f>TEXT(ancestry_jul_2014[[#This Row],[Date]]," MMM")</f>
        <v xml:space="preserve"> Dec</v>
      </c>
      <c r="I1563" t="str">
        <f>VLOOKUP(K1563, [1]LibPAS_data!$A$1:$C$600,3,FALSE)</f>
        <v>Pinal</v>
      </c>
      <c r="J1563" s="21" t="str">
        <f>VLOOKUP(K1563,[1]LibPAS_data!$A$1:$C$600,2,FALSE)</f>
        <v>Pinal County Library District</v>
      </c>
      <c r="K1563" s="6" t="s">
        <v>50</v>
      </c>
      <c r="L1563" s="6" t="s">
        <v>1</v>
      </c>
      <c r="N1563">
        <v>1411</v>
      </c>
      <c r="O1563">
        <v>35</v>
      </c>
      <c r="P1563">
        <v>169</v>
      </c>
      <c r="Q1563">
        <v>815</v>
      </c>
      <c r="R1563" s="47">
        <f t="shared" si="79"/>
        <v>984</v>
      </c>
    </row>
    <row r="1564" spans="1:18" x14ac:dyDescent="0.3">
      <c r="A1564" s="21">
        <f>VLOOKUP(ancestry_jul_2014[[#This Row],[Locationid]], [1]LibPAS_data!$A$2:$E$600, 5, FALSE)</f>
        <v>0</v>
      </c>
      <c r="B1564" s="58">
        <f>VLOOKUP(ancestry_jul_2014[[#This Row],[Locationid]],[1]LibPAS_data!$A$2:$D$270,4,FALSE)</f>
        <v>0</v>
      </c>
      <c r="C1564" s="59" t="str">
        <f>TEXT(E1564,"yyyy")&amp;"-"&amp;"Q"&amp;LOOKUP(MONTH(E1564),{1,4,7,10},{1,2,3,4})</f>
        <v>2016-Q4</v>
      </c>
      <c r="D1564" s="60">
        <f t="shared" si="80"/>
        <v>2017</v>
      </c>
      <c r="E1564" s="1">
        <v>42705</v>
      </c>
      <c r="F1564" s="31" t="str">
        <f t="shared" si="78"/>
        <v>2016</v>
      </c>
      <c r="G1564" s="1" t="str">
        <f>TEXT(ancestry_jul_2014[[#This Row],[Date]]," MMM")</f>
        <v xml:space="preserve"> Dec</v>
      </c>
      <c r="I1564" t="str">
        <f>VLOOKUP(K1564, [1]LibPAS_data!$A$1:$C$600,3,FALSE)</f>
        <v>Yavapai</v>
      </c>
      <c r="J1564" s="21" t="str">
        <f>VLOOKUP(K1564,[1]LibPAS_data!$A$1:$C$600,2,FALSE)</f>
        <v>Paulden</v>
      </c>
      <c r="K1564" s="2" t="s">
        <v>146</v>
      </c>
      <c r="L1564" s="6" t="s">
        <v>1</v>
      </c>
      <c r="R1564" s="47">
        <f t="shared" si="79"/>
        <v>0</v>
      </c>
    </row>
    <row r="1565" spans="1:18" x14ac:dyDescent="0.3">
      <c r="A1565" s="21">
        <f>VLOOKUP(ancestry_jul_2014[[#This Row],[Locationid]], [1]LibPAS_data!$A$2:$E$600, 5, FALSE)</f>
        <v>54</v>
      </c>
      <c r="B1565" s="58">
        <f>VLOOKUP(ancestry_jul_2014[[#This Row],[Locationid]],[1]LibPAS_data!$A$2:$D$270,4,FALSE)</f>
        <v>29416</v>
      </c>
      <c r="C1565" s="59" t="str">
        <f>TEXT(E1565,"yyyy")&amp;"-"&amp;"Q"&amp;LOOKUP(MONTH(E1565),{1,4,7,10},{1,2,3,4})</f>
        <v>2016-Q4</v>
      </c>
      <c r="D1565" s="60">
        <f t="shared" si="80"/>
        <v>2017</v>
      </c>
      <c r="E1565" s="1">
        <v>42705</v>
      </c>
      <c r="F1565" s="48" t="str">
        <f t="shared" si="78"/>
        <v>2016</v>
      </c>
      <c r="G1565" s="1" t="str">
        <f>TEXT(ancestry_jul_2014[[#This Row],[Date]]," MMM")</f>
        <v xml:space="preserve"> Dec</v>
      </c>
      <c r="I1565" t="str">
        <f>VLOOKUP(K1565, [1]LibPAS_data!$A$1:$C$600,3,FALSE)</f>
        <v>Yavapai</v>
      </c>
      <c r="J1565" s="21" t="str">
        <f>VLOOKUP(K1565,[1]LibPAS_data!$A$1:$C$600,2,FALSE)</f>
        <v>Prescott Public Library</v>
      </c>
      <c r="K1565" s="10" t="s">
        <v>51</v>
      </c>
      <c r="L1565" s="8" t="s">
        <v>1</v>
      </c>
      <c r="N1565">
        <v>2415</v>
      </c>
      <c r="O1565">
        <v>61</v>
      </c>
      <c r="P1565">
        <v>1783</v>
      </c>
      <c r="Q1565">
        <v>1280</v>
      </c>
      <c r="R1565" s="47">
        <f t="shared" si="79"/>
        <v>3063</v>
      </c>
    </row>
    <row r="1566" spans="1:18" x14ac:dyDescent="0.3">
      <c r="A1566" s="21">
        <f>VLOOKUP(ancestry_jul_2014[[#This Row],[Locationid]], [1]LibPAS_data!$A$2:$E$600, 5, FALSE)</f>
        <v>59</v>
      </c>
      <c r="B1566" s="58">
        <f>VLOOKUP(ancestry_jul_2014[[#This Row],[Locationid]],[1]LibPAS_data!$A$2:$D$270,4,FALSE)</f>
        <v>22616</v>
      </c>
      <c r="C1566" s="59" t="str">
        <f>TEXT(E1566,"yyyy")&amp;"-"&amp;"Q"&amp;LOOKUP(MONTH(E1566),{1,4,7,10},{1,2,3,4})</f>
        <v>2016-Q4</v>
      </c>
      <c r="D1566" s="60">
        <f t="shared" si="80"/>
        <v>2017</v>
      </c>
      <c r="E1566" s="1">
        <v>42705</v>
      </c>
      <c r="F1566" s="31" t="str">
        <f t="shared" si="78"/>
        <v>2016</v>
      </c>
      <c r="G1566" s="1" t="str">
        <f>TEXT(ancestry_jul_2014[[#This Row],[Date]]," MMM")</f>
        <v xml:space="preserve"> Dec</v>
      </c>
      <c r="I1566" t="str">
        <f>VLOOKUP(K1566, [1]LibPAS_data!$A$1:$C$600,3,FALSE)</f>
        <v>Yavapai</v>
      </c>
      <c r="J1566" s="21" t="str">
        <f>VLOOKUP(K1566,[1]LibPAS_data!$A$1:$C$600,2,FALSE)</f>
        <v>Prescott Valley Public Library</v>
      </c>
      <c r="K1566" s="6" t="s">
        <v>52</v>
      </c>
      <c r="L1566" s="6" t="s">
        <v>1</v>
      </c>
      <c r="N1566">
        <v>324</v>
      </c>
      <c r="O1566">
        <v>10</v>
      </c>
      <c r="P1566">
        <v>30</v>
      </c>
      <c r="Q1566">
        <v>176</v>
      </c>
      <c r="R1566" s="47">
        <f t="shared" si="79"/>
        <v>206</v>
      </c>
    </row>
    <row r="1567" spans="1:18" x14ac:dyDescent="0.3">
      <c r="A1567" s="21">
        <f>VLOOKUP(ancestry_jul_2014[[#This Row],[Locationid]], [1]LibPAS_data!$A$2:$E$600, 5, FALSE)</f>
        <v>40</v>
      </c>
      <c r="B1567" s="58" t="e">
        <f>VLOOKUP(ancestry_jul_2014[[#This Row],[Locationid]],[1]LibPAS_data!$A$2:$D$270,4,FALSE)</f>
        <v>#N/A</v>
      </c>
      <c r="C1567" s="59" t="str">
        <f>TEXT(E1567,"yyyy")&amp;"-"&amp;"Q"&amp;LOOKUP(MONTH(E1567),{1,4,7,10},{1,2,3,4})</f>
        <v>2016-Q4</v>
      </c>
      <c r="D1567" s="60">
        <f t="shared" si="80"/>
        <v>2017</v>
      </c>
      <c r="E1567" s="1">
        <v>42705</v>
      </c>
      <c r="F1567" s="48" t="str">
        <f t="shared" si="78"/>
        <v>2016</v>
      </c>
      <c r="G1567" s="1" t="str">
        <f>TEXT(ancestry_jul_2014[[#This Row],[Date]]," MMM")</f>
        <v xml:space="preserve"> Dec</v>
      </c>
      <c r="I1567" t="str">
        <f>VLOOKUP(K1567, [1]LibPAS_data!$A$1:$C$600,3,FALSE)</f>
        <v>Apache</v>
      </c>
      <c r="J1567" s="21" t="str">
        <f>VLOOKUP(K1567,[1]LibPAS_data!$A$1:$C$600,2,FALSE)</f>
        <v>Round Valley Public Library</v>
      </c>
      <c r="K1567" s="6" t="s">
        <v>53</v>
      </c>
      <c r="L1567" s="8" t="s">
        <v>1</v>
      </c>
      <c r="N1567">
        <v>37</v>
      </c>
      <c r="O1567">
        <v>3</v>
      </c>
      <c r="P1567">
        <v>1</v>
      </c>
      <c r="Q1567">
        <v>13</v>
      </c>
      <c r="R1567" s="47">
        <f t="shared" si="79"/>
        <v>14</v>
      </c>
    </row>
    <row r="1568" spans="1:18" x14ac:dyDescent="0.3">
      <c r="A1568" s="21">
        <f>VLOOKUP(ancestry_jul_2014[[#This Row],[Locationid]], [1]LibPAS_data!$A$2:$E$600, 5, FALSE)</f>
        <v>17</v>
      </c>
      <c r="B1568" s="58">
        <f>VLOOKUP(ancestry_jul_2014[[#This Row],[Locationid]],[1]LibPAS_data!$A$2:$D$270,4,FALSE)</f>
        <v>11980</v>
      </c>
      <c r="C1568" s="59" t="str">
        <f>TEXT(E1568,"yyyy")&amp;"-"&amp;"Q"&amp;LOOKUP(MONTH(E1568),{1,4,7,10},{1,2,3,4})</f>
        <v>2016-Q4</v>
      </c>
      <c r="D1568" s="60">
        <f t="shared" si="80"/>
        <v>2017</v>
      </c>
      <c r="E1568" s="1">
        <v>42705</v>
      </c>
      <c r="F1568" s="31" t="str">
        <f t="shared" si="78"/>
        <v>2016</v>
      </c>
      <c r="G1568" s="1" t="str">
        <f>TEXT(ancestry_jul_2014[[#This Row],[Date]]," MMM")</f>
        <v xml:space="preserve"> Dec</v>
      </c>
      <c r="I1568" t="str">
        <f>VLOOKUP(K1568, [1]LibPAS_data!$A$1:$C$600,3,FALSE)</f>
        <v>Graham</v>
      </c>
      <c r="J1568" s="21" t="str">
        <f>VLOOKUP(K1568,[1]LibPAS_data!$A$1:$C$600,2,FALSE)</f>
        <v>Safford City - Graham County Library</v>
      </c>
      <c r="K1568" s="6" t="s">
        <v>54</v>
      </c>
      <c r="L1568" s="6" t="s">
        <v>1</v>
      </c>
      <c r="N1568">
        <v>6</v>
      </c>
      <c r="O1568">
        <v>1</v>
      </c>
      <c r="P1568">
        <v>0</v>
      </c>
      <c r="Q1568">
        <v>0</v>
      </c>
      <c r="R1568" s="47">
        <f t="shared" si="79"/>
        <v>0</v>
      </c>
    </row>
    <row r="1569" spans="1:18" x14ac:dyDescent="0.3">
      <c r="A1569" s="21">
        <f>VLOOKUP(ancestry_jul_2014[[#This Row],[Locationid]], [1]LibPAS_data!$A$2:$E$600, 5, FALSE)</f>
        <v>23</v>
      </c>
      <c r="B1569" s="58" t="e">
        <f>VLOOKUP(ancestry_jul_2014[[#This Row],[Locationid]],[1]LibPAS_data!$A$2:$D$270,4,FALSE)</f>
        <v>#N/A</v>
      </c>
      <c r="C1569" s="59" t="str">
        <f>TEXT(E1569,"yyyy")&amp;"-"&amp;"Q"&amp;LOOKUP(MONTH(E1569),{1,4,7,10},{1,2,3,4})</f>
        <v>2016-Q4</v>
      </c>
      <c r="D1569" s="60">
        <f t="shared" si="80"/>
        <v>2017</v>
      </c>
      <c r="E1569" s="1">
        <v>42705</v>
      </c>
      <c r="F1569" s="48" t="str">
        <f t="shared" si="78"/>
        <v>2016</v>
      </c>
      <c r="G1569" s="1" t="str">
        <f>TEXT(ancestry_jul_2014[[#This Row],[Date]]," MMM")</f>
        <v xml:space="preserve"> Dec</v>
      </c>
      <c r="I1569" t="str">
        <f>VLOOKUP(K1569, [1]LibPAS_data!$A$1:$C$600,3,FALSE)</f>
        <v>Pinal</v>
      </c>
      <c r="J1569" s="21" t="str">
        <f>VLOOKUP(K1569,[1]LibPAS_data!$A$1:$C$600,2,FALSE)</f>
        <v>San Manuel Public Library</v>
      </c>
      <c r="K1569" s="10" t="s">
        <v>55</v>
      </c>
      <c r="L1569" s="8" t="s">
        <v>1</v>
      </c>
      <c r="N1569">
        <v>40</v>
      </c>
      <c r="O1569">
        <v>2</v>
      </c>
      <c r="P1569">
        <v>0</v>
      </c>
      <c r="Q1569">
        <v>33</v>
      </c>
      <c r="R1569" s="47">
        <f t="shared" si="79"/>
        <v>33</v>
      </c>
    </row>
    <row r="1570" spans="1:18" x14ac:dyDescent="0.3">
      <c r="A1570" s="21">
        <f>VLOOKUP(ancestry_jul_2014[[#This Row],[Locationid]], [1]LibPAS_data!$A$2:$E$600, 5, FALSE)</f>
        <v>10</v>
      </c>
      <c r="B1570" s="58">
        <f>VLOOKUP(ancestry_jul_2014[[#This Row],[Locationid]],[1]LibPAS_data!$A$2:$D$270,4,FALSE)</f>
        <v>360</v>
      </c>
      <c r="C1570" s="59" t="str">
        <f>TEXT(E1570,"yyyy")&amp;"-"&amp;"Q"&amp;LOOKUP(MONTH(E1570),{1,4,7,10},{1,2,3,4})</f>
        <v>2016-Q4</v>
      </c>
      <c r="D1570" s="60">
        <f>YEAR(DATE(YEAR(E1570),MONTH(E1570)+6,1))</f>
        <v>2017</v>
      </c>
      <c r="E1570" s="1">
        <v>42705</v>
      </c>
      <c r="F1570" s="48" t="str">
        <f t="shared" si="78"/>
        <v>2016</v>
      </c>
      <c r="G1570" s="1" t="str">
        <f>TEXT(ancestry_jul_2014[[#This Row],[Date]]," MMM")</f>
        <v xml:space="preserve"> Dec</v>
      </c>
      <c r="I1570" t="str">
        <f>VLOOKUP(K1570, [1]LibPAS_data!$A$1:$C$600,3,FALSE)</f>
        <v>Pima</v>
      </c>
      <c r="J1570" s="21" t="str">
        <f>VLOOKUP(K1570,[1]LibPAS_data!$A$1:$C$600,2,FALSE)</f>
        <v>San Xavier Library Center</v>
      </c>
      <c r="K1570" t="s">
        <v>147</v>
      </c>
      <c r="L1570" s="8" t="s">
        <v>1</v>
      </c>
      <c r="N1570">
        <v>252</v>
      </c>
      <c r="O1570">
        <v>2</v>
      </c>
      <c r="P1570">
        <v>7</v>
      </c>
      <c r="Q1570">
        <v>24</v>
      </c>
      <c r="R1570" s="47">
        <f t="shared" si="79"/>
        <v>31</v>
      </c>
    </row>
    <row r="1571" spans="1:18" x14ac:dyDescent="0.3">
      <c r="A1571" s="21">
        <f>VLOOKUP(ancestry_jul_2014[[#This Row],[Locationid]], [1]LibPAS_data!$A$2:$E$600, 5, FALSE)</f>
        <v>87</v>
      </c>
      <c r="B1571" s="58">
        <f>VLOOKUP(ancestry_jul_2014[[#This Row],[Locationid]],[1]LibPAS_data!$A$2:$D$270,4,FALSE)</f>
        <v>174482</v>
      </c>
      <c r="C1571" s="59" t="str">
        <f>TEXT(E1571,"yyyy")&amp;"-"&amp;"Q"&amp;LOOKUP(MONTH(E1571),{1,4,7,10},{1,2,3,4})</f>
        <v>2016-Q4</v>
      </c>
      <c r="D1571" s="60">
        <f t="shared" si="80"/>
        <v>2017</v>
      </c>
      <c r="E1571" s="1">
        <v>42705</v>
      </c>
      <c r="F1571" s="31" t="str">
        <f t="shared" si="78"/>
        <v>2016</v>
      </c>
      <c r="G1571" s="1" t="str">
        <f>TEXT(ancestry_jul_2014[[#This Row],[Date]]," MMM")</f>
        <v xml:space="preserve"> Dec</v>
      </c>
      <c r="I1571" t="str">
        <f>VLOOKUP(K1571, [1]LibPAS_data!$A$1:$C$600,3,FALSE)</f>
        <v>Maricopa</v>
      </c>
      <c r="J1571" s="21" t="str">
        <f>VLOOKUP(K1571,[1]LibPAS_data!$A$1:$C$600,2,FALSE)</f>
        <v>Scottsdale Public Library</v>
      </c>
      <c r="K1571" s="6" t="s">
        <v>57</v>
      </c>
      <c r="L1571" s="6" t="s">
        <v>1</v>
      </c>
      <c r="N1571">
        <v>4207</v>
      </c>
      <c r="O1571">
        <v>90</v>
      </c>
      <c r="P1571">
        <v>445</v>
      </c>
      <c r="Q1571">
        <v>2666</v>
      </c>
      <c r="R1571" s="47">
        <f t="shared" si="79"/>
        <v>3111</v>
      </c>
    </row>
    <row r="1572" spans="1:18" x14ac:dyDescent="0.3">
      <c r="A1572" s="21">
        <f>VLOOKUP(ancestry_jul_2014[[#This Row],[Locationid]], [1]LibPAS_data!$A$2:$E$600, 5, FALSE)</f>
        <v>28</v>
      </c>
      <c r="B1572" s="58">
        <f>VLOOKUP(ancestry_jul_2014[[#This Row],[Locationid]],[1]LibPAS_data!$A$2:$D$270,4,FALSE)</f>
        <v>32811</v>
      </c>
      <c r="C1572" s="59" t="str">
        <f>TEXT(E1572,"yyyy")&amp;"-"&amp;"Q"&amp;LOOKUP(MONTH(E1572),{1,4,7,10},{1,2,3,4})</f>
        <v>2016-Q4</v>
      </c>
      <c r="D1572" s="60">
        <f t="shared" si="80"/>
        <v>2017</v>
      </c>
      <c r="E1572" s="1">
        <v>42705</v>
      </c>
      <c r="F1572" s="48" t="str">
        <f t="shared" si="78"/>
        <v>2016</v>
      </c>
      <c r="G1572" s="1" t="str">
        <f>TEXT(ancestry_jul_2014[[#This Row],[Date]]," MMM")</f>
        <v xml:space="preserve"> Dec</v>
      </c>
      <c r="I1572" t="str">
        <f>VLOOKUP(K1572, [1]LibPAS_data!$A$1:$C$600,3,FALSE)</f>
        <v>Cochise</v>
      </c>
      <c r="J1572" s="21" t="str">
        <f>VLOOKUP(K1572,[1]LibPAS_data!$A$1:$C$600,2,FALSE)</f>
        <v>Sierra Vista Public Library</v>
      </c>
      <c r="K1572" s="6" t="s">
        <v>60</v>
      </c>
      <c r="L1572" s="8" t="s">
        <v>1</v>
      </c>
      <c r="N1572">
        <v>18</v>
      </c>
      <c r="O1572">
        <v>1</v>
      </c>
      <c r="P1572">
        <v>2</v>
      </c>
      <c r="Q1572">
        <v>4</v>
      </c>
      <c r="R1572" s="47">
        <f t="shared" si="79"/>
        <v>6</v>
      </c>
    </row>
    <row r="1573" spans="1:18" x14ac:dyDescent="0.3">
      <c r="A1573" s="21">
        <f>VLOOKUP(ancestry_jul_2014[[#This Row],[Locationid]], [1]LibPAS_data!$A$2:$E$600, 5, FALSE)</f>
        <v>32</v>
      </c>
      <c r="B1573" s="58">
        <f>VLOOKUP(ancestry_jul_2014[[#This Row],[Locationid]],[1]LibPAS_data!$A$2:$D$270,4,FALSE)</f>
        <v>11000</v>
      </c>
      <c r="C1573" s="59" t="str">
        <f>TEXT(E1573,"yyyy")&amp;"-"&amp;"Q"&amp;LOOKUP(MONTH(E1573),{1,4,7,10},{1,2,3,4})</f>
        <v>2016-Q4</v>
      </c>
      <c r="D1573" s="60">
        <f t="shared" si="80"/>
        <v>2017</v>
      </c>
      <c r="E1573" s="1">
        <v>42705</v>
      </c>
      <c r="F1573" s="31" t="str">
        <f t="shared" si="78"/>
        <v>2016</v>
      </c>
      <c r="G1573" s="1" t="str">
        <f>TEXT(ancestry_jul_2014[[#This Row],[Date]]," MMM")</f>
        <v xml:space="preserve"> Dec</v>
      </c>
      <c r="I1573" t="str">
        <f>VLOOKUP(K1573, [1]LibPAS_data!$A$1:$C$600,3,FALSE)</f>
        <v>Yavapai</v>
      </c>
      <c r="J1573" s="21" t="str">
        <f>VLOOKUP(K1573,[1]LibPAS_data!$A$1:$C$600,2,FALSE)</f>
        <v>Sedona Public Library</v>
      </c>
      <c r="K1573" s="6" t="s">
        <v>58</v>
      </c>
      <c r="L1573" s="6" t="s">
        <v>1</v>
      </c>
      <c r="N1573">
        <v>11</v>
      </c>
      <c r="O1573">
        <v>1</v>
      </c>
      <c r="P1573">
        <v>0</v>
      </c>
      <c r="Q1573">
        <v>1</v>
      </c>
      <c r="R1573" s="47">
        <f t="shared" si="79"/>
        <v>1</v>
      </c>
    </row>
    <row r="1574" spans="1:18" x14ac:dyDescent="0.3">
      <c r="A1574" s="21">
        <f>VLOOKUP(ancestry_jul_2014[[#This Row],[Locationid]], [1]LibPAS_data!$A$2:$E$600, 5, FALSE)</f>
        <v>142</v>
      </c>
      <c r="B1574" s="58">
        <f>VLOOKUP(ancestry_jul_2014[[#This Row],[Locationid]],[1]LibPAS_data!$A$2:$D$270,4,FALSE)</f>
        <v>140708</v>
      </c>
      <c r="C1574" s="59" t="str">
        <f>TEXT(E1574,"yyyy")&amp;"-"&amp;"Q"&amp;LOOKUP(MONTH(E1574),{1,4,7,10},{1,2,3,4})</f>
        <v>2016-Q4</v>
      </c>
      <c r="D1574" s="60">
        <f t="shared" si="80"/>
        <v>2017</v>
      </c>
      <c r="E1574" s="1">
        <v>42705</v>
      </c>
      <c r="F1574" s="48" t="str">
        <f t="shared" si="78"/>
        <v>2016</v>
      </c>
      <c r="G1574" s="1" t="str">
        <f>TEXT(ancestry_jul_2014[[#This Row],[Date]]," MMM")</f>
        <v xml:space="preserve"> Dec</v>
      </c>
      <c r="I1574" t="str">
        <f>VLOOKUP(K1574, [1]LibPAS_data!$A$1:$C$600,3,FALSE)</f>
        <v>Maricopa</v>
      </c>
      <c r="J1574" s="21" t="str">
        <f>VLOOKUP(K1574,[1]LibPAS_data!$A$1:$C$600,2,FALSE)</f>
        <v>Tempe Public Library</v>
      </c>
      <c r="K1574" s="10" t="s">
        <v>79</v>
      </c>
      <c r="L1574" s="8" t="s">
        <v>1</v>
      </c>
      <c r="N1574">
        <v>1079</v>
      </c>
      <c r="O1574">
        <v>11</v>
      </c>
      <c r="P1574">
        <v>41</v>
      </c>
      <c r="Q1574">
        <v>547</v>
      </c>
      <c r="R1574" s="47">
        <f t="shared" si="79"/>
        <v>588</v>
      </c>
    </row>
    <row r="1575" spans="1:18" x14ac:dyDescent="0.3">
      <c r="A1575" s="21">
        <f>VLOOKUP(ancestry_jul_2014[[#This Row],[Locationid]], [1]LibPAS_data!$A$2:$E$600, 5, FALSE)</f>
        <v>12</v>
      </c>
      <c r="B1575" s="58">
        <f>VLOOKUP(ancestry_jul_2014[[#This Row],[Locationid]],[1]LibPAS_data!$A$2:$D$270,4,FALSE)</f>
        <v>4415</v>
      </c>
      <c r="C1575" s="59" t="str">
        <f>TEXT(E1575,"yyyy")&amp;"-"&amp;"Q"&amp;LOOKUP(MONTH(E1575),{1,4,7,10},{1,2,3,4})</f>
        <v>2016-Q4</v>
      </c>
      <c r="D1575" s="60">
        <f t="shared" si="80"/>
        <v>2017</v>
      </c>
      <c r="E1575" s="1">
        <v>42705</v>
      </c>
      <c r="F1575" s="31" t="str">
        <f t="shared" si="78"/>
        <v>2016</v>
      </c>
      <c r="G1575" s="1" t="str">
        <f>TEXT(ancestry_jul_2014[[#This Row],[Date]]," MMM")</f>
        <v xml:space="preserve"> Dec</v>
      </c>
      <c r="I1575" t="str">
        <f>VLOOKUP(K1575, [1]LibPAS_data!$A$1:$C$600,3,FALSE)</f>
        <v>Maricopa</v>
      </c>
      <c r="J1575" s="21" t="str">
        <f>VLOOKUP(K1575,[1]LibPAS_data!$A$1:$C$600,2,FALSE)</f>
        <v>Tolleson Public Library</v>
      </c>
      <c r="K1575" s="6" t="s">
        <v>61</v>
      </c>
      <c r="L1575" s="6" t="s">
        <v>1</v>
      </c>
      <c r="R1575" s="47">
        <f t="shared" si="79"/>
        <v>0</v>
      </c>
    </row>
    <row r="1576" spans="1:18" x14ac:dyDescent="0.3">
      <c r="A1576" s="21">
        <f>VLOOKUP(ancestry_jul_2014[[#This Row],[Locationid]], [1]LibPAS_data!$A$2:$E$600, 5, FALSE)</f>
        <v>8</v>
      </c>
      <c r="B1576" s="58">
        <f>VLOOKUP(ancestry_jul_2014[[#This Row],[Locationid]],[1]LibPAS_data!$A$2:$D$270,4,FALSE)</f>
        <v>2341</v>
      </c>
      <c r="C1576" s="59" t="str">
        <f>TEXT(E1576,"yyyy")&amp;"-"&amp;"Q"&amp;LOOKUP(MONTH(E1576),{1,4,7,10},{1,2,3,4})</f>
        <v>2016-Q4</v>
      </c>
      <c r="D1576" s="60">
        <f t="shared" si="80"/>
        <v>2017</v>
      </c>
      <c r="E1576" s="1">
        <v>42705</v>
      </c>
      <c r="F1576" s="48" t="str">
        <f t="shared" si="78"/>
        <v>2016</v>
      </c>
      <c r="G1576" s="1" t="str">
        <f>TEXT(ancestry_jul_2014[[#This Row],[Date]]," MMM")</f>
        <v xml:space="preserve"> Dec</v>
      </c>
      <c r="I1576" t="str">
        <f>VLOOKUP(K1576, [1]LibPAS_data!$A$1:$C$600,3,FALSE)</f>
        <v>Gila</v>
      </c>
      <c r="J1576" s="21" t="str">
        <f>VLOOKUP(K1576,[1]LibPAS_data!$A$1:$C$600,2,FALSE)</f>
        <v>Tonto Basin Public</v>
      </c>
      <c r="K1576" s="8" t="s">
        <v>62</v>
      </c>
      <c r="L1576" s="6" t="s">
        <v>1</v>
      </c>
      <c r="R1576" s="47">
        <f t="shared" si="79"/>
        <v>0</v>
      </c>
    </row>
    <row r="1577" spans="1:18" x14ac:dyDescent="0.3">
      <c r="A1577" s="21">
        <f>VLOOKUP(ancestry_jul_2014[[#This Row],[Locationid]], [1]LibPAS_data!$A$2:$E$600, 5, FALSE)</f>
        <v>8</v>
      </c>
      <c r="B1577" s="58" t="e">
        <f>VLOOKUP(ancestry_jul_2014[[#This Row],[Locationid]],[1]LibPAS_data!$A$2:$D$270,4,FALSE)</f>
        <v>#N/A</v>
      </c>
      <c r="C1577" s="59" t="str">
        <f>TEXT(E1577,"yyyy")&amp;"-"&amp;"Q"&amp;LOOKUP(MONTH(E1577),{1,4,7,10},{1,2,3,4})</f>
        <v>2016-Q4</v>
      </c>
      <c r="D1577" s="60">
        <f t="shared" si="80"/>
        <v>2017</v>
      </c>
      <c r="E1577" s="1">
        <v>42705</v>
      </c>
      <c r="F1577" s="31" t="str">
        <f t="shared" si="78"/>
        <v>2016</v>
      </c>
      <c r="G1577" s="1" t="str">
        <f>TEXT(ancestry_jul_2014[[#This Row],[Date]]," MMM")</f>
        <v xml:space="preserve"> Dec</v>
      </c>
      <c r="I1577" t="str">
        <f>VLOOKUP(K1577, [1]LibPAS_data!$A$1:$C$600,3,FALSE)</f>
        <v>Apache</v>
      </c>
      <c r="J1577" s="21" t="str">
        <f>VLOOKUP(K1577,[1]LibPAS_data!$A$1:$C$600,2,FALSE)</f>
        <v>Vernon Public Library</v>
      </c>
      <c r="K1577" s="6" t="s">
        <v>63</v>
      </c>
      <c r="L1577" s="6" t="s">
        <v>1</v>
      </c>
      <c r="R1577" s="47">
        <f t="shared" si="79"/>
        <v>0</v>
      </c>
    </row>
    <row r="1578" spans="1:18" x14ac:dyDescent="0.3">
      <c r="A1578" s="21">
        <f>VLOOKUP(ancestry_jul_2014[[#This Row],[Locationid]], [1]LibPAS_data!$A$2:$E$600, 5, FALSE)</f>
        <v>5</v>
      </c>
      <c r="B1578" s="58">
        <f>VLOOKUP(ancestry_jul_2014[[#This Row],[Locationid]],[1]LibPAS_data!$A$2:$D$270,4,FALSE)</f>
        <v>790</v>
      </c>
      <c r="C1578" s="59" t="str">
        <f>TEXT(E1578,"yyyy")&amp;"-"&amp;"Q"&amp;LOOKUP(MONTH(E1578),{1,4,7,10},{1,2,3,4})</f>
        <v>2016-Q4</v>
      </c>
      <c r="D1578" s="60">
        <f t="shared" si="80"/>
        <v>2017</v>
      </c>
      <c r="E1578" s="1">
        <v>42705</v>
      </c>
      <c r="F1578" s="48" t="str">
        <f t="shared" si="78"/>
        <v>2016</v>
      </c>
      <c r="G1578" s="1" t="str">
        <f>TEXT(ancestry_jul_2014[[#This Row],[Date]]," MMM")</f>
        <v xml:space="preserve"> Dec</v>
      </c>
      <c r="I1578" t="str">
        <f>VLOOKUP(K1578, [1]LibPAS_data!$A$1:$C$600,3,FALSE)</f>
        <v>Gila</v>
      </c>
      <c r="J1578" s="21" t="str">
        <f>VLOOKUP(K1578,[1]LibPAS_data!$A$1:$C$600,2,FALSE)</f>
        <v>Young Public Library</v>
      </c>
      <c r="K1578" s="8" t="s">
        <v>136</v>
      </c>
      <c r="L1578" s="6" t="s">
        <v>1</v>
      </c>
      <c r="R1578" s="47">
        <f t="shared" si="79"/>
        <v>0</v>
      </c>
    </row>
    <row r="1579" spans="1:18" x14ac:dyDescent="0.3">
      <c r="A1579" s="21">
        <f>VLOOKUP(ancestry_jul_2014[[#This Row],[Locationid]], [1]LibPAS_data!$A$2:$E$600, 5, FALSE)</f>
        <v>434</v>
      </c>
      <c r="B1579" s="58">
        <f>VLOOKUP(ancestry_jul_2014[[#This Row],[Locationid]],[1]LibPAS_data!$A$2:$D$270,4,FALSE)</f>
        <v>111752</v>
      </c>
      <c r="C1579" s="59" t="str">
        <f>TEXT(E1579,"yyyy")&amp;"-"&amp;"Q"&amp;LOOKUP(MONTH(E1579),{1,4,7,10},{1,2,3,4})</f>
        <v>2016-Q4</v>
      </c>
      <c r="D1579" s="60">
        <f t="shared" si="80"/>
        <v>2017</v>
      </c>
      <c r="E1579" s="1">
        <v>42705</v>
      </c>
      <c r="F1579" s="31" t="str">
        <f t="shared" si="78"/>
        <v>2016</v>
      </c>
      <c r="G1579" s="1" t="str">
        <f>TEXT(ancestry_jul_2014[[#This Row],[Date]]," MMM")</f>
        <v xml:space="preserve"> Dec</v>
      </c>
      <c r="I1579" t="str">
        <f>VLOOKUP(K1579, [1]LibPAS_data!$A$1:$C$600,3,FALSE)</f>
        <v>Yuma</v>
      </c>
      <c r="J1579" s="21" t="str">
        <f>VLOOKUP(K1579,[1]LibPAS_data!$A$1:$C$600,2,FALSE)</f>
        <v>Yuma County Library District</v>
      </c>
      <c r="K1579" s="6" t="s">
        <v>66</v>
      </c>
      <c r="L1579" s="6" t="s">
        <v>1</v>
      </c>
      <c r="N1579">
        <v>1830</v>
      </c>
      <c r="O1579">
        <v>35</v>
      </c>
      <c r="P1579">
        <v>296</v>
      </c>
      <c r="Q1579">
        <v>987</v>
      </c>
      <c r="R1579" s="47">
        <f t="shared" si="79"/>
        <v>1283</v>
      </c>
    </row>
    <row r="1580" spans="1:18" x14ac:dyDescent="0.3">
      <c r="A1580" s="21">
        <f>VLOOKUP(ancestry_jul_2014[[#This Row],[Locationid]], [1]LibPAS_data!$A$2:$E$600, 5, FALSE)</f>
        <v>7</v>
      </c>
      <c r="B1580" s="58" t="e">
        <f>VLOOKUP(ancestry_jul_2014[[#This Row],[Locationid]],[1]LibPAS_data!$A$2:$D$270,4,FALSE)</f>
        <v>#N/A</v>
      </c>
      <c r="C1580" s="59" t="str">
        <f>TEXT(E1580,"yyyy")&amp;"-"&amp;"Q"&amp;LOOKUP(MONTH(E1580),{1,4,7,10},{1,2,3,4})</f>
        <v>2016-Q4</v>
      </c>
      <c r="D1580" s="60">
        <f t="shared" si="80"/>
        <v>2017</v>
      </c>
      <c r="E1580" s="1">
        <v>42705</v>
      </c>
      <c r="F1580" s="48" t="str">
        <f t="shared" si="78"/>
        <v>2016</v>
      </c>
      <c r="G1580" s="1" t="str">
        <f>TEXT(ancestry_jul_2014[[#This Row],[Date]]," MMM")</f>
        <v xml:space="preserve"> Dec</v>
      </c>
      <c r="I1580" t="str">
        <f>VLOOKUP(K1580, [1]LibPAS_data!$A$1:$C$600,3,FALSE)</f>
        <v>Yavapai</v>
      </c>
      <c r="J1580" s="21" t="str">
        <f>VLOOKUP(K1580,[1]LibPAS_data!$A$1:$C$600,2,FALSE)</f>
        <v>Yarnell Public Library</v>
      </c>
      <c r="K1580" s="6" t="s">
        <v>64</v>
      </c>
      <c r="L1580" s="6" t="s">
        <v>1</v>
      </c>
      <c r="R1580" s="47">
        <f t="shared" si="79"/>
        <v>0</v>
      </c>
    </row>
    <row r="1581" spans="1:18" x14ac:dyDescent="0.3">
      <c r="A1581" s="22">
        <f>VLOOKUP(ancestry_jul_2014[[#This Row],[Locationid]], [1]LibPAS_data!$A$2:$E$600, 5, FALSE)</f>
        <v>91</v>
      </c>
      <c r="B1581" s="61">
        <f>VLOOKUP(ancestry_jul_2014[[#This Row],[Locationid]],[1]LibPAS_data!$A$2:$D$270,4,FALSE)</f>
        <v>9301</v>
      </c>
      <c r="C1581" s="62" t="str">
        <f>TEXT(E1581,"yyyy")&amp;"-"&amp;"Q"&amp;LOOKUP(MONTH(E1581),{1,4,7,10},{1,2,3,4})</f>
        <v>2016-Q4</v>
      </c>
      <c r="D1581" s="63">
        <f t="shared" si="80"/>
        <v>2017</v>
      </c>
      <c r="E1581" s="1">
        <v>42705</v>
      </c>
      <c r="F1581" s="31" t="str">
        <f t="shared" si="78"/>
        <v>2016</v>
      </c>
      <c r="G1581" s="16" t="str">
        <f>TEXT(ancestry_jul_2014[[#This Row],[Date]]," MMM")</f>
        <v xml:space="preserve"> Dec</v>
      </c>
      <c r="H1581" s="3"/>
      <c r="I1581" s="3" t="str">
        <f>VLOOKUP(K1581, [1]LibPAS_data!$A$1:$C$600,3,FALSE)</f>
        <v>Yavapai</v>
      </c>
      <c r="J1581" s="22" t="str">
        <f>VLOOKUP(K1581,[1]LibPAS_data!$A$1:$C$600,2,FALSE)</f>
        <v>Yavapai County Library District</v>
      </c>
      <c r="K1581" s="45" t="s">
        <v>65</v>
      </c>
      <c r="L1581" s="45" t="s">
        <v>1</v>
      </c>
      <c r="M1581" s="3"/>
      <c r="N1581" s="3"/>
      <c r="O1581" s="3"/>
      <c r="P1581" s="3"/>
      <c r="Q1581" s="3"/>
      <c r="R1581" s="47">
        <f t="shared" si="79"/>
        <v>0</v>
      </c>
    </row>
    <row r="1582" spans="1:18" x14ac:dyDescent="0.3">
      <c r="A1582" s="21">
        <f>VLOOKUP(ancestry_jul_2014[[#This Row],[Locationid]], [1]LibPAS_data!$A$2:$E$600, 5, FALSE)</f>
        <v>0</v>
      </c>
      <c r="B1582" s="58" t="e">
        <f>VLOOKUP(ancestry_jul_2014[[#This Row],[Locationid]],[1]LibPAS_data!$A$2:$D$270,4,FALSE)</f>
        <v>#N/A</v>
      </c>
      <c r="C1582" s="59" t="str">
        <f>TEXT(E1582,"yyyy")&amp;"-"&amp;"Q"&amp;LOOKUP(MONTH(E1582),{1,4,7,10},{1,2,3,4})</f>
        <v>2017-Q1</v>
      </c>
      <c r="D1582" s="60">
        <f t="shared" ref="D1582:D1615" si="81">YEAR(DATE(YEAR(E1582),MONTH(E1582)+6,1))</f>
        <v>2017</v>
      </c>
      <c r="E1582" s="1">
        <v>42736</v>
      </c>
      <c r="F1582" s="31" t="str">
        <f t="shared" si="78"/>
        <v>2017</v>
      </c>
      <c r="G1582" s="1" t="str">
        <f>TEXT(ancestry_jul_2014[[#This Row],[Date]]," MMM")</f>
        <v xml:space="preserve"> Jan</v>
      </c>
      <c r="I1582" t="str">
        <f>VLOOKUP(K1582, [1]LibPAS_data!$A$1:$C$600,3,FALSE)</f>
        <v>State</v>
      </c>
      <c r="J1582" s="21" t="str">
        <f>VLOOKUP(K1582,[1]LibPAS_data!$A$1:$C$600,2,FALSE)</f>
        <v>Arizona State Library-Law Library</v>
      </c>
      <c r="K1582" s="6" t="s">
        <v>10</v>
      </c>
      <c r="L1582" s="45" t="s">
        <v>1</v>
      </c>
      <c r="N1582">
        <v>78450</v>
      </c>
      <c r="O1582">
        <v>1466</v>
      </c>
      <c r="P1582">
        <v>12196</v>
      </c>
      <c r="Q1582">
        <v>35908</v>
      </c>
      <c r="R1582" s="47">
        <f t="shared" si="79"/>
        <v>48104</v>
      </c>
    </row>
    <row r="1583" spans="1:18" x14ac:dyDescent="0.3">
      <c r="A1583" s="21" t="str">
        <f>VLOOKUP(ancestry_jul_2014[[#This Row],[Locationid]], [1]LibPAS_data!$A$2:$E$600, 5, FALSE)</f>
        <v>N/A</v>
      </c>
      <c r="B1583" s="58">
        <f>VLOOKUP(ancestry_jul_2014[[#This Row],[Locationid]],[1]LibPAS_data!$A$2:$D$270,4,FALSE)</f>
        <v>1188</v>
      </c>
      <c r="C1583" s="59" t="str">
        <f>TEXT(E1583,"yyyy")&amp;"-"&amp;"Q"&amp;LOOKUP(MONTH(E1583),{1,4,7,10},{1,2,3,4})</f>
        <v>2017-Q1</v>
      </c>
      <c r="D1583" s="60">
        <f t="shared" si="81"/>
        <v>2017</v>
      </c>
      <c r="E1583" s="1">
        <v>42736</v>
      </c>
      <c r="F1583" s="31" t="str">
        <f t="shared" si="78"/>
        <v>2017</v>
      </c>
      <c r="G1583" s="1" t="str">
        <f>TEXT(ancestry_jul_2014[[#This Row],[Date]]," MMM")</f>
        <v xml:space="preserve"> Jan</v>
      </c>
      <c r="I1583" t="str">
        <f>VLOOKUP(K1583, [1]LibPAS_data!$A$1:$C$600,3,FALSE)</f>
        <v>Pinal</v>
      </c>
      <c r="J1583" s="21" t="str">
        <f>VLOOKUP(K1583,[1]LibPAS_data!$A$1:$C$600,2,FALSE)</f>
        <v>Ak-Chin Indian Community Library</v>
      </c>
      <c r="K1583" s="6" t="s">
        <v>6</v>
      </c>
      <c r="L1583" s="45" t="s">
        <v>1</v>
      </c>
      <c r="N1583">
        <v>531</v>
      </c>
      <c r="O1583">
        <v>22</v>
      </c>
      <c r="P1583">
        <v>75</v>
      </c>
      <c r="Q1583">
        <v>205</v>
      </c>
      <c r="R1583" s="47">
        <f t="shared" si="79"/>
        <v>280</v>
      </c>
    </row>
    <row r="1584" spans="1:18" x14ac:dyDescent="0.3">
      <c r="A1584" s="21">
        <f>VLOOKUP(ancestry_jul_2014[[#This Row],[Locationid]], [1]LibPAS_data!$A$2:$E$600, 5, FALSE)</f>
        <v>19</v>
      </c>
      <c r="B1584" s="58" t="e">
        <f>VLOOKUP(ancestry_jul_2014[[#This Row],[Locationid]],[1]LibPAS_data!$A$2:$D$270,4,FALSE)</f>
        <v>#N/A</v>
      </c>
      <c r="C1584" s="59" t="str">
        <f>TEXT(E1584,"yyyy")&amp;"-"&amp;"Q"&amp;LOOKUP(MONTH(E1584),{1,4,7,10},{1,2,3,4})</f>
        <v>2017-Q1</v>
      </c>
      <c r="D1584" s="60">
        <f t="shared" si="81"/>
        <v>2017</v>
      </c>
      <c r="E1584" s="1">
        <v>42736</v>
      </c>
      <c r="F1584" s="31" t="str">
        <f t="shared" ref="F1584:F1654" si="82">TEXT(E1584, "yyyy")</f>
        <v>2017</v>
      </c>
      <c r="G1584" s="1" t="str">
        <f>TEXT(ancestry_jul_2014[[#This Row],[Date]]," MMM")</f>
        <v xml:space="preserve"> Jan</v>
      </c>
      <c r="I1584" t="str">
        <f>VLOOKUP(K1584, [1]LibPAS_data!$A$1:$C$600,3,FALSE)</f>
        <v>Apache</v>
      </c>
      <c r="J1584" s="21" t="str">
        <f>VLOOKUP(K1584,[1]LibPAS_data!$A$1:$C$600,2,FALSE)</f>
        <v>Alpine Public Library</v>
      </c>
      <c r="K1584" s="10" t="s">
        <v>7</v>
      </c>
      <c r="L1584" s="45" t="s">
        <v>1</v>
      </c>
      <c r="N1584">
        <v>43</v>
      </c>
      <c r="O1584">
        <v>3</v>
      </c>
      <c r="P1584">
        <v>7</v>
      </c>
      <c r="Q1584">
        <v>45</v>
      </c>
      <c r="R1584" s="47">
        <f t="shared" si="79"/>
        <v>52</v>
      </c>
    </row>
    <row r="1585" spans="1:18" x14ac:dyDescent="0.3">
      <c r="A1585" s="21">
        <f>VLOOKUP(ancestry_jul_2014[[#This Row],[Locationid]], [1]LibPAS_data!$A$2:$E$600, 5, FALSE)</f>
        <v>111</v>
      </c>
      <c r="B1585" s="58">
        <f>VLOOKUP(ancestry_jul_2014[[#This Row],[Locationid]],[1]LibPAS_data!$A$2:$D$270,4,FALSE)</f>
        <v>63208</v>
      </c>
      <c r="C1585" s="59" t="str">
        <f>TEXT(E1585,"yyyy")&amp;"-"&amp;"Q"&amp;LOOKUP(MONTH(E1585),{1,4,7,10},{1,2,3,4})</f>
        <v>2017-Q1</v>
      </c>
      <c r="D1585" s="60">
        <f t="shared" si="81"/>
        <v>2017</v>
      </c>
      <c r="E1585" s="1">
        <v>42736</v>
      </c>
      <c r="F1585" s="31" t="str">
        <f t="shared" si="82"/>
        <v>2017</v>
      </c>
      <c r="G1585" s="1" t="str">
        <f>TEXT(ancestry_jul_2014[[#This Row],[Date]]," MMM")</f>
        <v xml:space="preserve"> Jan</v>
      </c>
      <c r="I1585" t="str">
        <f>VLOOKUP(K1585, [1]LibPAS_data!$A$1:$C$600,3,FALSE)</f>
        <v>Pinal</v>
      </c>
      <c r="J1585" s="21" t="str">
        <f>VLOOKUP(K1585,[1]LibPAS_data!$A$1:$C$600,2,FALSE)</f>
        <v>Apache Junction Public Library</v>
      </c>
      <c r="K1585" s="6" t="s">
        <v>8</v>
      </c>
      <c r="L1585" s="45" t="s">
        <v>1</v>
      </c>
      <c r="N1585">
        <v>911</v>
      </c>
      <c r="O1585">
        <v>19</v>
      </c>
      <c r="P1585">
        <v>419</v>
      </c>
      <c r="Q1585">
        <v>457</v>
      </c>
      <c r="R1585" s="47">
        <f t="shared" si="79"/>
        <v>876</v>
      </c>
    </row>
    <row r="1586" spans="1:18" x14ac:dyDescent="0.3">
      <c r="A1586" s="21">
        <f>VLOOKUP(ancestry_jul_2014[[#This Row],[Locationid]], [1]LibPAS_data!$A$2:$E$600, 5, FALSE)</f>
        <v>10</v>
      </c>
      <c r="B1586" s="58" t="e">
        <f>VLOOKUP(ancestry_jul_2014[[#This Row],[Locationid]],[1]LibPAS_data!$A$2:$D$270,4,FALSE)</f>
        <v>#N/A</v>
      </c>
      <c r="C1586" s="59" t="str">
        <f>TEXT(E1586,"yyyy")&amp;"-"&amp;"Q"&amp;LOOKUP(MONTH(E1586),{1,4,7,10},{1,2,3,4})</f>
        <v>2017-Q1</v>
      </c>
      <c r="D1586" s="60">
        <f>YEAR(DATE(YEAR(E1586),MONTH(E1586)+6,1))</f>
        <v>2017</v>
      </c>
      <c r="E1586" s="1">
        <v>42736</v>
      </c>
      <c r="F1586" s="31" t="str">
        <f t="shared" si="82"/>
        <v>2017</v>
      </c>
      <c r="G1586" s="1" t="str">
        <f>TEXT(ancestry_jul_2014[[#This Row],[Date]]," MMM")</f>
        <v xml:space="preserve"> Jan</v>
      </c>
      <c r="I1586" t="str">
        <f>VLOOKUP(K1586, [1]LibPAS_data!$A$1:$C$600,3,FALSE)</f>
        <v>Pinal</v>
      </c>
      <c r="J1586" s="21" t="str">
        <f>VLOOKUP(K1586,[1]LibPAS_data!$A$1:$C$600,2,FALSE)</f>
        <v>Arizona City Community Library</v>
      </c>
      <c r="K1586" t="s">
        <v>9</v>
      </c>
      <c r="L1586" s="45" t="s">
        <v>1</v>
      </c>
      <c r="N1586">
        <v>367</v>
      </c>
      <c r="O1586">
        <v>2</v>
      </c>
      <c r="P1586">
        <v>29</v>
      </c>
      <c r="Q1586">
        <v>163</v>
      </c>
      <c r="R1586" s="47">
        <f t="shared" si="79"/>
        <v>192</v>
      </c>
    </row>
    <row r="1587" spans="1:18" x14ac:dyDescent="0.3">
      <c r="A1587" s="21">
        <f>VLOOKUP(ancestry_jul_2014[[#This Row],[Locationid]], [1]LibPAS_data!$A$2:$E$600, 5, FALSE)</f>
        <v>10</v>
      </c>
      <c r="B1587" s="58" t="e">
        <f>VLOOKUP(ancestry_jul_2014[[#This Row],[Locationid]],[1]LibPAS_data!$A$2:$D$270,4,FALSE)</f>
        <v>#N/A</v>
      </c>
      <c r="C1587" s="59" t="str">
        <f>TEXT(E1587,"yyyy")&amp;"-"&amp;"Q"&amp;LOOKUP(MONTH(E1587),{1,4,7,10},{1,2,3,4})</f>
        <v>2017-Q1</v>
      </c>
      <c r="D1587" s="60">
        <f t="shared" si="81"/>
        <v>2017</v>
      </c>
      <c r="E1587" s="1">
        <v>42736</v>
      </c>
      <c r="F1587" s="31" t="str">
        <f t="shared" si="82"/>
        <v>2017</v>
      </c>
      <c r="G1587" s="1" t="str">
        <f>TEXT(ancestry_jul_2014[[#This Row],[Date]]," MMM")</f>
        <v xml:space="preserve"> Jan</v>
      </c>
      <c r="I1587" t="str">
        <f>VLOOKUP(K1587, [1]LibPAS_data!$A$1:$C$600,3,FALSE)</f>
        <v>Yavapai</v>
      </c>
      <c r="J1587" s="21" t="str">
        <f>VLOOKUP(K1587,[1]LibPAS_data!$A$1:$C$600,2,FALSE)</f>
        <v>Ash Fork Public Library</v>
      </c>
      <c r="K1587" s="8" t="s">
        <v>11</v>
      </c>
      <c r="L1587" s="45" t="s">
        <v>1</v>
      </c>
      <c r="R1587" s="47">
        <f t="shared" si="79"/>
        <v>0</v>
      </c>
    </row>
    <row r="1588" spans="1:18" x14ac:dyDescent="0.3">
      <c r="A1588" s="21" t="str">
        <f>VLOOKUP(ancestry_jul_2014[[#This Row],[Locationid]], [1]LibPAS_data!$A$2:$E$600, 5, FALSE)</f>
        <v/>
      </c>
      <c r="B1588" s="58" t="str">
        <f>VLOOKUP(ancestry_jul_2014[[#This Row],[Locationid]],[1]LibPAS_data!$A$2:$D$270,4,FALSE)</f>
        <v>N/A</v>
      </c>
      <c r="C1588" s="59" t="str">
        <f>TEXT(E1588,"yyyy")&amp;"-"&amp;"Q"&amp;LOOKUP(MONTH(E1588),{1,4,7,10},{1,2,3,4})</f>
        <v>2017-Q1</v>
      </c>
      <c r="D1588" s="60">
        <f t="shared" si="81"/>
        <v>2017</v>
      </c>
      <c r="E1588" s="1">
        <v>42736</v>
      </c>
      <c r="F1588" s="31" t="str">
        <f t="shared" si="82"/>
        <v>2017</v>
      </c>
      <c r="G1588" s="1" t="str">
        <f>TEXT(ancestry_jul_2014[[#This Row],[Date]]," MMM")</f>
        <v xml:space="preserve"> Jan</v>
      </c>
      <c r="I1588" t="str">
        <f>VLOOKUP(K1588, [1]LibPAS_data!$A$1:$C$600,3,FALSE)</f>
        <v>Mohave</v>
      </c>
      <c r="J1588" s="21" t="str">
        <f>VLOOKUP(K1588,[1]LibPAS_data!$A$1:$C$600,2,FALSE)</f>
        <v>Ava Ich Asiit Tribal Library</v>
      </c>
      <c r="K1588" s="6" t="s">
        <v>138</v>
      </c>
      <c r="L1588" s="45" t="s">
        <v>1</v>
      </c>
      <c r="R1588" s="47">
        <f t="shared" si="79"/>
        <v>0</v>
      </c>
    </row>
    <row r="1589" spans="1:18" x14ac:dyDescent="0.3">
      <c r="A1589" s="21">
        <f>VLOOKUP(ancestry_jul_2014[[#This Row],[Locationid]], [1]LibPAS_data!$A$2:$E$600, 5, FALSE)</f>
        <v>80</v>
      </c>
      <c r="B1589" s="58">
        <f>VLOOKUP(ancestry_jul_2014[[#This Row],[Locationid]],[1]LibPAS_data!$A$2:$D$270,4,FALSE)</f>
        <v>22669</v>
      </c>
      <c r="C1589" s="59" t="str">
        <f>TEXT(E1589,"yyyy")&amp;"-"&amp;"Q"&amp;LOOKUP(MONTH(E1589),{1,4,7,10},{1,2,3,4})</f>
        <v>2017-Q1</v>
      </c>
      <c r="D1589" s="60">
        <f t="shared" si="81"/>
        <v>2017</v>
      </c>
      <c r="E1589" s="1">
        <v>42736</v>
      </c>
      <c r="F1589" s="31" t="str">
        <f t="shared" si="82"/>
        <v>2017</v>
      </c>
      <c r="G1589" s="1" t="str">
        <f>TEXT(ancestry_jul_2014[[#This Row],[Date]]," MMM")</f>
        <v xml:space="preserve"> Jan</v>
      </c>
      <c r="I1589" t="str">
        <f>VLOOKUP(K1589, [1]LibPAS_data!$A$1:$C$600,3,FALSE)</f>
        <v>Maricopa</v>
      </c>
      <c r="J1589" s="21" t="str">
        <f>VLOOKUP(K1589,[1]LibPAS_data!$A$1:$C$600,2,FALSE)</f>
        <v>Avondale Public Library</v>
      </c>
      <c r="K1589" s="6" t="s">
        <v>12</v>
      </c>
      <c r="L1589" s="45" t="s">
        <v>1</v>
      </c>
      <c r="N1589">
        <v>5706</v>
      </c>
      <c r="O1589">
        <v>92</v>
      </c>
      <c r="P1589">
        <v>887</v>
      </c>
      <c r="Q1589">
        <v>2119</v>
      </c>
      <c r="R1589" s="47">
        <f t="shared" si="79"/>
        <v>3006</v>
      </c>
    </row>
    <row r="1590" spans="1:18" x14ac:dyDescent="0.3">
      <c r="A1590" s="21">
        <f>VLOOKUP(ancestry_jul_2014[[#This Row],[Locationid]], [1]LibPAS_data!$A$2:$E$600, 5, FALSE)</f>
        <v>16</v>
      </c>
      <c r="B1590" s="58" t="e">
        <f>VLOOKUP(ancestry_jul_2014[[#This Row],[Locationid]],[1]LibPAS_data!$A$2:$D$270,4,FALSE)</f>
        <v>#N/A</v>
      </c>
      <c r="C1590" s="59" t="str">
        <f>TEXT(E1590,"yyyy")&amp;"-"&amp;"Q"&amp;LOOKUP(MONTH(E1590),{1,4,7,10},{1,2,3,4})</f>
        <v>2017-Q1</v>
      </c>
      <c r="D1590" s="60">
        <f t="shared" si="81"/>
        <v>2017</v>
      </c>
      <c r="E1590" s="1">
        <v>42736</v>
      </c>
      <c r="F1590" s="31" t="str">
        <f t="shared" si="82"/>
        <v>2017</v>
      </c>
      <c r="G1590" s="1" t="str">
        <f>TEXT(ancestry_jul_2014[[#This Row],[Date]]," MMM")</f>
        <v xml:space="preserve"> Jan</v>
      </c>
      <c r="I1590" t="str">
        <f>VLOOKUP(K1590, [1]LibPAS_data!$A$1:$C$600,3,FALSE)</f>
        <v>La Paz</v>
      </c>
      <c r="J1590" s="21" t="str">
        <f>VLOOKUP(K1590,[1]LibPAS_data!$A$1:$C$600,2,FALSE)</f>
        <v>Bouse Public Library</v>
      </c>
      <c r="K1590" s="6" t="s">
        <v>14</v>
      </c>
      <c r="L1590" s="45" t="s">
        <v>1</v>
      </c>
      <c r="R1590" s="47">
        <f t="shared" ref="R1590:R1654" si="83">P1590+Q1590</f>
        <v>0</v>
      </c>
    </row>
    <row r="1591" spans="1:18" x14ac:dyDescent="0.3">
      <c r="A1591" s="21">
        <f>VLOOKUP(ancestry_jul_2014[[#This Row],[Locationid]], [1]LibPAS_data!$A$2:$E$600, 5, FALSE)</f>
        <v>21</v>
      </c>
      <c r="B1591" s="58" t="str">
        <f>VLOOKUP(ancestry_jul_2014[[#This Row],[Locationid]],[1]LibPAS_data!$A$2:$D$270,4,FALSE)</f>
        <v>N/A</v>
      </c>
      <c r="C1591" s="59" t="str">
        <f>TEXT(E1591,"yyyy")&amp;"-"&amp;"Q"&amp;LOOKUP(MONTH(E1591),{1,4,7,10},{1,2,3,4})</f>
        <v>2017-Q1</v>
      </c>
      <c r="D1591" s="60">
        <f t="shared" si="81"/>
        <v>2017</v>
      </c>
      <c r="E1591" s="1">
        <v>42736</v>
      </c>
      <c r="F1591" s="31" t="str">
        <f t="shared" si="82"/>
        <v>2017</v>
      </c>
      <c r="G1591" s="1" t="str">
        <f>TEXT(ancestry_jul_2014[[#This Row],[Date]]," MMM")</f>
        <v xml:space="preserve"> Jan</v>
      </c>
      <c r="I1591" t="str">
        <f>VLOOKUP(K1591, [1]LibPAS_data!$A$1:$C$600,3,FALSE)</f>
        <v>Maricopa</v>
      </c>
      <c r="J1591" s="21" t="str">
        <f>VLOOKUP(K1591,[1]LibPAS_data!$A$1:$C$600,2,FALSE)</f>
        <v>Buckeye Public Library</v>
      </c>
      <c r="K1591" s="6" t="s">
        <v>15</v>
      </c>
      <c r="L1591" s="45" t="s">
        <v>1</v>
      </c>
      <c r="N1591">
        <v>204</v>
      </c>
      <c r="O1591">
        <v>3</v>
      </c>
      <c r="P1591">
        <v>95</v>
      </c>
      <c r="Q1591">
        <v>121</v>
      </c>
      <c r="R1591" s="47">
        <f t="shared" si="83"/>
        <v>216</v>
      </c>
    </row>
    <row r="1592" spans="1:18" x14ac:dyDescent="0.3">
      <c r="A1592" s="21">
        <f>VLOOKUP(ancestry_jul_2014[[#This Row],[Locationid]], [1]LibPAS_data!$A$2:$E$600, 5, FALSE)</f>
        <v>7</v>
      </c>
      <c r="B1592" s="58" t="e">
        <f>VLOOKUP(ancestry_jul_2014[[#This Row],[Locationid]],[1]LibPAS_data!$A$2:$D$270,4,FALSE)</f>
        <v>#N/A</v>
      </c>
      <c r="C1592" s="59" t="str">
        <f>TEXT(E1592,"yyyy")&amp;"-"&amp;"Q"&amp;LOOKUP(MONTH(E1592),{1,4,7,10},{1,2,3,4})</f>
        <v>2017-Q1</v>
      </c>
      <c r="D1592" s="60">
        <f t="shared" si="81"/>
        <v>2017</v>
      </c>
      <c r="E1592" s="1">
        <v>42736</v>
      </c>
      <c r="F1592" s="31" t="str">
        <f t="shared" si="82"/>
        <v>2017</v>
      </c>
      <c r="G1592" s="1" t="str">
        <f>TEXT(ancestry_jul_2014[[#This Row],[Date]]," MMM")</f>
        <v xml:space="preserve"> Jan</v>
      </c>
      <c r="I1592" t="str">
        <f>VLOOKUP(K1592, [1]LibPAS_data!$A$1:$C$600,3,FALSE)</f>
        <v>Yavapai</v>
      </c>
      <c r="J1592" s="21" t="str">
        <f>VLOOKUP(K1592,[1]LibPAS_data!$A$1:$C$600,2,FALSE)</f>
        <v>Bagdad Public Library</v>
      </c>
      <c r="K1592" t="s">
        <v>111</v>
      </c>
      <c r="L1592" s="45" t="s">
        <v>1</v>
      </c>
      <c r="R1592" s="47">
        <f t="shared" si="83"/>
        <v>0</v>
      </c>
    </row>
    <row r="1593" spans="1:18" x14ac:dyDescent="0.3">
      <c r="A1593" s="21">
        <f>VLOOKUP(ancestry_jul_2014[[#This Row],[Locationid]], [1]LibPAS_data!$A$2:$E$600, 5, FALSE)</f>
        <v>5</v>
      </c>
      <c r="B1593" s="58" t="e">
        <f>VLOOKUP(ancestry_jul_2014[[#This Row],[Locationid]],[1]LibPAS_data!$A$2:$D$270,4,FALSE)</f>
        <v>#N/A</v>
      </c>
      <c r="C1593" s="59" t="str">
        <f>TEXT(E1593,"yyyy")&amp;"-"&amp;"Q"&amp;LOOKUP(MONTH(E1593),{1,4,7,10},{1,2,3,4})</f>
        <v>2017-Q1</v>
      </c>
      <c r="D1593" s="60">
        <f t="shared" si="81"/>
        <v>2017</v>
      </c>
      <c r="E1593" s="1">
        <v>42736</v>
      </c>
      <c r="F1593" s="31" t="str">
        <f t="shared" si="82"/>
        <v>2017</v>
      </c>
      <c r="G1593" s="1" t="str">
        <f>TEXT(ancestry_jul_2014[[#This Row],[Date]]," MMM")</f>
        <v xml:space="preserve"> Jan</v>
      </c>
      <c r="I1593" t="str">
        <f>VLOOKUP(K1593, [1]LibPAS_data!$A$1:$C$600,3,FALSE)</f>
        <v>Yavapai</v>
      </c>
      <c r="J1593" s="21" t="str">
        <f>VLOOKUP(K1593,[1]LibPAS_data!$A$1:$C$600,2,FALSE)</f>
        <v>Beaver Creek Public School Library</v>
      </c>
      <c r="K1593" s="6" t="s">
        <v>108</v>
      </c>
      <c r="L1593" s="45" t="s">
        <v>1</v>
      </c>
      <c r="N1593">
        <v>17</v>
      </c>
      <c r="O1593">
        <v>1</v>
      </c>
      <c r="P1593">
        <v>0</v>
      </c>
      <c r="Q1593">
        <v>1</v>
      </c>
      <c r="R1593" s="47">
        <f t="shared" si="83"/>
        <v>1</v>
      </c>
    </row>
    <row r="1594" spans="1:18" x14ac:dyDescent="0.3">
      <c r="A1594" s="21">
        <f>VLOOKUP(ancestry_jul_2014[[#This Row],[Locationid]], [1]LibPAS_data!$A$2:$E$600, 5, FALSE)</f>
        <v>34</v>
      </c>
      <c r="B1594" s="58">
        <f>VLOOKUP(ancestry_jul_2014[[#This Row],[Locationid]],[1]LibPAS_data!$A$2:$D$270,4,FALSE)</f>
        <v>48762</v>
      </c>
      <c r="C1594" s="59" t="str">
        <f>TEXT(E1594,"yyyy")&amp;"-"&amp;"Q"&amp;LOOKUP(MONTH(E1594),{1,4,7,10},{1,2,3,4})</f>
        <v>2017-Q1</v>
      </c>
      <c r="D1594" s="60">
        <f t="shared" si="81"/>
        <v>2017</v>
      </c>
      <c r="E1594" s="1">
        <v>42736</v>
      </c>
      <c r="F1594" s="31" t="str">
        <f t="shared" si="82"/>
        <v>2017</v>
      </c>
      <c r="G1594" s="1" t="str">
        <f>TEXT(ancestry_jul_2014[[#This Row],[Date]]," MMM")</f>
        <v xml:space="preserve"> Jan</v>
      </c>
      <c r="I1594" t="str">
        <f>VLOOKUP(K1594, [1]LibPAS_data!$A$1:$C$600,3,FALSE)</f>
        <v>Pinal</v>
      </c>
      <c r="J1594" s="21" t="str">
        <f>VLOOKUP(K1594,[1]LibPAS_data!$A$1:$C$600,2,FALSE)</f>
        <v>Casa Grande Public Library</v>
      </c>
      <c r="K1594" s="12" t="s">
        <v>17</v>
      </c>
      <c r="L1594" s="45" t="s">
        <v>1</v>
      </c>
      <c r="N1594">
        <v>125</v>
      </c>
      <c r="O1594">
        <v>2</v>
      </c>
      <c r="P1594">
        <v>116</v>
      </c>
      <c r="Q1594">
        <v>46</v>
      </c>
      <c r="R1594" s="47">
        <f t="shared" si="83"/>
        <v>162</v>
      </c>
    </row>
    <row r="1595" spans="1:18" x14ac:dyDescent="0.3">
      <c r="A1595" s="21">
        <f>VLOOKUP(ancestry_jul_2014[[#This Row],[Locationid]], [1]LibPAS_data!$A$2:$E$600, 5, FALSE)</f>
        <v>109</v>
      </c>
      <c r="B1595" s="58">
        <f>VLOOKUP(ancestry_jul_2014[[#This Row],[Locationid]],[1]LibPAS_data!$A$2:$D$270,4,FALSE)</f>
        <v>309229</v>
      </c>
      <c r="C1595" s="59" t="str">
        <f>TEXT(E1595,"yyyy")&amp;"-"&amp;"Q"&amp;LOOKUP(MONTH(E1595),{1,4,7,10},{1,2,3,4})</f>
        <v>2017-Q1</v>
      </c>
      <c r="D1595" s="60">
        <f t="shared" si="81"/>
        <v>2017</v>
      </c>
      <c r="E1595" s="1">
        <v>42736</v>
      </c>
      <c r="F1595" s="31" t="str">
        <f t="shared" si="82"/>
        <v>2017</v>
      </c>
      <c r="G1595" s="1" t="str">
        <f>TEXT(ancestry_jul_2014[[#This Row],[Date]]," MMM")</f>
        <v xml:space="preserve"> Jan</v>
      </c>
      <c r="I1595" t="str">
        <f>VLOOKUP(K1595, [1]LibPAS_data!$A$1:$C$600,3,FALSE)</f>
        <v>Maricopa</v>
      </c>
      <c r="J1595" s="21" t="str">
        <f>VLOOKUP(K1595,[1]LibPAS_data!$A$1:$C$600,2,FALSE)</f>
        <v xml:space="preserve">Chandler Public Library </v>
      </c>
      <c r="K1595" s="12" t="s">
        <v>18</v>
      </c>
      <c r="L1595" s="45" t="s">
        <v>1</v>
      </c>
      <c r="N1595">
        <v>3090</v>
      </c>
      <c r="O1595">
        <v>59</v>
      </c>
      <c r="P1595">
        <v>968</v>
      </c>
      <c r="Q1595">
        <v>1203</v>
      </c>
      <c r="R1595" s="47">
        <f t="shared" si="83"/>
        <v>2171</v>
      </c>
    </row>
    <row r="1596" spans="1:18" x14ac:dyDescent="0.3">
      <c r="A1596" s="21">
        <f>VLOOKUP(ancestry_jul_2014[[#This Row],[Locationid]], [1]LibPAS_data!$A$2:$E$600, 5, FALSE)</f>
        <v>25</v>
      </c>
      <c r="B1596" s="58">
        <f>VLOOKUP(ancestry_jul_2014[[#This Row],[Locationid]],[1]LibPAS_data!$A$2:$D$270,4,FALSE)</f>
        <v>1469</v>
      </c>
      <c r="C1596" s="59" t="str">
        <f>TEXT(E1596,"yyyy")&amp;"-"&amp;"Q"&amp;LOOKUP(MONTH(E1596),{1,4,7,10},{1,2,3,4})</f>
        <v>2017-Q1</v>
      </c>
      <c r="D1596" s="60">
        <f t="shared" si="81"/>
        <v>2017</v>
      </c>
      <c r="E1596" s="1">
        <v>42736</v>
      </c>
      <c r="F1596" s="31" t="str">
        <f t="shared" si="82"/>
        <v>2017</v>
      </c>
      <c r="G1596" s="1" t="str">
        <f>TEXT(ancestry_jul_2014[[#This Row],[Date]]," MMM")</f>
        <v xml:space="preserve"> Jan</v>
      </c>
      <c r="I1596" t="str">
        <f>VLOOKUP(K1596, [1]LibPAS_data!$A$1:$C$600,3,FALSE)</f>
        <v>Cochise</v>
      </c>
      <c r="J1596" s="21" t="str">
        <f>VLOOKUP(K1596,[1]LibPAS_data!$A$1:$C$600,2,FALSE)</f>
        <v>Cochise County Library District</v>
      </c>
      <c r="K1596" s="12" t="s">
        <v>20</v>
      </c>
      <c r="L1596" s="45" t="s">
        <v>1</v>
      </c>
      <c r="N1596">
        <v>25</v>
      </c>
      <c r="O1596">
        <v>4</v>
      </c>
      <c r="P1596">
        <v>1</v>
      </c>
      <c r="Q1596">
        <v>7</v>
      </c>
      <c r="R1596" s="47">
        <f t="shared" si="83"/>
        <v>8</v>
      </c>
    </row>
    <row r="1597" spans="1:18" x14ac:dyDescent="0.3">
      <c r="A1597" s="21">
        <f>VLOOKUP(ancestry_jul_2014[[#This Row],[Locationid]], [1]LibPAS_data!$A$2:$E$600, 5, FALSE)</f>
        <v>12</v>
      </c>
      <c r="B1597" s="58" t="e">
        <f>VLOOKUP(ancestry_jul_2014[[#This Row],[Locationid]],[1]LibPAS_data!$A$2:$D$270,4,FALSE)</f>
        <v>#N/A</v>
      </c>
      <c r="C1597" s="59" t="str">
        <f>TEXT(E1597,"yyyy")&amp;"-"&amp;"Q"&amp;LOOKUP(MONTH(E1597),{1,4,7,10},{1,2,3,4})</f>
        <v>2017-Q1</v>
      </c>
      <c r="D1597" s="60">
        <f t="shared" si="81"/>
        <v>2017</v>
      </c>
      <c r="E1597" s="1">
        <v>42736</v>
      </c>
      <c r="F1597" s="31" t="str">
        <f t="shared" si="82"/>
        <v>2017</v>
      </c>
      <c r="G1597" s="1" t="str">
        <f>TEXT(ancestry_jul_2014[[#This Row],[Date]]," MMM")</f>
        <v xml:space="preserve"> Jan</v>
      </c>
      <c r="I1597" t="str">
        <f>VLOOKUP(K1597, [1]LibPAS_data!$A$1:$C$600,3,FALSE)</f>
        <v>Apache</v>
      </c>
      <c r="J1597" s="21" t="str">
        <f>VLOOKUP(K1597,[1]LibPAS_data!$A$1:$C$600,2,FALSE)</f>
        <v>Concho Public Library</v>
      </c>
      <c r="K1597" s="6" t="s">
        <v>21</v>
      </c>
      <c r="L1597" s="45" t="s">
        <v>1</v>
      </c>
      <c r="N1597">
        <v>40</v>
      </c>
      <c r="O1597">
        <v>2</v>
      </c>
      <c r="P1597">
        <v>18</v>
      </c>
      <c r="Q1597">
        <v>12</v>
      </c>
      <c r="R1597" s="47">
        <f t="shared" si="83"/>
        <v>30</v>
      </c>
    </row>
    <row r="1598" spans="1:18" x14ac:dyDescent="0.3">
      <c r="A1598" s="21">
        <f>VLOOKUP(ancestry_jul_2014[[#This Row],[Locationid]], [1]LibPAS_data!$A$2:$E$600, 5, FALSE)</f>
        <v>27</v>
      </c>
      <c r="B1598" s="58">
        <f>VLOOKUP(ancestry_jul_2014[[#This Row],[Locationid]],[1]LibPAS_data!$A$2:$D$270,4,FALSE)</f>
        <v>9676</v>
      </c>
      <c r="C1598" s="59" t="str">
        <f>TEXT(E1598,"yyyy")&amp;"-"&amp;"Q"&amp;LOOKUP(MONTH(E1598),{1,4,7,10},{1,2,3,4})</f>
        <v>2017-Q1</v>
      </c>
      <c r="D1598" s="60">
        <f t="shared" si="81"/>
        <v>2017</v>
      </c>
      <c r="E1598" s="1">
        <v>42736</v>
      </c>
      <c r="F1598" s="31" t="str">
        <f t="shared" si="82"/>
        <v>2017</v>
      </c>
      <c r="G1598" s="1" t="str">
        <f>TEXT(ancestry_jul_2014[[#This Row],[Date]]," MMM")</f>
        <v xml:space="preserve"> Jan</v>
      </c>
      <c r="I1598" t="str">
        <f>VLOOKUP(K1598, [1]LibPAS_data!$A$1:$C$600,3,FALSE)</f>
        <v>Pinal</v>
      </c>
      <c r="J1598" s="21" t="str">
        <f>VLOOKUP(K1598,[1]LibPAS_data!$A$1:$C$600,2,FALSE)</f>
        <v>Coolidge Public Library</v>
      </c>
      <c r="K1598" s="6" t="s">
        <v>23</v>
      </c>
      <c r="L1598" s="45" t="s">
        <v>1</v>
      </c>
      <c r="N1598">
        <v>270</v>
      </c>
      <c r="O1598">
        <v>7</v>
      </c>
      <c r="P1598">
        <v>32</v>
      </c>
      <c r="Q1598">
        <v>153</v>
      </c>
      <c r="R1598" s="47">
        <f t="shared" si="83"/>
        <v>185</v>
      </c>
    </row>
    <row r="1599" spans="1:18" x14ac:dyDescent="0.3">
      <c r="A1599" s="21">
        <f>VLOOKUP(ancestry_jul_2014[[#This Row],[Locationid]], [1]LibPAS_data!$A$2:$E$600, 5, FALSE)</f>
        <v>5</v>
      </c>
      <c r="B1599" s="58">
        <f>VLOOKUP(ancestry_jul_2014[[#This Row],[Locationid]],[1]LibPAS_data!$A$2:$D$270,4,FALSE)</f>
        <v>3352</v>
      </c>
      <c r="C1599" s="59" t="str">
        <f>TEXT(E1599,"yyyy")&amp;"-"&amp;"Q"&amp;LOOKUP(MONTH(E1599),{1,4,7,10},{1,2,3,4})</f>
        <v>2017-Q1</v>
      </c>
      <c r="D1599" s="60">
        <f t="shared" si="81"/>
        <v>2017</v>
      </c>
      <c r="E1599" s="1">
        <v>42736</v>
      </c>
      <c r="F1599" s="31" t="str">
        <f t="shared" si="82"/>
        <v>2017</v>
      </c>
      <c r="G1599" s="1" t="str">
        <f>TEXT(ancestry_jul_2014[[#This Row],[Date]]," MMM")</f>
        <v xml:space="preserve"> Jan</v>
      </c>
      <c r="I1599" t="str">
        <f>VLOOKUP(K1599, [1]LibPAS_data!$A$1:$C$600,3,FALSE)</f>
        <v>La Paz</v>
      </c>
      <c r="J1599" s="21" t="str">
        <f>VLOOKUP(K1599,[1]LibPAS_data!$A$1:$C$600,2,FALSE)</f>
        <v>Colorado River Indian Tribes Library</v>
      </c>
      <c r="K1599" s="6" t="s">
        <v>139</v>
      </c>
      <c r="L1599" s="45" t="s">
        <v>1</v>
      </c>
      <c r="R1599" s="47">
        <f t="shared" si="83"/>
        <v>0</v>
      </c>
    </row>
    <row r="1600" spans="1:18" x14ac:dyDescent="0.3">
      <c r="A1600" s="21">
        <f>VLOOKUP(ancestry_jul_2014[[#This Row],[Locationid]], [1]LibPAS_data!$A$2:$E$600, 5, FALSE)</f>
        <v>14</v>
      </c>
      <c r="B1600" s="58">
        <f>VLOOKUP(ancestry_jul_2014[[#This Row],[Locationid]],[1]LibPAS_data!$A$2:$D$270,4,FALSE)</f>
        <v>3311</v>
      </c>
      <c r="C1600" s="59" t="str">
        <f>TEXT(E1600,"yyyy")&amp;"-"&amp;"Q"&amp;LOOKUP(MONTH(E1600),{1,4,7,10},{1,2,3,4})</f>
        <v>2017-Q1</v>
      </c>
      <c r="D1600" s="60">
        <f t="shared" si="81"/>
        <v>2017</v>
      </c>
      <c r="E1600" s="1">
        <v>42736</v>
      </c>
      <c r="F1600" s="31" t="str">
        <f t="shared" si="82"/>
        <v>2017</v>
      </c>
      <c r="G1600" s="1" t="str">
        <f>TEXT(ancestry_jul_2014[[#This Row],[Date]]," MMM")</f>
        <v xml:space="preserve"> Jan</v>
      </c>
      <c r="I1600" t="str">
        <f>VLOOKUP(K1600, [1]LibPAS_data!$A$1:$C$600,3,FALSE)</f>
        <v>Yavapai</v>
      </c>
      <c r="J1600" s="21" t="str">
        <f>VLOOKUP(K1600,[1]LibPAS_data!$A$1:$C$600,2,FALSE)</f>
        <v>Camp Verde Community Library</v>
      </c>
      <c r="K1600" s="6" t="s">
        <v>16</v>
      </c>
      <c r="L1600" s="45" t="s">
        <v>1</v>
      </c>
      <c r="R1600" s="47">
        <f t="shared" si="83"/>
        <v>0</v>
      </c>
    </row>
    <row r="1601" spans="1:18" x14ac:dyDescent="0.3">
      <c r="A1601" s="21">
        <f>VLOOKUP(ancestry_jul_2014[[#This Row],[Locationid]], [1]LibPAS_data!$A$2:$E$600, 5, FALSE)</f>
        <v>10</v>
      </c>
      <c r="B1601" s="58">
        <f>VLOOKUP(ancestry_jul_2014[[#This Row],[Locationid]],[1]LibPAS_data!$A$2:$D$270,4,FALSE)</f>
        <v>10528</v>
      </c>
      <c r="C1601" s="59" t="str">
        <f>TEXT(E1601,"yyyy")&amp;"-"&amp;"Q"&amp;LOOKUP(MONTH(E1601),{1,4,7,10},{1,2,3,4})</f>
        <v>2017-Q1</v>
      </c>
      <c r="D1601" s="60">
        <f t="shared" si="81"/>
        <v>2017</v>
      </c>
      <c r="E1601" s="1">
        <v>42736</v>
      </c>
      <c r="F1601" s="31" t="str">
        <f t="shared" si="82"/>
        <v>2017</v>
      </c>
      <c r="G1601" s="1" t="str">
        <f>TEXT(ancestry_jul_2014[[#This Row],[Date]]," MMM")</f>
        <v xml:space="preserve"> Jan</v>
      </c>
      <c r="I1601" t="str">
        <f>VLOOKUP(K1601, [1]LibPAS_data!$A$1:$C$600,3,FALSE)</f>
        <v>Yavapai</v>
      </c>
      <c r="J1601" s="21" t="str">
        <f>VLOOKUP(K1601,[1]LibPAS_data!$A$1:$C$600,2,FALSE)</f>
        <v>Chino Valley Public Library</v>
      </c>
      <c r="K1601" s="5" t="s">
        <v>101</v>
      </c>
      <c r="L1601" s="45" t="s">
        <v>1</v>
      </c>
      <c r="N1601">
        <v>1354</v>
      </c>
      <c r="O1601">
        <v>49</v>
      </c>
      <c r="P1601">
        <v>232</v>
      </c>
      <c r="Q1601">
        <v>312</v>
      </c>
      <c r="R1601" s="47">
        <f t="shared" si="83"/>
        <v>544</v>
      </c>
    </row>
    <row r="1602" spans="1:18" x14ac:dyDescent="0.3">
      <c r="A1602" s="21">
        <f>VLOOKUP(ancestry_jul_2014[[#This Row],[Locationid]], [1]LibPAS_data!$A$2:$E$600, 5, FALSE)</f>
        <v>8</v>
      </c>
      <c r="B1602" s="58" t="e">
        <f>VLOOKUP(ancestry_jul_2014[[#This Row],[Locationid]],[1]LibPAS_data!$A$2:$D$270,4,FALSE)</f>
        <v>#N/A</v>
      </c>
      <c r="C1602" s="59" t="str">
        <f>TEXT(E1602,"yyyy")&amp;"-"&amp;"Q"&amp;LOOKUP(MONTH(E1602),{1,4,7,10},{1,2,3,4})</f>
        <v>2017-Q1</v>
      </c>
      <c r="D1602" s="60">
        <f t="shared" si="81"/>
        <v>2017</v>
      </c>
      <c r="E1602" s="1">
        <v>42736</v>
      </c>
      <c r="F1602" s="31" t="str">
        <f t="shared" si="82"/>
        <v>2017</v>
      </c>
      <c r="G1602" s="1" t="str">
        <f>TEXT(ancestry_jul_2014[[#This Row],[Date]]," MMM")</f>
        <v xml:space="preserve"> Jan</v>
      </c>
      <c r="I1602" t="str">
        <f>VLOOKUP(K1602, [1]LibPAS_data!$A$1:$C$600,3,FALSE)</f>
        <v>Yavapai</v>
      </c>
      <c r="J1602" s="21" t="str">
        <f>VLOOKUP(K1602,[1]LibPAS_data!$A$1:$C$600,2,FALSE)</f>
        <v>Congress Public Library</v>
      </c>
      <c r="K1602" s="6" t="s">
        <v>22</v>
      </c>
      <c r="L1602" s="45" t="s">
        <v>1</v>
      </c>
      <c r="R1602" s="47">
        <f t="shared" si="83"/>
        <v>0</v>
      </c>
    </row>
    <row r="1603" spans="1:18" x14ac:dyDescent="0.3">
      <c r="A1603" s="21">
        <f>VLOOKUP(ancestry_jul_2014[[#This Row],[Locationid]], [1]LibPAS_data!$A$2:$E$600, 5, FALSE)</f>
        <v>8</v>
      </c>
      <c r="B1603" s="58" t="e">
        <f>VLOOKUP(ancestry_jul_2014[[#This Row],[Locationid]],[1]LibPAS_data!$A$2:$D$270,4,FALSE)</f>
        <v>#N/A</v>
      </c>
      <c r="C1603" s="59" t="str">
        <f>TEXT(E1603,"yyyy")&amp;"-"&amp;"Q"&amp;LOOKUP(MONTH(E1603),{1,4,7,10},{1,2,3,4})</f>
        <v>2017-Q1</v>
      </c>
      <c r="D1603" s="60">
        <f t="shared" si="81"/>
        <v>2017</v>
      </c>
      <c r="E1603" s="1">
        <v>42736</v>
      </c>
      <c r="F1603" s="31" t="str">
        <f t="shared" si="82"/>
        <v>2017</v>
      </c>
      <c r="G1603" s="1" t="str">
        <f>TEXT(ancestry_jul_2014[[#This Row],[Date]]," MMM")</f>
        <v xml:space="preserve"> Jan</v>
      </c>
      <c r="I1603" t="str">
        <f>VLOOKUP(K1603, [1]LibPAS_data!$A$1:$C$600,3,FALSE)</f>
        <v>Yavapai</v>
      </c>
      <c r="J1603" s="21" t="str">
        <f>VLOOKUP(K1603,[1]LibPAS_data!$A$1:$C$600,2,FALSE)</f>
        <v>Cordes Lakes Public Library</v>
      </c>
      <c r="K1603" s="6" t="s">
        <v>72</v>
      </c>
      <c r="L1603" s="45" t="s">
        <v>1</v>
      </c>
      <c r="R1603" s="47">
        <f t="shared" si="83"/>
        <v>0</v>
      </c>
    </row>
    <row r="1604" spans="1:18" x14ac:dyDescent="0.3">
      <c r="A1604" s="21">
        <f>VLOOKUP(ancestry_jul_2014[[#This Row],[Locationid]], [1]LibPAS_data!$A$2:$E$600, 5, FALSE)</f>
        <v>23</v>
      </c>
      <c r="B1604" s="58">
        <f>VLOOKUP(ancestry_jul_2014[[#This Row],[Locationid]],[1]LibPAS_data!$A$2:$D$270,4,FALSE)</f>
        <v>12610</v>
      </c>
      <c r="C1604" s="59" t="str">
        <f>TEXT(E1604,"yyyy")&amp;"-"&amp;"Q"&amp;LOOKUP(MONTH(E1604),{1,4,7,10},{1,2,3,4})</f>
        <v>2017-Q1</v>
      </c>
      <c r="D1604" s="60">
        <f t="shared" si="81"/>
        <v>2017</v>
      </c>
      <c r="E1604" s="1">
        <v>42736</v>
      </c>
      <c r="F1604" s="31" t="str">
        <f t="shared" si="82"/>
        <v>2017</v>
      </c>
      <c r="G1604" s="1" t="str">
        <f>TEXT(ancestry_jul_2014[[#This Row],[Date]]," MMM")</f>
        <v xml:space="preserve"> Jan</v>
      </c>
      <c r="I1604" t="str">
        <f>VLOOKUP(K1604, [1]LibPAS_data!$A$1:$C$600,3,FALSE)</f>
        <v>Yavapai</v>
      </c>
      <c r="J1604" s="21" t="str">
        <f>VLOOKUP(K1604,[1]LibPAS_data!$A$1:$C$600,2,FALSE)</f>
        <v>Cottonwood Public Library</v>
      </c>
      <c r="K1604" s="6" t="s">
        <v>24</v>
      </c>
      <c r="L1604" s="45" t="s">
        <v>1</v>
      </c>
      <c r="N1604">
        <v>966</v>
      </c>
      <c r="O1604">
        <v>26</v>
      </c>
      <c r="P1604">
        <v>102</v>
      </c>
      <c r="Q1604">
        <v>611</v>
      </c>
      <c r="R1604" s="47">
        <f t="shared" si="83"/>
        <v>713</v>
      </c>
    </row>
    <row r="1605" spans="1:18" x14ac:dyDescent="0.3">
      <c r="A1605" s="21">
        <f>VLOOKUP(ancestry_jul_2014[[#This Row],[Locationid]], [1]LibPAS_data!$A$2:$E$600, 5, FALSE)</f>
        <v>23</v>
      </c>
      <c r="B1605" s="58">
        <f>VLOOKUP(ancestry_jul_2014[[#This Row],[Locationid]],[1]LibPAS_data!$A$2:$D$270,4,FALSE)</f>
        <v>7004</v>
      </c>
      <c r="C1605" s="59" t="str">
        <f>TEXT(E1605,"yyyy")&amp;"-"&amp;"Q"&amp;LOOKUP(MONTH(E1605),{1,4,7,10},{1,2,3,4})</f>
        <v>2017-Q1</v>
      </c>
      <c r="D1605" s="60">
        <f t="shared" si="81"/>
        <v>2017</v>
      </c>
      <c r="E1605" s="1">
        <v>42736</v>
      </c>
      <c r="F1605" s="31" t="str">
        <f t="shared" si="82"/>
        <v>2017</v>
      </c>
      <c r="G1605" s="1" t="str">
        <f>TEXT(ancestry_jul_2014[[#This Row],[Date]]," MMM")</f>
        <v xml:space="preserve"> Jan</v>
      </c>
      <c r="I1605" t="str">
        <f>VLOOKUP(K1605, [1]LibPAS_data!$A$1:$C$600,3,FALSE)</f>
        <v>Maricopa</v>
      </c>
      <c r="J1605" s="21" t="str">
        <f>VLOOKUP(K1605,[1]LibPAS_data!$A$1:$C$600,2,FALSE)</f>
        <v>Desert Foothills Branch Library</v>
      </c>
      <c r="K1605" s="30" t="s">
        <v>77</v>
      </c>
      <c r="L1605" s="45" t="s">
        <v>1</v>
      </c>
      <c r="R1605" s="47">
        <f t="shared" si="83"/>
        <v>0</v>
      </c>
    </row>
    <row r="1606" spans="1:18" x14ac:dyDescent="0.3">
      <c r="A1606" s="21">
        <f>VLOOKUP(ancestry_jul_2014[[#This Row],[Locationid]], [1]LibPAS_data!$A$2:$E$600, 5, FALSE)</f>
        <v>11</v>
      </c>
      <c r="B1606" s="58" t="e">
        <f>VLOOKUP(ancestry_jul_2014[[#This Row],[Locationid]],[1]LibPAS_data!$A$2:$D$270,4,FALSE)</f>
        <v>#N/A</v>
      </c>
      <c r="C1606" s="59" t="str">
        <f>TEXT(E1606,"yyyy")&amp;"-"&amp;"Q"&amp;LOOKUP(MONTH(E1606),{1,4,7,10},{1,2,3,4})</f>
        <v>2017-Q1</v>
      </c>
      <c r="D1606" s="60">
        <f>YEAR(DATE(YEAR(E1606),MONTH(E1606)+6,1))</f>
        <v>2017</v>
      </c>
      <c r="E1606" s="1">
        <v>42736</v>
      </c>
      <c r="F1606" s="31" t="str">
        <f t="shared" si="82"/>
        <v>2017</v>
      </c>
      <c r="G1606" s="1" t="str">
        <f>TEXT(ancestry_jul_2014[[#This Row],[Date]]," MMM")</f>
        <v xml:space="preserve"> Jan</v>
      </c>
      <c r="I1606" t="str">
        <f>VLOOKUP(K1606, [1]LibPAS_data!$A$1:$C$600,3,FALSE)</f>
        <v>Yavapai</v>
      </c>
      <c r="J1606" s="21" t="str">
        <f>VLOOKUP(K1606,[1]LibPAS_data!$A$1:$C$600,2,FALSE)</f>
        <v>Dewey-Humboldt Town Library</v>
      </c>
      <c r="K1606" t="s">
        <v>73</v>
      </c>
      <c r="L1606" s="45" t="s">
        <v>1</v>
      </c>
      <c r="N1606">
        <v>5</v>
      </c>
      <c r="O1606">
        <v>1</v>
      </c>
      <c r="P1606">
        <v>1</v>
      </c>
      <c r="Q1606">
        <v>2</v>
      </c>
      <c r="R1606" s="47">
        <f t="shared" si="83"/>
        <v>3</v>
      </c>
    </row>
    <row r="1607" spans="1:18" x14ac:dyDescent="0.3">
      <c r="A1607" s="21">
        <f>VLOOKUP(ancestry_jul_2014[[#This Row],[Locationid]], [1]LibPAS_data!$A$2:$E$600, 5, FALSE)</f>
        <v>5</v>
      </c>
      <c r="B1607" s="58">
        <f>VLOOKUP(ancestry_jul_2014[[#This Row],[Locationid]],[1]LibPAS_data!$A$2:$D$270,4,FALSE)</f>
        <v>1264</v>
      </c>
      <c r="C1607" s="59" t="str">
        <f>TEXT(E1607,"yyyy")&amp;"-"&amp;"Q"&amp;LOOKUP(MONTH(E1607),{1,4,7,10},{1,2,3,4})</f>
        <v>2017-Q1</v>
      </c>
      <c r="D1607" s="60">
        <f t="shared" si="81"/>
        <v>2017</v>
      </c>
      <c r="E1607" s="1">
        <v>42736</v>
      </c>
      <c r="F1607" s="31" t="str">
        <f t="shared" si="82"/>
        <v>2017</v>
      </c>
      <c r="G1607" s="1" t="str">
        <f>TEXT(ancestry_jul_2014[[#This Row],[Date]]," MMM")</f>
        <v xml:space="preserve"> Jan</v>
      </c>
      <c r="I1607" t="str">
        <f>VLOOKUP(K1607, [1]LibPAS_data!$A$1:$C$600,3,FALSE)</f>
        <v>Greenlee</v>
      </c>
      <c r="J1607" s="21" t="str">
        <f>VLOOKUP(K1607,[1]LibPAS_data!$A$1:$C$600,2,FALSE)</f>
        <v>Duncan Public Library</v>
      </c>
      <c r="K1607" s="6" t="s">
        <v>26</v>
      </c>
      <c r="L1607" s="45" t="s">
        <v>1</v>
      </c>
      <c r="R1607" s="47">
        <f t="shared" si="83"/>
        <v>0</v>
      </c>
    </row>
    <row r="1608" spans="1:18" x14ac:dyDescent="0.3">
      <c r="A1608" s="21">
        <f>VLOOKUP(ancestry_jul_2014[[#This Row],[Locationid]], [1]LibPAS_data!$A$2:$E$600, 5, FALSE)</f>
        <v>78</v>
      </c>
      <c r="B1608" s="58">
        <f>VLOOKUP(ancestry_jul_2014[[#This Row],[Locationid]],[1]LibPAS_data!$A$2:$D$270,4,FALSE)</f>
        <v>72247</v>
      </c>
      <c r="C1608" s="59" t="str">
        <f>TEXT(E1608,"yyyy")&amp;"-"&amp;"Q"&amp;LOOKUP(MONTH(E1608),{1,4,7,10},{1,2,3,4})</f>
        <v>2017-Q1</v>
      </c>
      <c r="D1608" s="60">
        <f t="shared" si="81"/>
        <v>2017</v>
      </c>
      <c r="E1608" s="1">
        <v>42736</v>
      </c>
      <c r="F1608" s="31" t="str">
        <f t="shared" si="82"/>
        <v>2017</v>
      </c>
      <c r="G1608" s="1" t="str">
        <f>TEXT(ancestry_jul_2014[[#This Row],[Date]]," MMM")</f>
        <v xml:space="preserve"> Jan</v>
      </c>
      <c r="I1608" t="str">
        <f>VLOOKUP(K1608, [1]LibPAS_data!$A$1:$C$600,3,FALSE)</f>
        <v>Coconino</v>
      </c>
      <c r="J1608" s="21" t="str">
        <f>VLOOKUP(K1608,[1]LibPAS_data!$A$1:$C$600,2,FALSE)</f>
        <v>Flagstaff City-Coconino County Public Library</v>
      </c>
      <c r="K1608" s="6" t="s">
        <v>28</v>
      </c>
      <c r="L1608" s="45" t="s">
        <v>1</v>
      </c>
      <c r="N1608">
        <v>472</v>
      </c>
      <c r="O1608">
        <v>24</v>
      </c>
      <c r="P1608">
        <v>83</v>
      </c>
      <c r="Q1608">
        <v>166</v>
      </c>
      <c r="R1608" s="47">
        <f t="shared" si="83"/>
        <v>249</v>
      </c>
    </row>
    <row r="1609" spans="1:18" x14ac:dyDescent="0.3">
      <c r="A1609" s="21">
        <f>VLOOKUP(ancestry_jul_2014[[#This Row],[Locationid]], [1]LibPAS_data!$A$2:$E$600, 5, FALSE)</f>
        <v>51</v>
      </c>
      <c r="B1609" s="58">
        <f>VLOOKUP(ancestry_jul_2014[[#This Row],[Locationid]],[1]LibPAS_data!$A$2:$D$270,4,FALSE)</f>
        <v>12585</v>
      </c>
      <c r="C1609" s="59" t="str">
        <f>TEXT(E1609,"yyyy")&amp;"-"&amp;"Q"&amp;LOOKUP(MONTH(E1609),{1,4,7,10},{1,2,3,4})</f>
        <v>2017-Q1</v>
      </c>
      <c r="D1609" s="60">
        <f t="shared" si="81"/>
        <v>2017</v>
      </c>
      <c r="E1609" s="1">
        <v>42736</v>
      </c>
      <c r="F1609" s="31" t="str">
        <f t="shared" si="82"/>
        <v>2017</v>
      </c>
      <c r="G1609" s="1" t="str">
        <f>TEXT(ancestry_jul_2014[[#This Row],[Date]]," MMM")</f>
        <v xml:space="preserve"> Jan</v>
      </c>
      <c r="I1609" t="str">
        <f>VLOOKUP(K1609, [1]LibPAS_data!$A$1:$C$600,3,FALSE)</f>
        <v>Pinal</v>
      </c>
      <c r="J1609" s="21" t="str">
        <f>VLOOKUP(K1609,[1]LibPAS_data!$A$1:$C$600,2,FALSE)</f>
        <v>Florence Community Library</v>
      </c>
      <c r="K1609" s="6" t="s">
        <v>29</v>
      </c>
      <c r="L1609" s="45" t="s">
        <v>1</v>
      </c>
      <c r="N1609">
        <v>103</v>
      </c>
      <c r="O1609">
        <v>1</v>
      </c>
      <c r="P1609">
        <v>12</v>
      </c>
      <c r="Q1609">
        <v>34</v>
      </c>
      <c r="R1609" s="47">
        <f t="shared" si="83"/>
        <v>46</v>
      </c>
    </row>
    <row r="1610" spans="1:18" x14ac:dyDescent="0.3">
      <c r="A1610" s="21">
        <f>VLOOKUP(ancestry_jul_2014[[#This Row],[Locationid]], [1]LibPAS_data!$A$2:$E$600, 5, FALSE)</f>
        <v>22</v>
      </c>
      <c r="B1610" s="58">
        <f>VLOOKUP(ancestry_jul_2014[[#This Row],[Locationid]],[1]LibPAS_data!$A$2:$D$270,4,FALSE)</f>
        <v>829</v>
      </c>
      <c r="C1610" s="59" t="str">
        <f>TEXT(E1610,"yyyy")&amp;"-"&amp;"Q"&amp;LOOKUP(MONTH(E1610),{1,4,7,10},{1,2,3,4})</f>
        <v>2017-Q1</v>
      </c>
      <c r="D1610" s="60">
        <f t="shared" si="81"/>
        <v>2017</v>
      </c>
      <c r="E1610" s="1">
        <v>42736</v>
      </c>
      <c r="F1610" s="31" t="str">
        <f t="shared" si="82"/>
        <v>2017</v>
      </c>
      <c r="G1610" s="1" t="str">
        <f>TEXT(ancestry_jul_2014[[#This Row],[Date]]," MMM")</f>
        <v xml:space="preserve"> Jan</v>
      </c>
      <c r="I1610" t="str">
        <f>VLOOKUP(K1610, [1]LibPAS_data!$A$1:$C$600,3,FALSE)</f>
        <v>Maricopa</v>
      </c>
      <c r="J1610" s="21" t="str">
        <f>VLOOKUP(K1610,[1]LibPAS_data!$A$1:$C$600,2,FALSE)</f>
        <v>Ft. McDowell Yavapai Nation Tribal Lib</v>
      </c>
      <c r="K1610" s="8" t="s">
        <v>109</v>
      </c>
      <c r="L1610" s="45" t="s">
        <v>1</v>
      </c>
      <c r="N1610">
        <v>130</v>
      </c>
      <c r="O1610">
        <v>5</v>
      </c>
      <c r="P1610">
        <v>13</v>
      </c>
      <c r="Q1610">
        <v>94</v>
      </c>
      <c r="R1610" s="47">
        <f t="shared" si="83"/>
        <v>107</v>
      </c>
    </row>
    <row r="1611" spans="1:18" x14ac:dyDescent="0.3">
      <c r="A1611" s="21">
        <f>VLOOKUP(ancestry_jul_2014[[#This Row],[Locationid]], [1]LibPAS_data!$A$2:$E$600, 5, FALSE)</f>
        <v>0</v>
      </c>
      <c r="B1611" s="58">
        <f>VLOOKUP(ancestry_jul_2014[[#This Row],[Locationid]],[1]LibPAS_data!$A$2:$D$270,4,FALSE)</f>
        <v>72</v>
      </c>
      <c r="C1611" s="59" t="str">
        <f>TEXT(E1611,"yyyy")&amp;"-"&amp;"Q"&amp;LOOKUP(MONTH(E1611),{1,4,7,10},{1,2,3,4})</f>
        <v>2017-Q1</v>
      </c>
      <c r="D1611" s="60">
        <f t="shared" si="81"/>
        <v>2017</v>
      </c>
      <c r="E1611" s="1">
        <v>42736</v>
      </c>
      <c r="F1611" s="31" t="str">
        <f t="shared" si="82"/>
        <v>2017</v>
      </c>
      <c r="G1611" s="1" t="str">
        <f>TEXT(ancestry_jul_2014[[#This Row],[Date]]," MMM")</f>
        <v xml:space="preserve"> Jan</v>
      </c>
      <c r="I1611" t="str">
        <f>VLOOKUP(K1611, [1]LibPAS_data!$A$1:$C$600,3,FALSE)</f>
        <v>Gila</v>
      </c>
      <c r="J1611" s="21" t="str">
        <f>VLOOKUP(K1611,[1]LibPAS_data!$A$1:$C$600,2,FALSE)</f>
        <v>Gila County Library District</v>
      </c>
      <c r="K1611" s="10" t="s">
        <v>30</v>
      </c>
      <c r="L1611" s="45" t="s">
        <v>1</v>
      </c>
      <c r="N1611">
        <v>6</v>
      </c>
      <c r="O1611">
        <v>1</v>
      </c>
      <c r="P1611">
        <v>0</v>
      </c>
      <c r="Q1611">
        <v>0</v>
      </c>
      <c r="R1611" s="47">
        <f t="shared" si="83"/>
        <v>0</v>
      </c>
    </row>
    <row r="1612" spans="1:18" x14ac:dyDescent="0.3">
      <c r="A1612" s="21">
        <f>VLOOKUP(ancestry_jul_2014[[#This Row],[Locationid]], [1]LibPAS_data!$A$2:$E$600, 5, FALSE)</f>
        <v>83</v>
      </c>
      <c r="B1612" s="58">
        <f>VLOOKUP(ancestry_jul_2014[[#This Row],[Locationid]],[1]LibPAS_data!$A$2:$D$270,4,FALSE)</f>
        <v>102303</v>
      </c>
      <c r="C1612" s="59" t="str">
        <f>TEXT(E1612,"yyyy")&amp;"-"&amp;"Q"&amp;LOOKUP(MONTH(E1612),{1,4,7,10},{1,2,3,4})</f>
        <v>2017-Q1</v>
      </c>
      <c r="D1612" s="60">
        <f t="shared" si="81"/>
        <v>2017</v>
      </c>
      <c r="E1612" s="1">
        <v>42736</v>
      </c>
      <c r="F1612" s="31" t="str">
        <f t="shared" si="82"/>
        <v>2017</v>
      </c>
      <c r="G1612" s="1" t="str">
        <f>TEXT(ancestry_jul_2014[[#This Row],[Date]]," MMM")</f>
        <v xml:space="preserve"> Jan</v>
      </c>
      <c r="I1612" t="str">
        <f>VLOOKUP(K1612, [1]LibPAS_data!$A$1:$C$600,3,FALSE)</f>
        <v>Maricopa</v>
      </c>
      <c r="J1612" s="21" t="str">
        <f>VLOOKUP(K1612,[1]LibPAS_data!$A$1:$C$600,2,FALSE)</f>
        <v xml:space="preserve">Glendale Public Library </v>
      </c>
      <c r="K1612" s="6" t="s">
        <v>31</v>
      </c>
      <c r="L1612" s="45" t="s">
        <v>1</v>
      </c>
      <c r="N1612">
        <v>295</v>
      </c>
      <c r="O1612">
        <v>18</v>
      </c>
      <c r="P1612">
        <v>142</v>
      </c>
      <c r="Q1612">
        <v>155</v>
      </c>
      <c r="R1612" s="47">
        <f t="shared" si="83"/>
        <v>297</v>
      </c>
    </row>
    <row r="1613" spans="1:18" x14ac:dyDescent="0.3">
      <c r="A1613" s="21">
        <f>VLOOKUP(ancestry_jul_2014[[#This Row],[Locationid]], [1]LibPAS_data!$A$2:$E$600, 5, FALSE)</f>
        <v>10</v>
      </c>
      <c r="B1613" s="58">
        <f>VLOOKUP(ancestry_jul_2014[[#This Row],[Locationid]],[1]LibPAS_data!$A$2:$D$270,4,FALSE)</f>
        <v>8295</v>
      </c>
      <c r="C1613" s="59" t="str">
        <f>TEXT(E1613,"yyyy")&amp;"-"&amp;"Q"&amp;LOOKUP(MONTH(E1613),{1,4,7,10},{1,2,3,4})</f>
        <v>2017-Q1</v>
      </c>
      <c r="D1613" s="60">
        <f t="shared" si="81"/>
        <v>2017</v>
      </c>
      <c r="E1613" s="1">
        <v>42736</v>
      </c>
      <c r="F1613" s="31" t="str">
        <f t="shared" si="82"/>
        <v>2017</v>
      </c>
      <c r="G1613" s="1" t="str">
        <f>TEXT(ancestry_jul_2014[[#This Row],[Date]]," MMM")</f>
        <v xml:space="preserve"> Jan</v>
      </c>
      <c r="I1613" t="str">
        <f>VLOOKUP(K1613, [1]LibPAS_data!$A$1:$C$600,3,FALSE)</f>
        <v>Gila</v>
      </c>
      <c r="J1613" s="21" t="str">
        <f>VLOOKUP(K1613,[1]LibPAS_data!$A$1:$C$600,2,FALSE)</f>
        <v>Globe Public Library</v>
      </c>
      <c r="K1613" s="6" t="s">
        <v>32</v>
      </c>
      <c r="L1613" s="45" t="s">
        <v>1</v>
      </c>
      <c r="R1613" s="47">
        <f t="shared" si="83"/>
        <v>0</v>
      </c>
    </row>
    <row r="1614" spans="1:18" x14ac:dyDescent="0.3">
      <c r="A1614" s="21">
        <f>VLOOKUP(ancestry_jul_2014[[#This Row],[Locationid]], [1]LibPAS_data!$A$2:$E$600, 5, FALSE)</f>
        <v>6</v>
      </c>
      <c r="B1614" s="58">
        <f>VLOOKUP(ancestry_jul_2014[[#This Row],[Locationid]],[1]LibPAS_data!$A$2:$D$270,4,FALSE)</f>
        <v>2991</v>
      </c>
      <c r="C1614" s="59" t="str">
        <f>TEXT(E1614,"yyyy")&amp;"-"&amp;"Q"&amp;LOOKUP(MONTH(E1614),{1,4,7,10},{1,2,3,4})</f>
        <v>2017-Q1</v>
      </c>
      <c r="D1614" s="60">
        <f t="shared" si="81"/>
        <v>2017</v>
      </c>
      <c r="E1614" s="1">
        <v>42736</v>
      </c>
      <c r="F1614" s="31" t="str">
        <f t="shared" si="82"/>
        <v>2017</v>
      </c>
      <c r="G1614" s="1" t="str">
        <f>TEXT(ancestry_jul_2014[[#This Row],[Date]]," MMM")</f>
        <v xml:space="preserve"> Jan</v>
      </c>
      <c r="I1614" t="str">
        <f>VLOOKUP(K1614, [1]LibPAS_data!$A$1:$C$600,3,FALSE)</f>
        <v>Gila</v>
      </c>
      <c r="J1614" s="21" t="str">
        <f>VLOOKUP(K1614,[1]LibPAS_data!$A$1:$C$600,2,FALSE)</f>
        <v>Isabelle Hunt Memorial Public Library</v>
      </c>
      <c r="K1614" s="6" t="s">
        <v>35</v>
      </c>
      <c r="L1614" s="45" t="s">
        <v>1</v>
      </c>
      <c r="R1614" s="47">
        <f t="shared" si="83"/>
        <v>0</v>
      </c>
    </row>
    <row r="1615" spans="1:18" x14ac:dyDescent="0.3">
      <c r="A1615" s="21" t="str">
        <f>VLOOKUP(ancestry_jul_2014[[#This Row],[Locationid]], [1]LibPAS_data!$A$2:$E$600, 5, FALSE)</f>
        <v>N/A</v>
      </c>
      <c r="B1615" s="58" t="str">
        <f>VLOOKUP(ancestry_jul_2014[[#This Row],[Locationid]],[1]LibPAS_data!$A$2:$D$270,4,FALSE)</f>
        <v>N/A</v>
      </c>
      <c r="C1615" s="59" t="str">
        <f>TEXT(E1615,"yyyy")&amp;"-"&amp;"Q"&amp;LOOKUP(MONTH(E1615),{1,4,7,10},{1,2,3,4})</f>
        <v>2017-Q1</v>
      </c>
      <c r="D1615" s="60">
        <f t="shared" si="81"/>
        <v>2017</v>
      </c>
      <c r="E1615" s="1">
        <v>42736</v>
      </c>
      <c r="F1615" s="31" t="str">
        <f t="shared" si="82"/>
        <v>2017</v>
      </c>
      <c r="G1615" s="1" t="str">
        <f>TEXT(ancestry_jul_2014[[#This Row],[Date]]," MMM")</f>
        <v xml:space="preserve"> Jan</v>
      </c>
      <c r="I1615" t="str">
        <f>VLOOKUP(K1615, [1]LibPAS_data!$A$1:$C$600,3,FALSE)</f>
        <v>Pinal</v>
      </c>
      <c r="J1615" s="21" t="str">
        <f>VLOOKUP(K1615,[1]LibPAS_data!$A$1:$C$600,2,FALSE)</f>
        <v>Ira H. Hayes Memorial Library</v>
      </c>
      <c r="K1615" s="6" t="s">
        <v>74</v>
      </c>
      <c r="L1615" s="45" t="s">
        <v>1</v>
      </c>
      <c r="R1615" s="47">
        <f t="shared" si="83"/>
        <v>0</v>
      </c>
    </row>
    <row r="1616" spans="1:18" x14ac:dyDescent="0.3">
      <c r="A1616" s="21">
        <f>VLOOKUP(ancestry_jul_2014[[#This Row],[Locationid]], [1]LibPAS_data!$A$2:$E$600, 5, FALSE)</f>
        <v>20</v>
      </c>
      <c r="B1616" s="58">
        <f>VLOOKUP(ancestry_jul_2014[[#This Row],[Locationid]],[1]LibPAS_data!$A$2:$D$270,4,FALSE)</f>
        <v>33183</v>
      </c>
      <c r="C1616" s="59" t="str">
        <f>TEXT(E1616,"yyyy")&amp;"-"&amp;"Q"&amp;LOOKUP(MONTH(E1616),{1,4,7,10},{1,2,3,4})</f>
        <v>2017-Q1</v>
      </c>
      <c r="D1616" s="60">
        <f t="shared" ref="D1616:D1652" si="84">YEAR(DATE(YEAR(E1616),MONTH(E1616)+6,1))</f>
        <v>2017</v>
      </c>
      <c r="E1616" s="1">
        <v>42736</v>
      </c>
      <c r="F1616" s="31" t="str">
        <f t="shared" si="82"/>
        <v>2017</v>
      </c>
      <c r="G1616" s="1" t="str">
        <f>TEXT(ancestry_jul_2014[[#This Row],[Date]]," MMM")</f>
        <v xml:space="preserve"> Jan</v>
      </c>
      <c r="I1616" t="str">
        <f>VLOOKUP(K1616, [1]LibPAS_data!$A$1:$C$600,3,FALSE)</f>
        <v>Pinal</v>
      </c>
      <c r="J1616" s="21" t="str">
        <f>VLOOKUP(K1616,[1]LibPAS_data!$A$1:$C$600,2,FALSE)</f>
        <v>Maricopa Community Library</v>
      </c>
      <c r="K1616" s="6" t="s">
        <v>37</v>
      </c>
      <c r="L1616" s="45" t="s">
        <v>1</v>
      </c>
      <c r="N1616">
        <v>367</v>
      </c>
      <c r="O1616">
        <v>5</v>
      </c>
      <c r="P1616">
        <v>51</v>
      </c>
      <c r="Q1616">
        <v>195</v>
      </c>
      <c r="R1616" s="47">
        <f t="shared" si="83"/>
        <v>246</v>
      </c>
    </row>
    <row r="1617" spans="1:18" x14ac:dyDescent="0.3">
      <c r="A1617" s="21">
        <f>VLOOKUP(ancestry_jul_2014[[#This Row],[Locationid]], [1]LibPAS_data!$A$2:$E$600, 5, FALSE)</f>
        <v>396</v>
      </c>
      <c r="B1617" s="58">
        <f>VLOOKUP(ancestry_jul_2014[[#This Row],[Locationid]],[1]LibPAS_data!$A$2:$D$270,4,FALSE)</f>
        <v>145358</v>
      </c>
      <c r="C1617" s="59" t="str">
        <f>TEXT(E1617,"yyyy")&amp;"-"&amp;"Q"&amp;LOOKUP(MONTH(E1617),{1,4,7,10},{1,2,3,4})</f>
        <v>2017-Q1</v>
      </c>
      <c r="D1617" s="60">
        <f t="shared" si="84"/>
        <v>2017</v>
      </c>
      <c r="E1617" s="1">
        <v>42736</v>
      </c>
      <c r="F1617" s="31" t="str">
        <f t="shared" si="82"/>
        <v>2017</v>
      </c>
      <c r="G1617" s="1" t="str">
        <f>TEXT(ancestry_jul_2014[[#This Row],[Date]]," MMM")</f>
        <v xml:space="preserve"> Jan</v>
      </c>
      <c r="I1617" t="str">
        <f>VLOOKUP(K1617, [1]LibPAS_data!$A$1:$C$600,3,FALSE)</f>
        <v>Maricopa</v>
      </c>
      <c r="J1617" s="21" t="str">
        <f>VLOOKUP(K1617,[1]LibPAS_data!$A$1:$C$600,2,FALSE)</f>
        <v>Maricopa County Library District</v>
      </c>
      <c r="K1617" s="6" t="s">
        <v>39</v>
      </c>
      <c r="L1617" s="45" t="s">
        <v>1</v>
      </c>
      <c r="N1617">
        <v>24377</v>
      </c>
      <c r="O1617">
        <v>298</v>
      </c>
      <c r="P1617">
        <v>2093</v>
      </c>
      <c r="Q1617">
        <v>11586</v>
      </c>
      <c r="R1617" s="47">
        <f t="shared" si="83"/>
        <v>13679</v>
      </c>
    </row>
    <row r="1618" spans="1:18" x14ac:dyDescent="0.3">
      <c r="A1618" s="21">
        <f>VLOOKUP(ancestry_jul_2014[[#This Row],[Locationid]], [1]LibPAS_data!$A$2:$E$600, 5, FALSE)</f>
        <v>147</v>
      </c>
      <c r="B1618" s="58">
        <f>VLOOKUP(ancestry_jul_2014[[#This Row],[Locationid]],[1]LibPAS_data!$A$2:$D$270,4,FALSE)</f>
        <v>147983</v>
      </c>
      <c r="C1618" s="59" t="str">
        <f>TEXT(E1618,"yyyy")&amp;"-"&amp;"Q"&amp;LOOKUP(MONTH(E1618),{1,4,7,10},{1,2,3,4})</f>
        <v>2017-Q1</v>
      </c>
      <c r="D1618" s="60">
        <f t="shared" si="84"/>
        <v>2017</v>
      </c>
      <c r="E1618" s="1">
        <v>42736</v>
      </c>
      <c r="F1618" s="31" t="str">
        <f t="shared" si="82"/>
        <v>2017</v>
      </c>
      <c r="G1618" s="1" t="str">
        <f>TEXT(ancestry_jul_2014[[#This Row],[Date]]," MMM")</f>
        <v xml:space="preserve"> Jan</v>
      </c>
      <c r="I1618" t="str">
        <f>VLOOKUP(K1618, [1]LibPAS_data!$A$1:$C$600,3,FALSE)</f>
        <v>Maricopa</v>
      </c>
      <c r="J1618" s="21" t="str">
        <f>VLOOKUP(K1618,[1]LibPAS_data!$A$1:$C$600,2,FALSE)</f>
        <v>Mesa Public Library</v>
      </c>
      <c r="K1618" s="6" t="s">
        <v>40</v>
      </c>
      <c r="L1618" s="45" t="s">
        <v>1</v>
      </c>
      <c r="N1618">
        <v>2895</v>
      </c>
      <c r="O1618">
        <v>55</v>
      </c>
      <c r="P1618">
        <v>680</v>
      </c>
      <c r="Q1618">
        <v>1282</v>
      </c>
      <c r="R1618" s="47">
        <f t="shared" si="83"/>
        <v>1962</v>
      </c>
    </row>
    <row r="1619" spans="1:18" x14ac:dyDescent="0.3">
      <c r="A1619" s="21">
        <f>VLOOKUP(ancestry_jul_2014[[#This Row],[Locationid]], [1]LibPAS_data!$A$2:$E$600, 5, FALSE)</f>
        <v>10</v>
      </c>
      <c r="B1619" s="58">
        <f>VLOOKUP(ancestry_jul_2014[[#This Row],[Locationid]],[1]LibPAS_data!$A$2:$D$270,4,FALSE)</f>
        <v>3750</v>
      </c>
      <c r="C1619" s="59" t="str">
        <f>TEXT(E1619,"yyyy")&amp;"-"&amp;"Q"&amp;LOOKUP(MONTH(E1619),{1,4,7,10},{1,2,3,4})</f>
        <v>2017-Q1</v>
      </c>
      <c r="D1619" s="60">
        <f t="shared" si="84"/>
        <v>2017</v>
      </c>
      <c r="E1619" s="1">
        <v>42736</v>
      </c>
      <c r="F1619" s="31" t="str">
        <f t="shared" si="82"/>
        <v>2017</v>
      </c>
      <c r="G1619" s="1" t="str">
        <f>TEXT(ancestry_jul_2014[[#This Row],[Date]]," MMM")</f>
        <v xml:space="preserve"> Jan</v>
      </c>
      <c r="I1619" t="str">
        <f>VLOOKUP(K1619, [1]LibPAS_data!$A$1:$C$600,3,FALSE)</f>
        <v>Gila</v>
      </c>
      <c r="J1619" s="21" t="str">
        <f>VLOOKUP(K1619,[1]LibPAS_data!$A$1:$C$600,2,FALSE)</f>
        <v>Miami Memorial Public Library</v>
      </c>
      <c r="K1619" s="6" t="s">
        <v>105</v>
      </c>
      <c r="L1619" s="45" t="s">
        <v>1</v>
      </c>
      <c r="R1619" s="47">
        <f t="shared" si="83"/>
        <v>0</v>
      </c>
    </row>
    <row r="1620" spans="1:18" x14ac:dyDescent="0.3">
      <c r="A1620" s="21">
        <f>VLOOKUP(ancestry_jul_2014[[#This Row],[Locationid]], [1]LibPAS_data!$A$2:$E$600, 5, FALSE)</f>
        <v>239</v>
      </c>
      <c r="B1620" s="58">
        <f>VLOOKUP(ancestry_jul_2014[[#This Row],[Locationid]],[1]LibPAS_data!$A$2:$D$270,4,FALSE)</f>
        <v>87143</v>
      </c>
      <c r="C1620" s="59" t="str">
        <f>TEXT(E1620,"yyyy")&amp;"-"&amp;"Q"&amp;LOOKUP(MONTH(E1620),{1,4,7,10},{1,2,3,4})</f>
        <v>2017-Q1</v>
      </c>
      <c r="D1620" s="60">
        <f t="shared" si="84"/>
        <v>2017</v>
      </c>
      <c r="E1620" s="1">
        <v>42736</v>
      </c>
      <c r="F1620" s="31" t="str">
        <f t="shared" si="82"/>
        <v>2017</v>
      </c>
      <c r="G1620" s="1" t="str">
        <f>TEXT(ancestry_jul_2014[[#This Row],[Date]]," MMM")</f>
        <v xml:space="preserve"> Jan</v>
      </c>
      <c r="I1620" t="str">
        <f>VLOOKUP(K1620, [1]LibPAS_data!$A$1:$C$600,3,FALSE)</f>
        <v>Mohave</v>
      </c>
      <c r="J1620" s="21" t="str">
        <f>VLOOKUP(K1620,[1]LibPAS_data!$A$1:$C$600,2,FALSE)</f>
        <v>Mohave County Library District</v>
      </c>
      <c r="K1620" s="6" t="s">
        <v>41</v>
      </c>
      <c r="L1620" s="45" t="s">
        <v>1</v>
      </c>
      <c r="N1620">
        <v>1566</v>
      </c>
      <c r="O1620">
        <v>49</v>
      </c>
      <c r="P1620">
        <v>120</v>
      </c>
      <c r="Q1620">
        <v>719</v>
      </c>
      <c r="R1620" s="47">
        <f t="shared" si="83"/>
        <v>839</v>
      </c>
    </row>
    <row r="1621" spans="1:18" x14ac:dyDescent="0.3">
      <c r="A1621" s="21">
        <f>VLOOKUP(ancestry_jul_2014[[#This Row],[Locationid]], [1]LibPAS_data!$A$2:$E$600, 5, FALSE)</f>
        <v>8</v>
      </c>
      <c r="B1621" s="58" t="e">
        <f>VLOOKUP(ancestry_jul_2014[[#This Row],[Locationid]],[1]LibPAS_data!$A$2:$D$270,4,FALSE)</f>
        <v>#N/A</v>
      </c>
      <c r="C1621" s="59" t="str">
        <f>TEXT(E1621,"yyyy")&amp;"-"&amp;"Q"&amp;LOOKUP(MONTH(E1621),{1,4,7,10},{1,2,3,4})</f>
        <v>2017-Q1</v>
      </c>
      <c r="D1621" s="60">
        <f t="shared" si="84"/>
        <v>2017</v>
      </c>
      <c r="E1621" s="1">
        <v>42736</v>
      </c>
      <c r="F1621" s="31" t="str">
        <f t="shared" si="82"/>
        <v>2017</v>
      </c>
      <c r="G1621" s="1" t="str">
        <f>TEXT(ancestry_jul_2014[[#This Row],[Date]]," MMM")</f>
        <v xml:space="preserve"> Jan</v>
      </c>
      <c r="I1621" t="str">
        <f>VLOOKUP(K1621, [1]LibPAS_data!$A$1:$C$600,3,FALSE)</f>
        <v>Yavapai</v>
      </c>
      <c r="J1621" s="21" t="str">
        <f>VLOOKUP(K1621,[1]LibPAS_data!$A$1:$C$600,2,FALSE)</f>
        <v>Mayer Public Library</v>
      </c>
      <c r="K1621" t="s">
        <v>38</v>
      </c>
      <c r="L1621" s="45" t="s">
        <v>1</v>
      </c>
      <c r="R1621" s="47">
        <f t="shared" si="83"/>
        <v>0</v>
      </c>
    </row>
    <row r="1622" spans="1:18" x14ac:dyDescent="0.3">
      <c r="A1622" s="21">
        <f>VLOOKUP(ancestry_jul_2014[[#This Row],[Locationid]], [1]LibPAS_data!$A$2:$E$600, 5, FALSE)</f>
        <v>6</v>
      </c>
      <c r="B1622" s="58">
        <f>VLOOKUP(ancestry_jul_2014[[#This Row],[Locationid]],[1]LibPAS_data!$A$2:$D$270,4,FALSE)</f>
        <v>2934</v>
      </c>
      <c r="C1622" s="59" t="str">
        <f>TEXT(E1622,"yyyy")&amp;"-"&amp;"Q"&amp;LOOKUP(MONTH(E1622),{1,4,7,10},{1,2,3,4})</f>
        <v>2017-Q1</v>
      </c>
      <c r="D1622" s="60">
        <f t="shared" si="84"/>
        <v>2017</v>
      </c>
      <c r="E1622" s="1">
        <v>42736</v>
      </c>
      <c r="F1622" s="31" t="str">
        <f t="shared" si="82"/>
        <v>2017</v>
      </c>
      <c r="G1622" s="1" t="str">
        <f>TEXT(ancestry_jul_2014[[#This Row],[Date]]," MMM")</f>
        <v xml:space="preserve"> Jan</v>
      </c>
      <c r="I1622" t="str">
        <f>VLOOKUP(K1622, [1]LibPAS_data!$A$1:$C$600,3,FALSE)</f>
        <v>Greenlee</v>
      </c>
      <c r="J1622" s="21" t="str">
        <f>VLOOKUP(K1622,[1]LibPAS_data!$A$1:$C$600,2,FALSE)</f>
        <v>Morenci Community Library</v>
      </c>
      <c r="K1622" s="6" t="s">
        <v>106</v>
      </c>
      <c r="L1622" s="45" t="s">
        <v>1</v>
      </c>
      <c r="N1622">
        <v>54</v>
      </c>
      <c r="O1622">
        <v>3</v>
      </c>
      <c r="P1622">
        <v>7</v>
      </c>
      <c r="Q1622">
        <v>22</v>
      </c>
      <c r="R1622" s="47">
        <f t="shared" si="83"/>
        <v>29</v>
      </c>
    </row>
    <row r="1623" spans="1:18" x14ac:dyDescent="0.3">
      <c r="A1623" s="21">
        <f>VLOOKUP(ancestry_jul_2014[[#This Row],[Locationid]], [1]LibPAS_data!$A$2:$E$600, 5, FALSE)</f>
        <v>45</v>
      </c>
      <c r="B1623" s="58">
        <f>VLOOKUP(ancestry_jul_2014[[#This Row],[Locationid]],[1]LibPAS_data!$A$2:$D$270,4,FALSE)</f>
        <v>2461</v>
      </c>
      <c r="C1623" s="59" t="str">
        <f>TEXT(E1623,"yyyy")&amp;"-"&amp;"Q"&amp;LOOKUP(MONTH(E1623),{1,4,7,10},{1,2,3,4})</f>
        <v>2017-Q1</v>
      </c>
      <c r="D1623" s="60">
        <f t="shared" si="84"/>
        <v>2017</v>
      </c>
      <c r="E1623" s="1">
        <v>42736</v>
      </c>
      <c r="F1623" s="31" t="str">
        <f t="shared" si="82"/>
        <v>2017</v>
      </c>
      <c r="G1623" s="1" t="str">
        <f>TEXT(ancestry_jul_2014[[#This Row],[Date]]," MMM")</f>
        <v xml:space="preserve"> Jan</v>
      </c>
      <c r="I1623" t="str">
        <f>VLOOKUP(K1623, [1]LibPAS_data!$A$1:$C$600,3,FALSE)</f>
        <v>Navajo</v>
      </c>
      <c r="J1623" s="21" t="str">
        <f>VLOOKUP(K1623,[1]LibPAS_data!$A$1:$C$600,2,FALSE)</f>
        <v>Navajo County Library District</v>
      </c>
      <c r="K1623" s="6" t="s">
        <v>42</v>
      </c>
      <c r="L1623" s="45" t="s">
        <v>1</v>
      </c>
      <c r="N1623">
        <v>1155</v>
      </c>
      <c r="O1623">
        <v>32</v>
      </c>
      <c r="P1623">
        <v>83</v>
      </c>
      <c r="Q1623">
        <v>968</v>
      </c>
      <c r="R1623" s="47">
        <f t="shared" si="83"/>
        <v>1051</v>
      </c>
    </row>
    <row r="1624" spans="1:18" x14ac:dyDescent="0.3">
      <c r="A1624" s="21">
        <f>VLOOKUP(ancestry_jul_2014[[#This Row],[Locationid]], [1]LibPAS_data!$A$2:$E$600, 5, FALSE)</f>
        <v>36</v>
      </c>
      <c r="B1624" s="58" t="str">
        <f>VLOOKUP(ancestry_jul_2014[[#This Row],[Locationid]],[1]LibPAS_data!$A$2:$D$270,4,FALSE)</f>
        <v>N/A</v>
      </c>
      <c r="C1624" s="59" t="str">
        <f>TEXT(E1624,"yyyy")&amp;"-"&amp;"Q"&amp;LOOKUP(MONTH(E1624),{1,4,7,10},{1,2,3,4})</f>
        <v>2017-Q1</v>
      </c>
      <c r="D1624" s="60">
        <f t="shared" si="84"/>
        <v>2017</v>
      </c>
      <c r="E1624" s="1">
        <v>42736</v>
      </c>
      <c r="F1624" s="31" t="str">
        <f t="shared" si="82"/>
        <v>2017</v>
      </c>
      <c r="G1624" s="1" t="str">
        <f>TEXT(ancestry_jul_2014[[#This Row],[Date]]," MMM")</f>
        <v xml:space="preserve"> Jan</v>
      </c>
      <c r="I1624" t="str">
        <f>VLOOKUP(K1624, [1]LibPAS_data!$A$1:$C$600,3,FALSE)</f>
        <v>Coconino</v>
      </c>
      <c r="J1624" s="21" t="str">
        <f>VLOOKUP(K1624,[1]LibPAS_data!$A$1:$C$600,2,FALSE)</f>
        <v>Page Public Library</v>
      </c>
      <c r="K1624" s="6" t="s">
        <v>140</v>
      </c>
      <c r="L1624" s="45" t="s">
        <v>1</v>
      </c>
      <c r="N1624">
        <v>280</v>
      </c>
      <c r="O1624">
        <v>5</v>
      </c>
      <c r="P1624">
        <v>43</v>
      </c>
      <c r="Q1624">
        <v>130</v>
      </c>
      <c r="R1624" s="47">
        <f t="shared" si="83"/>
        <v>173</v>
      </c>
    </row>
    <row r="1625" spans="1:18" x14ac:dyDescent="0.3">
      <c r="A1625" s="21">
        <f>VLOOKUP(ancestry_jul_2014[[#This Row],[Locationid]], [1]LibPAS_data!$A$2:$E$600, 5, FALSE)</f>
        <v>20</v>
      </c>
      <c r="B1625" s="58">
        <f>VLOOKUP(ancestry_jul_2014[[#This Row],[Locationid]],[1]LibPAS_data!$A$2:$D$270,4,FALSE)</f>
        <v>10834</v>
      </c>
      <c r="C1625" s="59" t="str">
        <f>TEXT(E1625,"yyyy")&amp;"-"&amp;"Q"&amp;LOOKUP(MONTH(E1625),{1,4,7,10},{1,2,3,4})</f>
        <v>2017-Q1</v>
      </c>
      <c r="D1625" s="60">
        <f t="shared" si="84"/>
        <v>2017</v>
      </c>
      <c r="E1625" s="1">
        <v>42736</v>
      </c>
      <c r="F1625" s="31" t="str">
        <f t="shared" si="82"/>
        <v>2017</v>
      </c>
      <c r="G1625" s="1" t="str">
        <f>TEXT(ancestry_jul_2014[[#This Row],[Date]]," MMM")</f>
        <v xml:space="preserve"> Jan</v>
      </c>
      <c r="I1625" t="str">
        <f>VLOOKUP(K1625, [1]LibPAS_data!$A$1:$C$600,3,FALSE)</f>
        <v>La Paz</v>
      </c>
      <c r="J1625" s="21" t="str">
        <f>VLOOKUP(K1625,[1]LibPAS_data!$A$1:$C$600,2,FALSE)</f>
        <v>Parker Public Library</v>
      </c>
      <c r="K1625" s="8" t="s">
        <v>45</v>
      </c>
      <c r="L1625" s="45" t="s">
        <v>1</v>
      </c>
      <c r="R1625" s="47">
        <f t="shared" si="83"/>
        <v>0</v>
      </c>
    </row>
    <row r="1626" spans="1:18" x14ac:dyDescent="0.3">
      <c r="A1626" s="21">
        <f>VLOOKUP(ancestry_jul_2014[[#This Row],[Locationid]], [1]LibPAS_data!$A$2:$E$600, 5, FALSE)</f>
        <v>14</v>
      </c>
      <c r="B1626" s="58">
        <f>VLOOKUP(ancestry_jul_2014[[#This Row],[Locationid]],[1]LibPAS_data!$A$2:$D$270,4,FALSE)</f>
        <v>13597</v>
      </c>
      <c r="C1626" s="59" t="str">
        <f>TEXT(E1626,"yyyy")&amp;"-"&amp;"Q"&amp;LOOKUP(MONTH(E1626),{1,4,7,10},{1,2,3,4})</f>
        <v>2017-Q1</v>
      </c>
      <c r="D1626" s="60">
        <f t="shared" si="84"/>
        <v>2017</v>
      </c>
      <c r="E1626" s="1">
        <v>42736</v>
      </c>
      <c r="F1626" s="31" t="str">
        <f t="shared" si="82"/>
        <v>2017</v>
      </c>
      <c r="G1626" s="1" t="str">
        <f>TEXT(ancestry_jul_2014[[#This Row],[Date]]," MMM")</f>
        <v xml:space="preserve"> Jan</v>
      </c>
      <c r="I1626" t="str">
        <f>VLOOKUP(K1626, [1]LibPAS_data!$A$1:$C$600,3,FALSE)</f>
        <v>Gila</v>
      </c>
      <c r="J1626" s="21" t="str">
        <f>VLOOKUP(K1626,[1]LibPAS_data!$A$1:$C$600,2,FALSE)</f>
        <v>Payson Public Library</v>
      </c>
      <c r="K1626" s="6" t="s">
        <v>47</v>
      </c>
      <c r="L1626" s="45" t="s">
        <v>1</v>
      </c>
      <c r="N1626">
        <v>51</v>
      </c>
      <c r="O1626">
        <v>1</v>
      </c>
      <c r="P1626">
        <v>13</v>
      </c>
      <c r="Q1626">
        <v>24</v>
      </c>
      <c r="R1626" s="47">
        <f t="shared" si="83"/>
        <v>37</v>
      </c>
    </row>
    <row r="1627" spans="1:18" x14ac:dyDescent="0.3">
      <c r="A1627" s="21">
        <f>VLOOKUP(ancestry_jul_2014[[#This Row],[Locationid]], [1]LibPAS_data!$A$2:$E$600, 5, FALSE)</f>
        <v>38</v>
      </c>
      <c r="B1627" s="58">
        <f>VLOOKUP(ancestry_jul_2014[[#This Row],[Locationid]],[1]LibPAS_data!$A$2:$D$270,4,FALSE)</f>
        <v>109952</v>
      </c>
      <c r="C1627" s="59" t="str">
        <f>TEXT(E1627,"yyyy")&amp;"-"&amp;"Q"&amp;LOOKUP(MONTH(E1627),{1,4,7,10},{1,2,3,4})</f>
        <v>2017-Q1</v>
      </c>
      <c r="D1627" s="60">
        <f t="shared" si="84"/>
        <v>2017</v>
      </c>
      <c r="E1627" s="1">
        <v>42736</v>
      </c>
      <c r="F1627" s="31" t="str">
        <f t="shared" si="82"/>
        <v>2017</v>
      </c>
      <c r="G1627" s="1" t="str">
        <f>TEXT(ancestry_jul_2014[[#This Row],[Date]]," MMM")</f>
        <v xml:space="preserve"> Jan</v>
      </c>
      <c r="I1627" t="str">
        <f>VLOOKUP(K1627, [1]LibPAS_data!$A$1:$C$600,3,FALSE)</f>
        <v>Maricopa</v>
      </c>
      <c r="J1627" s="21" t="str">
        <f>VLOOKUP(K1627,[1]LibPAS_data!$A$1:$C$600,2,FALSE)</f>
        <v>Peoria Public Library</v>
      </c>
      <c r="K1627" s="6" t="s">
        <v>48</v>
      </c>
      <c r="L1627" s="45" t="s">
        <v>1</v>
      </c>
      <c r="N1627">
        <v>746</v>
      </c>
      <c r="O1627">
        <v>18</v>
      </c>
      <c r="P1627">
        <v>86</v>
      </c>
      <c r="Q1627">
        <v>282</v>
      </c>
      <c r="R1627" s="47">
        <f t="shared" si="83"/>
        <v>368</v>
      </c>
    </row>
    <row r="1628" spans="1:18" x14ac:dyDescent="0.3">
      <c r="A1628" s="21" t="e">
        <f>VLOOKUP(ancestry_jul_2014[[#This Row],[Locationid]], [1]LibPAS_data!$A$2:$E$600, 5, FALSE)</f>
        <v>#VALUE!</v>
      </c>
      <c r="B1628" s="58">
        <f>VLOOKUP(ancestry_jul_2014[[#This Row],[Locationid]],[1]LibPAS_data!$A$2:$D$270,4,FALSE)</f>
        <v>943450</v>
      </c>
      <c r="C1628" s="59" t="str">
        <f>TEXT(E1628,"yyyy")&amp;"-"&amp;"Q"&amp;LOOKUP(MONTH(E1628),{1,4,7,10},{1,2,3,4})</f>
        <v>2017-Q1</v>
      </c>
      <c r="D1628" s="60">
        <f t="shared" si="84"/>
        <v>2017</v>
      </c>
      <c r="E1628" s="1">
        <v>42736</v>
      </c>
      <c r="F1628" s="31" t="str">
        <f t="shared" si="82"/>
        <v>2017</v>
      </c>
      <c r="G1628" s="1" t="str">
        <f>TEXT(ancestry_jul_2014[[#This Row],[Date]]," MMM")</f>
        <v xml:space="preserve"> Jan</v>
      </c>
      <c r="I1628" t="str">
        <f>VLOOKUP(K1628, [1]LibPAS_data!$A$1:$C$600,3,FALSE)</f>
        <v>Maricopa</v>
      </c>
      <c r="J1628" s="21" t="str">
        <f>VLOOKUP(K1628,[1]LibPAS_data!$A$1:$C$600,2,FALSE)</f>
        <v>Phoenix Public Library</v>
      </c>
      <c r="K1628" s="10" t="s">
        <v>78</v>
      </c>
      <c r="L1628" s="45" t="s">
        <v>1</v>
      </c>
      <c r="N1628">
        <v>9134</v>
      </c>
      <c r="O1628">
        <v>185</v>
      </c>
      <c r="P1628">
        <v>1140</v>
      </c>
      <c r="Q1628">
        <v>3947</v>
      </c>
      <c r="R1628" s="47">
        <f t="shared" si="83"/>
        <v>5087</v>
      </c>
    </row>
    <row r="1629" spans="1:18" x14ac:dyDescent="0.3">
      <c r="A1629" s="21">
        <f>VLOOKUP(ancestry_jul_2014[[#This Row],[Locationid]], [1]LibPAS_data!$A$2:$E$600, 5, FALSE)</f>
        <v>622</v>
      </c>
      <c r="B1629" s="58">
        <f>VLOOKUP(ancestry_jul_2014[[#This Row],[Locationid]],[1]LibPAS_data!$A$2:$D$270,4,FALSE)</f>
        <v>405419</v>
      </c>
      <c r="C1629" s="59" t="str">
        <f>TEXT(E1629,"yyyy")&amp;"-"&amp;"Q"&amp;LOOKUP(MONTH(E1629),{1,4,7,10},{1,2,3,4})</f>
        <v>2017-Q1</v>
      </c>
      <c r="D1629" s="60">
        <f t="shared" si="84"/>
        <v>2017</v>
      </c>
      <c r="E1629" s="1">
        <v>42736</v>
      </c>
      <c r="F1629" s="31" t="str">
        <f t="shared" si="82"/>
        <v>2017</v>
      </c>
      <c r="G1629" s="1" t="str">
        <f>TEXT(ancestry_jul_2014[[#This Row],[Date]]," MMM")</f>
        <v xml:space="preserve"> Jan</v>
      </c>
      <c r="I1629" t="str">
        <f>VLOOKUP(K1629, [1]LibPAS_data!$A$1:$C$600,3,FALSE)</f>
        <v>Pima</v>
      </c>
      <c r="J1629" s="21" t="str">
        <f>VLOOKUP(K1629,[1]LibPAS_data!$A$1:$C$600,2,FALSE)</f>
        <v>Pima County Public Library</v>
      </c>
      <c r="K1629" s="6" t="s">
        <v>49</v>
      </c>
      <c r="L1629" s="45" t="s">
        <v>1</v>
      </c>
      <c r="N1629">
        <v>9808</v>
      </c>
      <c r="O1629">
        <v>166</v>
      </c>
      <c r="P1629">
        <v>1584</v>
      </c>
      <c r="Q1629">
        <v>4482</v>
      </c>
      <c r="R1629" s="47">
        <f t="shared" si="83"/>
        <v>6066</v>
      </c>
    </row>
    <row r="1630" spans="1:18" x14ac:dyDescent="0.3">
      <c r="A1630" s="21">
        <f>VLOOKUP(ancestry_jul_2014[[#This Row],[Locationid]], [1]LibPAS_data!$A$2:$E$600, 5, FALSE)</f>
        <v>4</v>
      </c>
      <c r="B1630" s="58">
        <f>VLOOKUP(ancestry_jul_2014[[#This Row],[Locationid]],[1]LibPAS_data!$A$2:$D$270,4,FALSE)</f>
        <v>8901</v>
      </c>
      <c r="C1630" s="59" t="str">
        <f>TEXT(E1630,"yyyy")&amp;"-"&amp;"Q"&amp;LOOKUP(MONTH(E1630),{1,4,7,10},{1,2,3,4})</f>
        <v>2017-Q1</v>
      </c>
      <c r="D1630" s="60">
        <f t="shared" si="84"/>
        <v>2017</v>
      </c>
      <c r="E1630" s="1">
        <v>42736</v>
      </c>
      <c r="F1630" s="31" t="str">
        <f t="shared" si="82"/>
        <v>2017</v>
      </c>
      <c r="G1630" s="1" t="str">
        <f>TEXT(ancestry_jul_2014[[#This Row],[Date]]," MMM")</f>
        <v xml:space="preserve"> Jan</v>
      </c>
      <c r="I1630" t="str">
        <f>VLOOKUP(K1630, [1]LibPAS_data!$A$1:$C$600,3,FALSE)</f>
        <v>Pinal</v>
      </c>
      <c r="J1630" s="21" t="str">
        <f>VLOOKUP(K1630,[1]LibPAS_data!$A$1:$C$600,2,FALSE)</f>
        <v>Pinal County Library District</v>
      </c>
      <c r="K1630" s="6" t="s">
        <v>50</v>
      </c>
      <c r="L1630" s="45" t="s">
        <v>1</v>
      </c>
      <c r="N1630">
        <v>837</v>
      </c>
      <c r="O1630">
        <v>23</v>
      </c>
      <c r="P1630">
        <v>69</v>
      </c>
      <c r="Q1630">
        <v>297</v>
      </c>
      <c r="R1630" s="47">
        <f t="shared" si="83"/>
        <v>366</v>
      </c>
    </row>
    <row r="1631" spans="1:18" x14ac:dyDescent="0.3">
      <c r="A1631" s="21">
        <f>VLOOKUP(ancestry_jul_2014[[#This Row],[Locationid]], [1]LibPAS_data!$A$2:$E$600, 5, FALSE)</f>
        <v>0</v>
      </c>
      <c r="B1631" s="58">
        <f>VLOOKUP(ancestry_jul_2014[[#This Row],[Locationid]],[1]LibPAS_data!$A$2:$D$270,4,FALSE)</f>
        <v>0</v>
      </c>
      <c r="C1631" s="59" t="str">
        <f>TEXT(E1631,"yyyy")&amp;"-"&amp;"Q"&amp;LOOKUP(MONTH(E1631),{1,4,7,10},{1,2,3,4})</f>
        <v>2017-Q1</v>
      </c>
      <c r="D1631" s="60">
        <f t="shared" si="84"/>
        <v>2017</v>
      </c>
      <c r="E1631" s="1">
        <v>42736</v>
      </c>
      <c r="F1631" s="31" t="str">
        <f t="shared" si="82"/>
        <v>2017</v>
      </c>
      <c r="G1631" s="1" t="str">
        <f>TEXT(ancestry_jul_2014[[#This Row],[Date]]," MMM")</f>
        <v xml:space="preserve"> Jan</v>
      </c>
      <c r="I1631" t="str">
        <f>VLOOKUP(K1631, [1]LibPAS_data!$A$1:$C$600,3,FALSE)</f>
        <v>Yavapai</v>
      </c>
      <c r="J1631" s="21" t="str">
        <f>VLOOKUP(K1631,[1]LibPAS_data!$A$1:$C$600,2,FALSE)</f>
        <v>Paulden</v>
      </c>
      <c r="K1631" s="2" t="s">
        <v>146</v>
      </c>
      <c r="L1631" s="45" t="s">
        <v>1</v>
      </c>
      <c r="N1631">
        <v>23</v>
      </c>
      <c r="O1631">
        <v>3</v>
      </c>
      <c r="P1631">
        <v>8</v>
      </c>
      <c r="Q1631">
        <v>16</v>
      </c>
      <c r="R1631" s="47">
        <f t="shared" si="83"/>
        <v>24</v>
      </c>
    </row>
    <row r="1632" spans="1:18" x14ac:dyDescent="0.3">
      <c r="A1632" s="21">
        <f>VLOOKUP(ancestry_jul_2014[[#This Row],[Locationid]], [1]LibPAS_data!$A$2:$E$600, 5, FALSE)</f>
        <v>54</v>
      </c>
      <c r="B1632" s="58">
        <f>VLOOKUP(ancestry_jul_2014[[#This Row],[Locationid]],[1]LibPAS_data!$A$2:$D$270,4,FALSE)</f>
        <v>29416</v>
      </c>
      <c r="C1632" s="59" t="str">
        <f>TEXT(E1632,"yyyy")&amp;"-"&amp;"Q"&amp;LOOKUP(MONTH(E1632),{1,4,7,10},{1,2,3,4})</f>
        <v>2017-Q1</v>
      </c>
      <c r="D1632" s="60">
        <f t="shared" si="84"/>
        <v>2017</v>
      </c>
      <c r="E1632" s="1">
        <v>42736</v>
      </c>
      <c r="F1632" s="31" t="str">
        <f t="shared" si="82"/>
        <v>2017</v>
      </c>
      <c r="G1632" s="1" t="str">
        <f>TEXT(ancestry_jul_2014[[#This Row],[Date]]," MMM")</f>
        <v xml:space="preserve"> Jan</v>
      </c>
      <c r="I1632" t="str">
        <f>VLOOKUP(K1632, [1]LibPAS_data!$A$1:$C$600,3,FALSE)</f>
        <v>Yavapai</v>
      </c>
      <c r="J1632" s="21" t="str">
        <f>VLOOKUP(K1632,[1]LibPAS_data!$A$1:$C$600,2,FALSE)</f>
        <v>Prescott Public Library</v>
      </c>
      <c r="K1632" s="10" t="s">
        <v>51</v>
      </c>
      <c r="L1632" s="45" t="s">
        <v>1</v>
      </c>
      <c r="N1632">
        <v>2697</v>
      </c>
      <c r="O1632">
        <v>70</v>
      </c>
      <c r="P1632">
        <v>1315</v>
      </c>
      <c r="Q1632">
        <v>1302</v>
      </c>
      <c r="R1632" s="47">
        <f t="shared" si="83"/>
        <v>2617</v>
      </c>
    </row>
    <row r="1633" spans="1:18" x14ac:dyDescent="0.3">
      <c r="A1633" s="21">
        <f>VLOOKUP(ancestry_jul_2014[[#This Row],[Locationid]], [1]LibPAS_data!$A$2:$E$600, 5, FALSE)</f>
        <v>59</v>
      </c>
      <c r="B1633" s="58">
        <f>VLOOKUP(ancestry_jul_2014[[#This Row],[Locationid]],[1]LibPAS_data!$A$2:$D$270,4,FALSE)</f>
        <v>22616</v>
      </c>
      <c r="C1633" s="59" t="str">
        <f>TEXT(E1633,"yyyy")&amp;"-"&amp;"Q"&amp;LOOKUP(MONTH(E1633),{1,4,7,10},{1,2,3,4})</f>
        <v>2017-Q1</v>
      </c>
      <c r="D1633" s="60">
        <f t="shared" si="84"/>
        <v>2017</v>
      </c>
      <c r="E1633" s="1">
        <v>42736</v>
      </c>
      <c r="F1633" s="31" t="str">
        <f t="shared" si="82"/>
        <v>2017</v>
      </c>
      <c r="G1633" s="1" t="str">
        <f>TEXT(ancestry_jul_2014[[#This Row],[Date]]," MMM")</f>
        <v xml:space="preserve"> Jan</v>
      </c>
      <c r="I1633" t="str">
        <f>VLOOKUP(K1633, [1]LibPAS_data!$A$1:$C$600,3,FALSE)</f>
        <v>Yavapai</v>
      </c>
      <c r="J1633" s="21" t="str">
        <f>VLOOKUP(K1633,[1]LibPAS_data!$A$1:$C$600,2,FALSE)</f>
        <v>Prescott Valley Public Library</v>
      </c>
      <c r="K1633" s="6" t="s">
        <v>52</v>
      </c>
      <c r="L1633" s="45" t="s">
        <v>1</v>
      </c>
      <c r="N1633">
        <v>480</v>
      </c>
      <c r="O1633">
        <v>7</v>
      </c>
      <c r="P1633">
        <v>25</v>
      </c>
      <c r="Q1633">
        <v>153</v>
      </c>
      <c r="R1633" s="47">
        <f t="shared" si="83"/>
        <v>178</v>
      </c>
    </row>
    <row r="1634" spans="1:18" x14ac:dyDescent="0.3">
      <c r="A1634" s="21">
        <f>VLOOKUP(ancestry_jul_2014[[#This Row],[Locationid]], [1]LibPAS_data!$A$2:$E$600, 5, FALSE)</f>
        <v>40</v>
      </c>
      <c r="B1634" s="58" t="e">
        <f>VLOOKUP(ancestry_jul_2014[[#This Row],[Locationid]],[1]LibPAS_data!$A$2:$D$270,4,FALSE)</f>
        <v>#N/A</v>
      </c>
      <c r="C1634" s="59" t="str">
        <f>TEXT(E1634,"yyyy")&amp;"-"&amp;"Q"&amp;LOOKUP(MONTH(E1634),{1,4,7,10},{1,2,3,4})</f>
        <v>2017-Q1</v>
      </c>
      <c r="D1634" s="60">
        <f t="shared" si="84"/>
        <v>2017</v>
      </c>
      <c r="E1634" s="1">
        <v>42736</v>
      </c>
      <c r="F1634" s="31" t="str">
        <f t="shared" si="82"/>
        <v>2017</v>
      </c>
      <c r="G1634" s="1" t="str">
        <f>TEXT(ancestry_jul_2014[[#This Row],[Date]]," MMM")</f>
        <v xml:space="preserve"> Jan</v>
      </c>
      <c r="I1634" t="str">
        <f>VLOOKUP(K1634, [1]LibPAS_data!$A$1:$C$600,3,FALSE)</f>
        <v>Apache</v>
      </c>
      <c r="J1634" s="21" t="str">
        <f>VLOOKUP(K1634,[1]LibPAS_data!$A$1:$C$600,2,FALSE)</f>
        <v>Round Valley Public Library</v>
      </c>
      <c r="K1634" s="6" t="s">
        <v>53</v>
      </c>
      <c r="L1634" s="45" t="s">
        <v>1</v>
      </c>
      <c r="N1634">
        <v>74</v>
      </c>
      <c r="O1634">
        <v>6</v>
      </c>
      <c r="P1634">
        <v>2</v>
      </c>
      <c r="Q1634">
        <v>33</v>
      </c>
      <c r="R1634" s="47">
        <f t="shared" si="83"/>
        <v>35</v>
      </c>
    </row>
    <row r="1635" spans="1:18" x14ac:dyDescent="0.3">
      <c r="A1635" s="21">
        <f>VLOOKUP(ancestry_jul_2014[[#This Row],[Locationid]], [1]LibPAS_data!$A$2:$E$600, 5, FALSE)</f>
        <v>17</v>
      </c>
      <c r="B1635" s="58">
        <f>VLOOKUP(ancestry_jul_2014[[#This Row],[Locationid]],[1]LibPAS_data!$A$2:$D$270,4,FALSE)</f>
        <v>11980</v>
      </c>
      <c r="C1635" s="59" t="str">
        <f>TEXT(E1635,"yyyy")&amp;"-"&amp;"Q"&amp;LOOKUP(MONTH(E1635),{1,4,7,10},{1,2,3,4})</f>
        <v>2017-Q1</v>
      </c>
      <c r="D1635" s="60">
        <f t="shared" si="84"/>
        <v>2017</v>
      </c>
      <c r="E1635" s="1">
        <v>42736</v>
      </c>
      <c r="F1635" s="31" t="str">
        <f t="shared" si="82"/>
        <v>2017</v>
      </c>
      <c r="G1635" s="1" t="str">
        <f>TEXT(ancestry_jul_2014[[#This Row],[Date]]," MMM")</f>
        <v xml:space="preserve"> Jan</v>
      </c>
      <c r="I1635" t="str">
        <f>VLOOKUP(K1635, [1]LibPAS_data!$A$1:$C$600,3,FALSE)</f>
        <v>Graham</v>
      </c>
      <c r="J1635" s="21" t="str">
        <f>VLOOKUP(K1635,[1]LibPAS_data!$A$1:$C$600,2,FALSE)</f>
        <v>Safford City - Graham County Library</v>
      </c>
      <c r="K1635" s="6" t="s">
        <v>54</v>
      </c>
      <c r="L1635" s="45" t="s">
        <v>1</v>
      </c>
      <c r="R1635" s="47">
        <f t="shared" si="83"/>
        <v>0</v>
      </c>
    </row>
    <row r="1636" spans="1:18" x14ac:dyDescent="0.3">
      <c r="A1636" s="21">
        <f>VLOOKUP(ancestry_jul_2014[[#This Row],[Locationid]], [1]LibPAS_data!$A$2:$E$600, 5, FALSE)</f>
        <v>10</v>
      </c>
      <c r="B1636" s="58">
        <f>VLOOKUP(ancestry_jul_2014[[#This Row],[Locationid]],[1]LibPAS_data!$A$2:$D$270,4,FALSE)</f>
        <v>5625</v>
      </c>
      <c r="C1636" s="59" t="str">
        <f>TEXT(E1636,"yyyy")&amp;"-"&amp;"Q"&amp;LOOKUP(MONTH(E1636),{1,4,7,10},{1,2,3,4})</f>
        <v>2017-Q1</v>
      </c>
      <c r="D1636" s="60">
        <f>YEAR(DATE(YEAR(E1636),MONTH(E1636)+6,1))</f>
        <v>2017</v>
      </c>
      <c r="E1636" s="1">
        <v>42736</v>
      </c>
      <c r="F1636" s="31" t="str">
        <f t="shared" si="82"/>
        <v>2017</v>
      </c>
      <c r="G1636" s="1" t="str">
        <f>TEXT(ancestry_jul_2014[[#This Row],[Date]]," MMM")</f>
        <v xml:space="preserve"> Jan</v>
      </c>
      <c r="I1636" t="str">
        <f>VLOOKUP(K1636, [1]LibPAS_data!$A$1:$C$600,3,FALSE)</f>
        <v>Gila</v>
      </c>
      <c r="J1636" s="21" t="str">
        <f>VLOOKUP(K1636,[1]LibPAS_data!$A$1:$C$600,2,FALSE)</f>
        <v>San Carlos Public Library</v>
      </c>
      <c r="K1636" s="3" t="s">
        <v>148</v>
      </c>
      <c r="L1636" s="45" t="s">
        <v>1</v>
      </c>
      <c r="N1636">
        <v>99</v>
      </c>
      <c r="O1636">
        <v>4</v>
      </c>
      <c r="P1636">
        <v>4</v>
      </c>
      <c r="Q1636">
        <v>1</v>
      </c>
      <c r="R1636" s="47">
        <f t="shared" si="83"/>
        <v>5</v>
      </c>
    </row>
    <row r="1637" spans="1:18" x14ac:dyDescent="0.3">
      <c r="A1637" s="21">
        <f>VLOOKUP(ancestry_jul_2014[[#This Row],[Locationid]], [1]LibPAS_data!$A$2:$E$600, 5, FALSE)</f>
        <v>23</v>
      </c>
      <c r="B1637" s="58" t="e">
        <f>VLOOKUP(ancestry_jul_2014[[#This Row],[Locationid]],[1]LibPAS_data!$A$2:$D$270,4,FALSE)</f>
        <v>#N/A</v>
      </c>
      <c r="C1637" s="59" t="str">
        <f>TEXT(E1637,"yyyy")&amp;"-"&amp;"Q"&amp;LOOKUP(MONTH(E1637),{1,4,7,10},{1,2,3,4})</f>
        <v>2017-Q1</v>
      </c>
      <c r="D1637" s="60">
        <f t="shared" si="84"/>
        <v>2017</v>
      </c>
      <c r="E1637" s="1">
        <v>42736</v>
      </c>
      <c r="F1637" s="31" t="str">
        <f t="shared" si="82"/>
        <v>2017</v>
      </c>
      <c r="G1637" s="1" t="str">
        <f>TEXT(ancestry_jul_2014[[#This Row],[Date]]," MMM")</f>
        <v xml:space="preserve"> Jan</v>
      </c>
      <c r="I1637" t="str">
        <f>VLOOKUP(K1637, [1]LibPAS_data!$A$1:$C$600,3,FALSE)</f>
        <v>Pinal</v>
      </c>
      <c r="J1637" s="21" t="str">
        <f>VLOOKUP(K1637,[1]LibPAS_data!$A$1:$C$600,2,FALSE)</f>
        <v>San Manuel Public Library</v>
      </c>
      <c r="K1637" s="10" t="s">
        <v>55</v>
      </c>
      <c r="L1637" s="45" t="s">
        <v>1</v>
      </c>
      <c r="N1637">
        <v>4</v>
      </c>
      <c r="O1637">
        <v>1</v>
      </c>
      <c r="P1637">
        <v>0</v>
      </c>
      <c r="Q1637">
        <v>5</v>
      </c>
      <c r="R1637" s="47">
        <f t="shared" si="83"/>
        <v>5</v>
      </c>
    </row>
    <row r="1638" spans="1:18" x14ac:dyDescent="0.3">
      <c r="A1638" s="21">
        <f>VLOOKUP(ancestry_jul_2014[[#This Row],[Locationid]], [1]LibPAS_data!$A$2:$E$600, 5, FALSE)</f>
        <v>10</v>
      </c>
      <c r="B1638" s="58">
        <f>VLOOKUP(ancestry_jul_2014[[#This Row],[Locationid]],[1]LibPAS_data!$A$2:$D$270,4,FALSE)</f>
        <v>360</v>
      </c>
      <c r="C1638" s="59" t="str">
        <f>TEXT(E1638,"yyyy")&amp;"-"&amp;"Q"&amp;LOOKUP(MONTH(E1638),{1,4,7,10},{1,2,3,4})</f>
        <v>2017-Q1</v>
      </c>
      <c r="D1638" s="60">
        <f t="shared" si="84"/>
        <v>2017</v>
      </c>
      <c r="E1638" s="1">
        <v>42736</v>
      </c>
      <c r="F1638" s="31" t="str">
        <f t="shared" si="82"/>
        <v>2017</v>
      </c>
      <c r="G1638" s="1" t="str">
        <f>TEXT(ancestry_jul_2014[[#This Row],[Date]]," MMM")</f>
        <v xml:space="preserve"> Jan</v>
      </c>
      <c r="I1638" t="str">
        <f>VLOOKUP(K1638, [1]LibPAS_data!$A$1:$C$600,3,FALSE)</f>
        <v>Pima</v>
      </c>
      <c r="J1638" s="21" t="str">
        <f>VLOOKUP(K1638,[1]LibPAS_data!$A$1:$C$600,2,FALSE)</f>
        <v>San Xavier Library Center</v>
      </c>
      <c r="K1638" t="s">
        <v>147</v>
      </c>
      <c r="L1638" s="45" t="s">
        <v>1</v>
      </c>
      <c r="N1638">
        <v>4</v>
      </c>
      <c r="O1638">
        <v>1</v>
      </c>
      <c r="P1638">
        <v>0</v>
      </c>
      <c r="Q1638">
        <v>0</v>
      </c>
      <c r="R1638" s="47">
        <f t="shared" si="83"/>
        <v>0</v>
      </c>
    </row>
    <row r="1639" spans="1:18" x14ac:dyDescent="0.3">
      <c r="A1639" s="21">
        <f>VLOOKUP(ancestry_jul_2014[[#This Row],[Locationid]], [1]LibPAS_data!$A$2:$E$600, 5, FALSE)</f>
        <v>17</v>
      </c>
      <c r="B1639" s="58" t="e">
        <f>VLOOKUP(ancestry_jul_2014[[#This Row],[Locationid]],[1]LibPAS_data!$A$2:$D$270,4,FALSE)</f>
        <v>#N/A</v>
      </c>
      <c r="C1639" s="59" t="str">
        <f>TEXT(E1639,"yyyy")&amp;"-"&amp;"Q"&amp;LOOKUP(MONTH(E1639),{1,4,7,10},{1,2,3,4})</f>
        <v>2017-Q1</v>
      </c>
      <c r="D1639" s="60">
        <f>YEAR(DATE(YEAR(E1639),MONTH(E1639)+6,1))</f>
        <v>2017</v>
      </c>
      <c r="E1639" s="1">
        <v>42736</v>
      </c>
      <c r="F1639" s="31" t="str">
        <f t="shared" si="82"/>
        <v>2017</v>
      </c>
      <c r="G1639" s="1" t="str">
        <f>TEXT(ancestry_jul_2014[[#This Row],[Date]]," MMM")</f>
        <v xml:space="preserve"> Jan</v>
      </c>
      <c r="I1639" t="str">
        <f>VLOOKUP(K1639, [1]LibPAS_data!$A$1:$C$600,3,FALSE)</f>
        <v>Apache</v>
      </c>
      <c r="J1639" s="21" t="str">
        <f>VLOOKUP(K1639,[1]LibPAS_data!$A$1:$C$600,2,FALSE)</f>
        <v>Sanders Public Library</v>
      </c>
      <c r="K1639" t="s">
        <v>56</v>
      </c>
      <c r="L1639" s="45" t="s">
        <v>1</v>
      </c>
      <c r="N1639">
        <v>4</v>
      </c>
      <c r="O1639">
        <v>1</v>
      </c>
      <c r="P1639">
        <v>0</v>
      </c>
      <c r="Q1639">
        <v>2</v>
      </c>
      <c r="R1639" s="47">
        <f t="shared" si="83"/>
        <v>2</v>
      </c>
    </row>
    <row r="1640" spans="1:18" x14ac:dyDescent="0.3">
      <c r="A1640" s="21">
        <f>VLOOKUP(ancestry_jul_2014[[#This Row],[Locationid]], [1]LibPAS_data!$A$2:$E$600, 5, FALSE)</f>
        <v>87</v>
      </c>
      <c r="B1640" s="58">
        <f>VLOOKUP(ancestry_jul_2014[[#This Row],[Locationid]],[1]LibPAS_data!$A$2:$D$270,4,FALSE)</f>
        <v>174482</v>
      </c>
      <c r="C1640" s="59" t="str">
        <f>TEXT(E1640,"yyyy")&amp;"-"&amp;"Q"&amp;LOOKUP(MONTH(E1640),{1,4,7,10},{1,2,3,4})</f>
        <v>2017-Q1</v>
      </c>
      <c r="D1640" s="60">
        <f t="shared" si="84"/>
        <v>2017</v>
      </c>
      <c r="E1640" s="1">
        <v>42736</v>
      </c>
      <c r="F1640" s="31" t="str">
        <f t="shared" si="82"/>
        <v>2017</v>
      </c>
      <c r="G1640" s="1" t="str">
        <f>TEXT(ancestry_jul_2014[[#This Row],[Date]]," MMM")</f>
        <v xml:space="preserve"> Jan</v>
      </c>
      <c r="I1640" t="str">
        <f>VLOOKUP(K1640, [1]LibPAS_data!$A$1:$C$600,3,FALSE)</f>
        <v>Maricopa</v>
      </c>
      <c r="J1640" s="21" t="str">
        <f>VLOOKUP(K1640,[1]LibPAS_data!$A$1:$C$600,2,FALSE)</f>
        <v>Scottsdale Public Library</v>
      </c>
      <c r="K1640" s="6" t="s">
        <v>57</v>
      </c>
      <c r="L1640" s="45" t="s">
        <v>1</v>
      </c>
      <c r="N1640">
        <v>4182</v>
      </c>
      <c r="O1640">
        <v>93</v>
      </c>
      <c r="P1640">
        <v>669</v>
      </c>
      <c r="Q1640">
        <v>2385</v>
      </c>
      <c r="R1640" s="47">
        <f t="shared" si="83"/>
        <v>3054</v>
      </c>
    </row>
    <row r="1641" spans="1:18" x14ac:dyDescent="0.3">
      <c r="A1641" s="21">
        <f>VLOOKUP(ancestry_jul_2014[[#This Row],[Locationid]], [1]LibPAS_data!$A$2:$E$600, 5, FALSE)</f>
        <v>28</v>
      </c>
      <c r="B1641" s="58">
        <f>VLOOKUP(ancestry_jul_2014[[#This Row],[Locationid]],[1]LibPAS_data!$A$2:$D$270,4,FALSE)</f>
        <v>32811</v>
      </c>
      <c r="C1641" s="59" t="str">
        <f>TEXT(E1641,"yyyy")&amp;"-"&amp;"Q"&amp;LOOKUP(MONTH(E1641),{1,4,7,10},{1,2,3,4})</f>
        <v>2017-Q1</v>
      </c>
      <c r="D1641" s="60">
        <f t="shared" si="84"/>
        <v>2017</v>
      </c>
      <c r="E1641" s="1">
        <v>42736</v>
      </c>
      <c r="F1641" s="31" t="str">
        <f t="shared" si="82"/>
        <v>2017</v>
      </c>
      <c r="G1641" s="1" t="str">
        <f>TEXT(ancestry_jul_2014[[#This Row],[Date]]," MMM")</f>
        <v xml:space="preserve"> Jan</v>
      </c>
      <c r="I1641" t="str">
        <f>VLOOKUP(K1641, [1]LibPAS_data!$A$1:$C$600,3,FALSE)</f>
        <v>Cochise</v>
      </c>
      <c r="J1641" s="21" t="str">
        <f>VLOOKUP(K1641,[1]LibPAS_data!$A$1:$C$600,2,FALSE)</f>
        <v>Sierra Vista Public Library</v>
      </c>
      <c r="K1641" s="6" t="s">
        <v>60</v>
      </c>
      <c r="L1641" s="45" t="s">
        <v>1</v>
      </c>
      <c r="N1641">
        <v>229</v>
      </c>
      <c r="O1641">
        <v>3</v>
      </c>
      <c r="P1641">
        <v>6</v>
      </c>
      <c r="Q1641">
        <v>106</v>
      </c>
      <c r="R1641" s="47">
        <f t="shared" si="83"/>
        <v>112</v>
      </c>
    </row>
    <row r="1642" spans="1:18" x14ac:dyDescent="0.3">
      <c r="A1642" s="21" t="str">
        <f>VLOOKUP(ancestry_jul_2014[[#This Row],[Locationid]], [1]LibPAS_data!$A$2:$E$600, 5, FALSE)</f>
        <v>N/A</v>
      </c>
      <c r="B1642" s="58" t="str">
        <f>VLOOKUP(ancestry_jul_2014[[#This Row],[Locationid]],[1]LibPAS_data!$A$2:$D$270,4,FALSE)</f>
        <v>N/A</v>
      </c>
      <c r="C1642" s="59" t="str">
        <f>TEXT(E1642,"yyyy")&amp;"-"&amp;"Q"&amp;LOOKUP(MONTH(E1642),{1,4,7,10},{1,2,3,4})</f>
        <v>2017-Q1</v>
      </c>
      <c r="D1642" s="60">
        <f>YEAR(DATE(YEAR(E1642),MONTH(E1642)+6,1))</f>
        <v>2017</v>
      </c>
      <c r="E1642" s="1">
        <v>42736</v>
      </c>
      <c r="F1642" s="31" t="str">
        <f t="shared" si="82"/>
        <v>2017</v>
      </c>
      <c r="G1642" s="1" t="str">
        <f>TEXT(ancestry_jul_2014[[#This Row],[Date]]," MMM")</f>
        <v xml:space="preserve"> Jan</v>
      </c>
      <c r="I1642" t="str">
        <f>VLOOKUP(K1642, [1]LibPAS_data!$A$1:$C$600,3,FALSE)</f>
        <v>Maricopa</v>
      </c>
      <c r="J1642" s="21" t="str">
        <f>VLOOKUP(K1642,[1]LibPAS_data!$A$1:$C$600,2,FALSE)</f>
        <v>Salt River Tribal Library</v>
      </c>
      <c r="K1642" t="s">
        <v>149</v>
      </c>
      <c r="L1642" s="45" t="s">
        <v>1</v>
      </c>
      <c r="N1642">
        <v>45</v>
      </c>
      <c r="O1642">
        <v>3</v>
      </c>
      <c r="P1642">
        <v>3</v>
      </c>
      <c r="Q1642">
        <v>7</v>
      </c>
      <c r="R1642" s="47">
        <f t="shared" si="83"/>
        <v>10</v>
      </c>
    </row>
    <row r="1643" spans="1:18" x14ac:dyDescent="0.3">
      <c r="A1643" s="21">
        <f>VLOOKUP(ancestry_jul_2014[[#This Row],[Locationid]], [1]LibPAS_data!$A$2:$E$600, 5, FALSE)</f>
        <v>32</v>
      </c>
      <c r="B1643" s="58">
        <f>VLOOKUP(ancestry_jul_2014[[#This Row],[Locationid]],[1]LibPAS_data!$A$2:$D$270,4,FALSE)</f>
        <v>11000</v>
      </c>
      <c r="C1643" s="59" t="str">
        <f>TEXT(E1643,"yyyy")&amp;"-"&amp;"Q"&amp;LOOKUP(MONTH(E1643),{1,4,7,10},{1,2,3,4})</f>
        <v>2017-Q1</v>
      </c>
      <c r="D1643" s="60">
        <f t="shared" si="84"/>
        <v>2017</v>
      </c>
      <c r="E1643" s="1">
        <v>42736</v>
      </c>
      <c r="F1643" s="31" t="str">
        <f t="shared" si="82"/>
        <v>2017</v>
      </c>
      <c r="G1643" s="1" t="str">
        <f>TEXT(ancestry_jul_2014[[#This Row],[Date]]," MMM")</f>
        <v xml:space="preserve"> Jan</v>
      </c>
      <c r="I1643" t="str">
        <f>VLOOKUP(K1643, [1]LibPAS_data!$A$1:$C$600,3,FALSE)</f>
        <v>Yavapai</v>
      </c>
      <c r="J1643" s="21" t="str">
        <f>VLOOKUP(K1643,[1]LibPAS_data!$A$1:$C$600,2,FALSE)</f>
        <v>Sedona Public Library</v>
      </c>
      <c r="K1643" s="6" t="s">
        <v>58</v>
      </c>
      <c r="L1643" s="45" t="s">
        <v>1</v>
      </c>
      <c r="R1643" s="47">
        <f t="shared" si="83"/>
        <v>0</v>
      </c>
    </row>
    <row r="1644" spans="1:18" x14ac:dyDescent="0.3">
      <c r="A1644" s="21">
        <f>VLOOKUP(ancestry_jul_2014[[#This Row],[Locationid]], [1]LibPAS_data!$A$2:$E$600, 5, FALSE)</f>
        <v>5</v>
      </c>
      <c r="B1644" s="58" t="e">
        <f>VLOOKUP(ancestry_jul_2014[[#This Row],[Locationid]],[1]LibPAS_data!$A$2:$D$270,4,FALSE)</f>
        <v>#N/A</v>
      </c>
      <c r="C1644" s="59" t="str">
        <f>TEXT(E1644,"yyyy")&amp;"-"&amp;"Q"&amp;LOOKUP(MONTH(E1644),{1,4,7,10},{1,2,3,4})</f>
        <v>2017-Q1</v>
      </c>
      <c r="D1644" s="60">
        <f>YEAR(DATE(YEAR(E1644),MONTH(E1644)+6,1))</f>
        <v>2017</v>
      </c>
      <c r="E1644" s="1">
        <v>42736</v>
      </c>
      <c r="F1644" s="31" t="str">
        <f t="shared" si="82"/>
        <v>2017</v>
      </c>
      <c r="G1644" s="1" t="str">
        <f>TEXT(ancestry_jul_2014[[#This Row],[Date]]," MMM")</f>
        <v xml:space="preserve"> Jan</v>
      </c>
      <c r="I1644" t="str">
        <f>VLOOKUP(K1644, [1]LibPAS_data!$A$1:$C$600,3,FALSE)</f>
        <v>Yavapai</v>
      </c>
      <c r="J1644" s="21" t="str">
        <f>VLOOKUP(K1644,[1]LibPAS_data!$A$1:$C$600,2,FALSE)</f>
        <v>Seligman Public Library</v>
      </c>
      <c r="K1644" t="s">
        <v>59</v>
      </c>
      <c r="L1644" s="45" t="s">
        <v>1</v>
      </c>
      <c r="N1644">
        <v>4</v>
      </c>
      <c r="O1644">
        <v>1</v>
      </c>
      <c r="P1644">
        <v>0</v>
      </c>
      <c r="Q1644">
        <v>0</v>
      </c>
      <c r="R1644" s="47">
        <f t="shared" si="83"/>
        <v>0</v>
      </c>
    </row>
    <row r="1645" spans="1:18" x14ac:dyDescent="0.3">
      <c r="A1645" s="21">
        <f>VLOOKUP(ancestry_jul_2014[[#This Row],[Locationid]], [1]LibPAS_data!$A$2:$E$600, 5, FALSE)</f>
        <v>142</v>
      </c>
      <c r="B1645" s="58">
        <f>VLOOKUP(ancestry_jul_2014[[#This Row],[Locationid]],[1]LibPAS_data!$A$2:$D$270,4,FALSE)</f>
        <v>140708</v>
      </c>
      <c r="C1645" s="59" t="str">
        <f>TEXT(E1645,"yyyy")&amp;"-"&amp;"Q"&amp;LOOKUP(MONTH(E1645),{1,4,7,10},{1,2,3,4})</f>
        <v>2017-Q1</v>
      </c>
      <c r="D1645" s="60">
        <f t="shared" si="84"/>
        <v>2017</v>
      </c>
      <c r="E1645" s="1">
        <v>42736</v>
      </c>
      <c r="F1645" s="31" t="str">
        <f t="shared" si="82"/>
        <v>2017</v>
      </c>
      <c r="G1645" s="1" t="str">
        <f>TEXT(ancestry_jul_2014[[#This Row],[Date]]," MMM")</f>
        <v xml:space="preserve"> Jan</v>
      </c>
      <c r="I1645" t="str">
        <f>VLOOKUP(K1645, [1]LibPAS_data!$A$1:$C$600,3,FALSE)</f>
        <v>Maricopa</v>
      </c>
      <c r="J1645" s="21" t="str">
        <f>VLOOKUP(K1645,[1]LibPAS_data!$A$1:$C$600,2,FALSE)</f>
        <v>Tempe Public Library</v>
      </c>
      <c r="K1645" s="10" t="s">
        <v>79</v>
      </c>
      <c r="L1645" s="45" t="s">
        <v>1</v>
      </c>
      <c r="N1645">
        <v>1307</v>
      </c>
      <c r="O1645">
        <v>19</v>
      </c>
      <c r="P1645">
        <v>203</v>
      </c>
      <c r="Q1645">
        <v>618</v>
      </c>
      <c r="R1645" s="47">
        <f t="shared" si="83"/>
        <v>821</v>
      </c>
    </row>
    <row r="1646" spans="1:18" x14ac:dyDescent="0.3">
      <c r="A1646" s="21">
        <f>VLOOKUP(ancestry_jul_2014[[#This Row],[Locationid]], [1]LibPAS_data!$A$2:$E$600, 5, FALSE)</f>
        <v>12</v>
      </c>
      <c r="B1646" s="58">
        <f>VLOOKUP(ancestry_jul_2014[[#This Row],[Locationid]],[1]LibPAS_data!$A$2:$D$270,4,FALSE)</f>
        <v>4415</v>
      </c>
      <c r="C1646" s="59" t="str">
        <f>TEXT(E1646,"yyyy")&amp;"-"&amp;"Q"&amp;LOOKUP(MONTH(E1646),{1,4,7,10},{1,2,3,4})</f>
        <v>2017-Q1</v>
      </c>
      <c r="D1646" s="60">
        <f t="shared" si="84"/>
        <v>2017</v>
      </c>
      <c r="E1646" s="1">
        <v>42736</v>
      </c>
      <c r="F1646" s="31" t="str">
        <f t="shared" si="82"/>
        <v>2017</v>
      </c>
      <c r="G1646" s="1" t="str">
        <f>TEXT(ancestry_jul_2014[[#This Row],[Date]]," MMM")</f>
        <v xml:space="preserve"> Jan</v>
      </c>
      <c r="I1646" t="str">
        <f>VLOOKUP(K1646, [1]LibPAS_data!$A$1:$C$600,3,FALSE)</f>
        <v>Maricopa</v>
      </c>
      <c r="J1646" s="21" t="str">
        <f>VLOOKUP(K1646,[1]LibPAS_data!$A$1:$C$600,2,FALSE)</f>
        <v>Tolleson Public Library</v>
      </c>
      <c r="K1646" s="6" t="s">
        <v>61</v>
      </c>
      <c r="L1646" s="45" t="s">
        <v>1</v>
      </c>
      <c r="N1646">
        <v>64</v>
      </c>
      <c r="O1646">
        <v>3</v>
      </c>
      <c r="P1646">
        <v>13</v>
      </c>
      <c r="Q1646">
        <v>29</v>
      </c>
      <c r="R1646" s="47">
        <f t="shared" si="83"/>
        <v>42</v>
      </c>
    </row>
    <row r="1647" spans="1:18" x14ac:dyDescent="0.3">
      <c r="A1647" s="21">
        <f>VLOOKUP(ancestry_jul_2014[[#This Row],[Locationid]], [1]LibPAS_data!$A$2:$E$600, 5, FALSE)</f>
        <v>8</v>
      </c>
      <c r="B1647" s="58">
        <f>VLOOKUP(ancestry_jul_2014[[#This Row],[Locationid]],[1]LibPAS_data!$A$2:$D$270,4,FALSE)</f>
        <v>2341</v>
      </c>
      <c r="C1647" s="59" t="str">
        <f>TEXT(E1647,"yyyy")&amp;"-"&amp;"Q"&amp;LOOKUP(MONTH(E1647),{1,4,7,10},{1,2,3,4})</f>
        <v>2017-Q1</v>
      </c>
      <c r="D1647" s="60">
        <f t="shared" si="84"/>
        <v>2017</v>
      </c>
      <c r="E1647" s="1">
        <v>42736</v>
      </c>
      <c r="F1647" s="31" t="str">
        <f t="shared" si="82"/>
        <v>2017</v>
      </c>
      <c r="G1647" s="1" t="str">
        <f>TEXT(ancestry_jul_2014[[#This Row],[Date]]," MMM")</f>
        <v xml:space="preserve"> Jan</v>
      </c>
      <c r="I1647" t="str">
        <f>VLOOKUP(K1647, [1]LibPAS_data!$A$1:$C$600,3,FALSE)</f>
        <v>Gila</v>
      </c>
      <c r="J1647" s="21" t="str">
        <f>VLOOKUP(K1647,[1]LibPAS_data!$A$1:$C$600,2,FALSE)</f>
        <v>Tonto Basin Public</v>
      </c>
      <c r="K1647" s="8" t="s">
        <v>62</v>
      </c>
      <c r="L1647" s="45" t="s">
        <v>1</v>
      </c>
      <c r="R1647" s="47">
        <f t="shared" si="83"/>
        <v>0</v>
      </c>
    </row>
    <row r="1648" spans="1:18" x14ac:dyDescent="0.3">
      <c r="A1648" s="21">
        <f>VLOOKUP(ancestry_jul_2014[[#This Row],[Locationid]], [1]LibPAS_data!$A$2:$E$600, 5, FALSE)</f>
        <v>10</v>
      </c>
      <c r="B1648" s="58">
        <f>VLOOKUP(ancestry_jul_2014[[#This Row],[Locationid]],[1]LibPAS_data!$A$2:$D$270,4,FALSE)</f>
        <v>1843</v>
      </c>
      <c r="C1648" s="59" t="str">
        <f>TEXT(E1648,"yyyy")&amp;"-"&amp;"Q"&amp;LOOKUP(MONTH(E1648),{1,4,7,10},{1,2,3,4})</f>
        <v>2017-Q1</v>
      </c>
      <c r="D1648" s="60">
        <f>YEAR(DATE(YEAR(E1648),MONTH(E1648)+6,1))</f>
        <v>2017</v>
      </c>
      <c r="E1648" s="1">
        <v>42736</v>
      </c>
      <c r="F1648" s="31" t="str">
        <f t="shared" si="82"/>
        <v>2017</v>
      </c>
      <c r="G1648" s="1" t="str">
        <f>TEXT(ancestry_jul_2014[[#This Row],[Date]]," MMM")</f>
        <v xml:space="preserve"> Jan</v>
      </c>
      <c r="I1648" t="str">
        <f>VLOOKUP(K1648, [1]LibPAS_data!$A$1:$C$600,3,FALSE)</f>
        <v>Pima</v>
      </c>
      <c r="J1648" s="21" t="str">
        <f>VLOOKUP(K1648,[1]LibPAS_data!$A$1:$C$600,2,FALSE)</f>
        <v>Venito Garcia Library</v>
      </c>
      <c r="K1648" t="s">
        <v>150</v>
      </c>
      <c r="L1648" s="45" t="s">
        <v>1</v>
      </c>
      <c r="N1648">
        <v>145</v>
      </c>
      <c r="O1648">
        <v>1</v>
      </c>
      <c r="P1648">
        <v>0</v>
      </c>
      <c r="Q1648">
        <v>0</v>
      </c>
      <c r="R1648" s="47">
        <f t="shared" si="83"/>
        <v>0</v>
      </c>
    </row>
    <row r="1649" spans="1:18" x14ac:dyDescent="0.3">
      <c r="A1649" s="21">
        <f>VLOOKUP(ancestry_jul_2014[[#This Row],[Locationid]], [1]LibPAS_data!$A$2:$E$600, 5, FALSE)</f>
        <v>8</v>
      </c>
      <c r="B1649" s="58" t="e">
        <f>VLOOKUP(ancestry_jul_2014[[#This Row],[Locationid]],[1]LibPAS_data!$A$2:$D$270,4,FALSE)</f>
        <v>#N/A</v>
      </c>
      <c r="C1649" s="59" t="str">
        <f>TEXT(E1649,"yyyy")&amp;"-"&amp;"Q"&amp;LOOKUP(MONTH(E1649),{1,4,7,10},{1,2,3,4})</f>
        <v>2017-Q1</v>
      </c>
      <c r="D1649" s="60">
        <f t="shared" si="84"/>
        <v>2017</v>
      </c>
      <c r="E1649" s="1">
        <v>42736</v>
      </c>
      <c r="F1649" s="31" t="str">
        <f t="shared" si="82"/>
        <v>2017</v>
      </c>
      <c r="G1649" s="1" t="str">
        <f>TEXT(ancestry_jul_2014[[#This Row],[Date]]," MMM")</f>
        <v xml:space="preserve"> Jan</v>
      </c>
      <c r="I1649" t="str">
        <f>VLOOKUP(K1649, [1]LibPAS_data!$A$1:$C$600,3,FALSE)</f>
        <v>Apache</v>
      </c>
      <c r="J1649" s="21" t="str">
        <f>VLOOKUP(K1649,[1]LibPAS_data!$A$1:$C$600,2,FALSE)</f>
        <v>Vernon Public Library</v>
      </c>
      <c r="K1649" s="6" t="s">
        <v>63</v>
      </c>
      <c r="L1649" s="45" t="s">
        <v>1</v>
      </c>
      <c r="R1649" s="47">
        <f t="shared" si="83"/>
        <v>0</v>
      </c>
    </row>
    <row r="1650" spans="1:18" x14ac:dyDescent="0.3">
      <c r="A1650" s="21">
        <f>VLOOKUP(ancestry_jul_2014[[#This Row],[Locationid]], [1]LibPAS_data!$A$2:$E$600, 5, FALSE)</f>
        <v>5</v>
      </c>
      <c r="B1650" s="58">
        <f>VLOOKUP(ancestry_jul_2014[[#This Row],[Locationid]],[1]LibPAS_data!$A$2:$D$270,4,FALSE)</f>
        <v>790</v>
      </c>
      <c r="C1650" s="59" t="str">
        <f>TEXT(E1650,"yyyy")&amp;"-"&amp;"Q"&amp;LOOKUP(MONTH(E1650),{1,4,7,10},{1,2,3,4})</f>
        <v>2017-Q1</v>
      </c>
      <c r="D1650" s="60">
        <f t="shared" si="84"/>
        <v>2017</v>
      </c>
      <c r="E1650" s="1">
        <v>42736</v>
      </c>
      <c r="F1650" s="31" t="str">
        <f t="shared" si="82"/>
        <v>2017</v>
      </c>
      <c r="G1650" s="1" t="str">
        <f>TEXT(ancestry_jul_2014[[#This Row],[Date]]," MMM")</f>
        <v xml:space="preserve"> Jan</v>
      </c>
      <c r="I1650" t="str">
        <f>VLOOKUP(K1650, [1]LibPAS_data!$A$1:$C$600,3,FALSE)</f>
        <v>Gila</v>
      </c>
      <c r="J1650" s="21" t="str">
        <f>VLOOKUP(K1650,[1]LibPAS_data!$A$1:$C$600,2,FALSE)</f>
        <v>Young Public Library</v>
      </c>
      <c r="K1650" s="8" t="s">
        <v>136</v>
      </c>
      <c r="L1650" s="45" t="s">
        <v>1</v>
      </c>
      <c r="R1650" s="47">
        <f t="shared" si="83"/>
        <v>0</v>
      </c>
    </row>
    <row r="1651" spans="1:18" x14ac:dyDescent="0.3">
      <c r="A1651" s="21">
        <f>VLOOKUP(ancestry_jul_2014[[#This Row],[Locationid]], [1]LibPAS_data!$A$2:$E$600, 5, FALSE)</f>
        <v>434</v>
      </c>
      <c r="B1651" s="58">
        <f>VLOOKUP(ancestry_jul_2014[[#This Row],[Locationid]],[1]LibPAS_data!$A$2:$D$270,4,FALSE)</f>
        <v>111752</v>
      </c>
      <c r="C1651" s="59" t="str">
        <f>TEXT(E1651,"yyyy")&amp;"-"&amp;"Q"&amp;LOOKUP(MONTH(E1651),{1,4,7,10},{1,2,3,4})</f>
        <v>2017-Q1</v>
      </c>
      <c r="D1651" s="60">
        <f t="shared" si="84"/>
        <v>2017</v>
      </c>
      <c r="E1651" s="1">
        <v>42736</v>
      </c>
      <c r="F1651" s="31" t="str">
        <f t="shared" si="82"/>
        <v>2017</v>
      </c>
      <c r="G1651" s="1" t="str">
        <f>TEXT(ancestry_jul_2014[[#This Row],[Date]]," MMM")</f>
        <v xml:space="preserve"> Jan</v>
      </c>
      <c r="I1651" t="str">
        <f>VLOOKUP(K1651, [1]LibPAS_data!$A$1:$C$600,3,FALSE)</f>
        <v>Yuma</v>
      </c>
      <c r="J1651" s="21" t="str">
        <f>VLOOKUP(K1651,[1]LibPAS_data!$A$1:$C$600,2,FALSE)</f>
        <v>Yuma County Library District</v>
      </c>
      <c r="K1651" s="6" t="s">
        <v>66</v>
      </c>
      <c r="L1651" s="45" t="s">
        <v>1</v>
      </c>
      <c r="N1651">
        <v>1443</v>
      </c>
      <c r="O1651">
        <v>37</v>
      </c>
      <c r="P1651">
        <v>329</v>
      </c>
      <c r="Q1651">
        <v>536</v>
      </c>
      <c r="R1651" s="47">
        <f t="shared" si="83"/>
        <v>865</v>
      </c>
    </row>
    <row r="1652" spans="1:18" x14ac:dyDescent="0.3">
      <c r="A1652" s="21">
        <f>VLOOKUP(ancestry_jul_2014[[#This Row],[Locationid]], [1]LibPAS_data!$A$2:$E$600, 5, FALSE)</f>
        <v>7</v>
      </c>
      <c r="B1652" s="58" t="e">
        <f>VLOOKUP(ancestry_jul_2014[[#This Row],[Locationid]],[1]LibPAS_data!$A$2:$D$270,4,FALSE)</f>
        <v>#N/A</v>
      </c>
      <c r="C1652" s="59" t="str">
        <f>TEXT(E1652,"yyyy")&amp;"-"&amp;"Q"&amp;LOOKUP(MONTH(E1652),{1,4,7,10},{1,2,3,4})</f>
        <v>2017-Q1</v>
      </c>
      <c r="D1652" s="60">
        <f t="shared" si="84"/>
        <v>2017</v>
      </c>
      <c r="E1652" s="1">
        <v>42736</v>
      </c>
      <c r="F1652" s="31" t="str">
        <f t="shared" si="82"/>
        <v>2017</v>
      </c>
      <c r="G1652" s="1" t="str">
        <f>TEXT(ancestry_jul_2014[[#This Row],[Date]]," MMM")</f>
        <v xml:space="preserve"> Jan</v>
      </c>
      <c r="I1652" t="str">
        <f>VLOOKUP(K1652, [1]LibPAS_data!$A$1:$C$600,3,FALSE)</f>
        <v>Yavapai</v>
      </c>
      <c r="J1652" s="21" t="str">
        <f>VLOOKUP(K1652,[1]LibPAS_data!$A$1:$C$600,2,FALSE)</f>
        <v>Yarnell Public Library</v>
      </c>
      <c r="K1652" s="6" t="s">
        <v>64</v>
      </c>
      <c r="L1652" s="45" t="s">
        <v>1</v>
      </c>
      <c r="N1652">
        <v>12</v>
      </c>
      <c r="O1652">
        <v>1</v>
      </c>
      <c r="P1652">
        <v>1</v>
      </c>
      <c r="Q1652">
        <v>4</v>
      </c>
      <c r="R1652" s="47">
        <f t="shared" si="83"/>
        <v>5</v>
      </c>
    </row>
    <row r="1653" spans="1:18" x14ac:dyDescent="0.3">
      <c r="A1653" s="22">
        <f>VLOOKUP(ancestry_jul_2014[[#This Row],[Locationid]], [1]LibPAS_data!$A$2:$E$600, 5, FALSE)</f>
        <v>91</v>
      </c>
      <c r="B1653" s="61">
        <f>VLOOKUP(ancestry_jul_2014[[#This Row],[Locationid]],[1]LibPAS_data!$A$2:$D$270,4,FALSE)</f>
        <v>9301</v>
      </c>
      <c r="C1653" s="62" t="str">
        <f>TEXT(E1653,"yyyy")&amp;"-"&amp;"Q"&amp;LOOKUP(MONTH(E1653),{1,4,7,10},{1,2,3,4})</f>
        <v>2017-Q1</v>
      </c>
      <c r="D1653" s="63">
        <f>YEAR(DATE(YEAR(E1653),MONTH(E1653)+6,1))</f>
        <v>2017</v>
      </c>
      <c r="E1653" s="1">
        <v>42736</v>
      </c>
      <c r="F1653" s="31" t="str">
        <f t="shared" si="82"/>
        <v>2017</v>
      </c>
      <c r="G1653" s="16" t="str">
        <f>TEXT(ancestry_jul_2014[[#This Row],[Date]]," MMM")</f>
        <v xml:space="preserve"> Jan</v>
      </c>
      <c r="H1653" s="3"/>
      <c r="I1653" s="3" t="str">
        <f>VLOOKUP(K1653, [1]LibPAS_data!$A$1:$C$600,3,FALSE)</f>
        <v>Yavapai</v>
      </c>
      <c r="J1653" s="22" t="str">
        <f>VLOOKUP(K1653,[1]LibPAS_data!$A$1:$C$600,2,FALSE)</f>
        <v>Yavapai County Library District</v>
      </c>
      <c r="K1653" s="45" t="s">
        <v>65</v>
      </c>
      <c r="L1653" s="45" t="s">
        <v>1</v>
      </c>
      <c r="M1653" s="3"/>
      <c r="N1653" s="3"/>
      <c r="O1653" s="3"/>
      <c r="P1653" s="3"/>
      <c r="Q1653" s="3"/>
      <c r="R1653" s="47">
        <f t="shared" si="83"/>
        <v>0</v>
      </c>
    </row>
    <row r="1654" spans="1:18" x14ac:dyDescent="0.3">
      <c r="A1654" s="22">
        <f>VLOOKUP(ancestry_jul_2014[[#This Row],[Locationid]], [1]LibPAS_data!$A$2:$E$600, 5, FALSE)</f>
        <v>0</v>
      </c>
      <c r="B1654" s="61" t="e">
        <f>VLOOKUP(ancestry_jul_2014[[#This Row],[Locationid]],[1]LibPAS_data!$A$2:$D$270,4,FALSE)</f>
        <v>#N/A</v>
      </c>
      <c r="C1654" s="62" t="str">
        <f>TEXT(E1654,"yyyy")&amp;"-"&amp;"Q"&amp;LOOKUP(MONTH(E1654),{1,4,7,10},{1,2,3,4})</f>
        <v>2017-Q1</v>
      </c>
      <c r="D1654" s="63">
        <f>YEAR(DATE(YEAR(E1654),MONTH(E1654)+6,1))</f>
        <v>2017</v>
      </c>
      <c r="E1654" s="16">
        <v>42767</v>
      </c>
      <c r="F1654" s="31" t="str">
        <f t="shared" si="82"/>
        <v>2017</v>
      </c>
      <c r="G1654" s="16" t="str">
        <f>TEXT(ancestry_jul_2014[[#This Row],[Date]]," MMM")</f>
        <v xml:space="preserve"> Feb</v>
      </c>
      <c r="H1654" s="3"/>
      <c r="I1654" s="3" t="str">
        <f>VLOOKUP(K1654, [1]LibPAS_data!$A$1:$C$600,3,FALSE)</f>
        <v>State</v>
      </c>
      <c r="J1654" s="22" t="str">
        <f>VLOOKUP(K1654,[1]LibPAS_data!$A$1:$C$600,2,FALSE)</f>
        <v>Arizona State Library-Law Library</v>
      </c>
      <c r="K1654" s="6" t="s">
        <v>10</v>
      </c>
      <c r="L1654" s="45" t="s">
        <v>1</v>
      </c>
      <c r="M1654" s="3"/>
      <c r="N1654" s="3">
        <v>77016</v>
      </c>
      <c r="O1654" s="3">
        <v>1335</v>
      </c>
      <c r="P1654" s="3">
        <v>15582</v>
      </c>
      <c r="Q1654" s="3">
        <v>33912</v>
      </c>
      <c r="R1654" s="47">
        <f t="shared" si="83"/>
        <v>49494</v>
      </c>
    </row>
    <row r="1655" spans="1:18" x14ac:dyDescent="0.3">
      <c r="A1655" s="22" t="str">
        <f>VLOOKUP(ancestry_jul_2014[[#This Row],[Locationid]], [1]LibPAS_data!$A$2:$E$600, 5, FALSE)</f>
        <v>N/A</v>
      </c>
      <c r="B1655" s="61">
        <f>VLOOKUP(ancestry_jul_2014[[#This Row],[Locationid]],[1]LibPAS_data!$A$2:$D$270,4,FALSE)</f>
        <v>1188</v>
      </c>
      <c r="C1655" s="62" t="str">
        <f>TEXT(E1655,"yyyy")&amp;"-"&amp;"Q"&amp;LOOKUP(MONTH(E1655),{1,4,7,10},{1,2,3,4})</f>
        <v>2017-Q1</v>
      </c>
      <c r="D1655" s="63">
        <f>YEAR(DATE(YEAR(E1655),MONTH(E1655)+6,1))</f>
        <v>2017</v>
      </c>
      <c r="E1655" s="16">
        <v>42767</v>
      </c>
      <c r="F1655" s="31" t="str">
        <f t="shared" ref="F1655:F1718" si="85">TEXT(E1655, "yyyy")</f>
        <v>2017</v>
      </c>
      <c r="G1655" s="16" t="str">
        <f>TEXT(ancestry_jul_2014[[#This Row],[Date]]," MMM")</f>
        <v xml:space="preserve"> Feb</v>
      </c>
      <c r="H1655" s="3"/>
      <c r="I1655" s="3" t="str">
        <f>VLOOKUP(K1655, [1]LibPAS_data!$A$1:$C$600,3,FALSE)</f>
        <v>Pinal</v>
      </c>
      <c r="J1655" s="22" t="str">
        <f>VLOOKUP(K1655,[1]LibPAS_data!$A$1:$C$600,2,FALSE)</f>
        <v>Ak-Chin Indian Community Library</v>
      </c>
      <c r="K1655" s="6" t="s">
        <v>6</v>
      </c>
      <c r="L1655" s="45" t="s">
        <v>1</v>
      </c>
      <c r="M1655" s="3"/>
      <c r="N1655" s="3">
        <v>229</v>
      </c>
      <c r="O1655" s="3">
        <v>3</v>
      </c>
      <c r="P1655" s="3">
        <v>1</v>
      </c>
      <c r="Q1655" s="3">
        <v>80</v>
      </c>
      <c r="R1655" s="47">
        <f t="shared" ref="R1655:R1718" si="86">P1655+Q1655</f>
        <v>81</v>
      </c>
    </row>
    <row r="1656" spans="1:18" x14ac:dyDescent="0.3">
      <c r="A1656" s="21">
        <f>VLOOKUP(ancestry_jul_2014[[#This Row],[Locationid]], [1]LibPAS_data!$A$2:$E$600, 5, FALSE)</f>
        <v>19</v>
      </c>
      <c r="B1656" s="58" t="e">
        <f>VLOOKUP(ancestry_jul_2014[[#This Row],[Locationid]],[1]LibPAS_data!$A$2:$D$270,4,FALSE)</f>
        <v>#N/A</v>
      </c>
      <c r="C1656" s="59" t="str">
        <f>TEXT(E1656,"yyyy")&amp;"-"&amp;"Q"&amp;LOOKUP(MONTH(E1656),{1,4,7,10},{1,2,3,4})</f>
        <v>2017-Q1</v>
      </c>
      <c r="D1656" s="60">
        <f t="shared" ref="D1656:D1687" si="87">YEAR(DATE(YEAR(E1656),MONTH(E1656)+6,1))</f>
        <v>2017</v>
      </c>
      <c r="E1656" s="16">
        <v>42767</v>
      </c>
      <c r="F1656" s="31" t="str">
        <f t="shared" si="85"/>
        <v>2017</v>
      </c>
      <c r="G1656" s="1" t="str">
        <f>TEXT(ancestry_jul_2014[[#This Row],[Date]]," MMM")</f>
        <v xml:space="preserve"> Feb</v>
      </c>
      <c r="I1656" t="str">
        <f>VLOOKUP(K1656, [1]LibPAS_data!$A$1:$C$600,3,FALSE)</f>
        <v>Apache</v>
      </c>
      <c r="J1656" s="21" t="str">
        <f>VLOOKUP(K1656,[1]LibPAS_data!$A$1:$C$600,2,FALSE)</f>
        <v>Alpine Public Library</v>
      </c>
      <c r="K1656" s="10" t="s">
        <v>7</v>
      </c>
      <c r="L1656" s="45" t="s">
        <v>1</v>
      </c>
      <c r="N1656">
        <v>26</v>
      </c>
      <c r="O1656">
        <v>2</v>
      </c>
      <c r="P1656">
        <v>5</v>
      </c>
      <c r="Q1656">
        <v>10</v>
      </c>
      <c r="R1656" s="47">
        <f t="shared" si="86"/>
        <v>15</v>
      </c>
    </row>
    <row r="1657" spans="1:18" x14ac:dyDescent="0.3">
      <c r="A1657" s="21">
        <f>VLOOKUP(ancestry_jul_2014[[#This Row],[Locationid]], [1]LibPAS_data!$A$2:$E$600, 5, FALSE)</f>
        <v>111</v>
      </c>
      <c r="B1657" s="58">
        <f>VLOOKUP(ancestry_jul_2014[[#This Row],[Locationid]],[1]LibPAS_data!$A$2:$D$270,4,FALSE)</f>
        <v>63208</v>
      </c>
      <c r="C1657" s="59" t="str">
        <f>TEXT(E1657,"yyyy")&amp;"-"&amp;"Q"&amp;LOOKUP(MONTH(E1657),{1,4,7,10},{1,2,3,4})</f>
        <v>2017-Q1</v>
      </c>
      <c r="D1657" s="60">
        <f t="shared" si="87"/>
        <v>2017</v>
      </c>
      <c r="E1657" s="16">
        <v>42767</v>
      </c>
      <c r="F1657" s="31" t="str">
        <f t="shared" si="85"/>
        <v>2017</v>
      </c>
      <c r="G1657" s="1" t="str">
        <f>TEXT(ancestry_jul_2014[[#This Row],[Date]]," MMM")</f>
        <v xml:space="preserve"> Feb</v>
      </c>
      <c r="I1657" t="str">
        <f>VLOOKUP(K1657, [1]LibPAS_data!$A$1:$C$600,3,FALSE)</f>
        <v>Pinal</v>
      </c>
      <c r="J1657" s="21" t="str">
        <f>VLOOKUP(K1657,[1]LibPAS_data!$A$1:$C$600,2,FALSE)</f>
        <v>Apache Junction Public Library</v>
      </c>
      <c r="K1657" s="6" t="s">
        <v>8</v>
      </c>
      <c r="L1657" s="45" t="s">
        <v>1</v>
      </c>
      <c r="N1657">
        <v>1167</v>
      </c>
      <c r="O1657">
        <v>18</v>
      </c>
      <c r="P1657">
        <v>905</v>
      </c>
      <c r="Q1657">
        <v>873</v>
      </c>
      <c r="R1657" s="47">
        <f t="shared" si="86"/>
        <v>1778</v>
      </c>
    </row>
    <row r="1658" spans="1:18" x14ac:dyDescent="0.3">
      <c r="A1658" s="21">
        <f>VLOOKUP(ancestry_jul_2014[[#This Row],[Locationid]], [1]LibPAS_data!$A$2:$E$600, 5, FALSE)</f>
        <v>10</v>
      </c>
      <c r="B1658" s="58" t="e">
        <f>VLOOKUP(ancestry_jul_2014[[#This Row],[Locationid]],[1]LibPAS_data!$A$2:$D$270,4,FALSE)</f>
        <v>#N/A</v>
      </c>
      <c r="C1658" s="59" t="str">
        <f>TEXT(E1658,"yyyy")&amp;"-"&amp;"Q"&amp;LOOKUP(MONTH(E1658),{1,4,7,10},{1,2,3,4})</f>
        <v>2017-Q1</v>
      </c>
      <c r="D1658" s="60">
        <f t="shared" si="87"/>
        <v>2017</v>
      </c>
      <c r="E1658" s="16">
        <v>42767</v>
      </c>
      <c r="F1658" s="31" t="str">
        <f t="shared" si="85"/>
        <v>2017</v>
      </c>
      <c r="G1658" s="1" t="str">
        <f>TEXT(ancestry_jul_2014[[#This Row],[Date]]," MMM")</f>
        <v xml:space="preserve"> Feb</v>
      </c>
      <c r="I1658" t="str">
        <f>VLOOKUP(K1658, [1]LibPAS_data!$A$1:$C$600,3,FALSE)</f>
        <v>Pinal</v>
      </c>
      <c r="J1658" s="21" t="str">
        <f>VLOOKUP(K1658,[1]LibPAS_data!$A$1:$C$600,2,FALSE)</f>
        <v>Arizona City Community Library</v>
      </c>
      <c r="K1658" t="s">
        <v>9</v>
      </c>
      <c r="L1658" s="45" t="s">
        <v>1</v>
      </c>
      <c r="R1658" s="47">
        <f t="shared" si="86"/>
        <v>0</v>
      </c>
    </row>
    <row r="1659" spans="1:18" x14ac:dyDescent="0.3">
      <c r="A1659" s="21">
        <f>VLOOKUP(ancestry_jul_2014[[#This Row],[Locationid]], [1]LibPAS_data!$A$2:$E$600, 5, FALSE)</f>
        <v>10</v>
      </c>
      <c r="B1659" s="58" t="e">
        <f>VLOOKUP(ancestry_jul_2014[[#This Row],[Locationid]],[1]LibPAS_data!$A$2:$D$270,4,FALSE)</f>
        <v>#N/A</v>
      </c>
      <c r="C1659" s="59" t="str">
        <f>TEXT(E1659,"yyyy")&amp;"-"&amp;"Q"&amp;LOOKUP(MONTH(E1659),{1,4,7,10},{1,2,3,4})</f>
        <v>2017-Q1</v>
      </c>
      <c r="D1659" s="60">
        <f t="shared" si="87"/>
        <v>2017</v>
      </c>
      <c r="E1659" s="16">
        <v>42767</v>
      </c>
      <c r="F1659" s="31" t="str">
        <f t="shared" si="85"/>
        <v>2017</v>
      </c>
      <c r="G1659" s="1" t="str">
        <f>TEXT(ancestry_jul_2014[[#This Row],[Date]]," MMM")</f>
        <v xml:space="preserve"> Feb</v>
      </c>
      <c r="I1659" t="str">
        <f>VLOOKUP(K1659, [1]LibPAS_data!$A$1:$C$600,3,FALSE)</f>
        <v>Yavapai</v>
      </c>
      <c r="J1659" s="21" t="str">
        <f>VLOOKUP(K1659,[1]LibPAS_data!$A$1:$C$600,2,FALSE)</f>
        <v>Ash Fork Public Library</v>
      </c>
      <c r="K1659" s="8" t="s">
        <v>11</v>
      </c>
      <c r="L1659" s="45" t="s">
        <v>1</v>
      </c>
      <c r="R1659" s="47">
        <f t="shared" si="86"/>
        <v>0</v>
      </c>
    </row>
    <row r="1660" spans="1:18" x14ac:dyDescent="0.3">
      <c r="A1660" s="21" t="str">
        <f>VLOOKUP(ancestry_jul_2014[[#This Row],[Locationid]], [1]LibPAS_data!$A$2:$E$600, 5, FALSE)</f>
        <v/>
      </c>
      <c r="B1660" s="58" t="str">
        <f>VLOOKUP(ancestry_jul_2014[[#This Row],[Locationid]],[1]LibPAS_data!$A$2:$D$270,4,FALSE)</f>
        <v>N/A</v>
      </c>
      <c r="C1660" s="59" t="str">
        <f>TEXT(E1660,"yyyy")&amp;"-"&amp;"Q"&amp;LOOKUP(MONTH(E1660),{1,4,7,10},{1,2,3,4})</f>
        <v>2017-Q1</v>
      </c>
      <c r="D1660" s="60">
        <f t="shared" si="87"/>
        <v>2017</v>
      </c>
      <c r="E1660" s="16">
        <v>42767</v>
      </c>
      <c r="F1660" s="31" t="str">
        <f t="shared" si="85"/>
        <v>2017</v>
      </c>
      <c r="G1660" s="1" t="str">
        <f>TEXT(ancestry_jul_2014[[#This Row],[Date]]," MMM")</f>
        <v xml:space="preserve"> Feb</v>
      </c>
      <c r="I1660" t="str">
        <f>VLOOKUP(K1660, [1]LibPAS_data!$A$1:$C$600,3,FALSE)</f>
        <v>Mohave</v>
      </c>
      <c r="J1660" s="21" t="str">
        <f>VLOOKUP(K1660,[1]LibPAS_data!$A$1:$C$600,2,FALSE)</f>
        <v>Ava Ich Asiit Tribal Library</v>
      </c>
      <c r="K1660" s="6" t="s">
        <v>138</v>
      </c>
      <c r="L1660" s="45" t="s">
        <v>1</v>
      </c>
      <c r="R1660" s="47">
        <f t="shared" si="86"/>
        <v>0</v>
      </c>
    </row>
    <row r="1661" spans="1:18" x14ac:dyDescent="0.3">
      <c r="A1661" s="21">
        <f>VLOOKUP(ancestry_jul_2014[[#This Row],[Locationid]], [1]LibPAS_data!$A$2:$E$600, 5, FALSE)</f>
        <v>80</v>
      </c>
      <c r="B1661" s="58">
        <f>VLOOKUP(ancestry_jul_2014[[#This Row],[Locationid]],[1]LibPAS_data!$A$2:$D$270,4,FALSE)</f>
        <v>22669</v>
      </c>
      <c r="C1661" s="59" t="str">
        <f>TEXT(E1661,"yyyy")&amp;"-"&amp;"Q"&amp;LOOKUP(MONTH(E1661),{1,4,7,10},{1,2,3,4})</f>
        <v>2017-Q1</v>
      </c>
      <c r="D1661" s="60">
        <f t="shared" si="87"/>
        <v>2017</v>
      </c>
      <c r="E1661" s="16">
        <v>42767</v>
      </c>
      <c r="F1661" s="31" t="str">
        <f t="shared" si="85"/>
        <v>2017</v>
      </c>
      <c r="G1661" s="1" t="str">
        <f>TEXT(ancestry_jul_2014[[#This Row],[Date]]," MMM")</f>
        <v xml:space="preserve"> Feb</v>
      </c>
      <c r="I1661" t="str">
        <f>VLOOKUP(K1661, [1]LibPAS_data!$A$1:$C$600,3,FALSE)</f>
        <v>Maricopa</v>
      </c>
      <c r="J1661" s="21" t="str">
        <f>VLOOKUP(K1661,[1]LibPAS_data!$A$1:$C$600,2,FALSE)</f>
        <v>Avondale Public Library</v>
      </c>
      <c r="K1661" s="6" t="s">
        <v>12</v>
      </c>
      <c r="L1661" s="45" t="s">
        <v>1</v>
      </c>
      <c r="N1661">
        <v>8755</v>
      </c>
      <c r="O1661">
        <v>113</v>
      </c>
      <c r="P1661">
        <v>1393</v>
      </c>
      <c r="Q1661">
        <v>3888</v>
      </c>
      <c r="R1661" s="47">
        <f t="shared" si="86"/>
        <v>5281</v>
      </c>
    </row>
    <row r="1662" spans="1:18" x14ac:dyDescent="0.3">
      <c r="A1662" s="21">
        <f>VLOOKUP(ancestry_jul_2014[[#This Row],[Locationid]], [1]LibPAS_data!$A$2:$E$600, 5, FALSE)</f>
        <v>16</v>
      </c>
      <c r="B1662" s="58" t="e">
        <f>VLOOKUP(ancestry_jul_2014[[#This Row],[Locationid]],[1]LibPAS_data!$A$2:$D$270,4,FALSE)</f>
        <v>#N/A</v>
      </c>
      <c r="C1662" s="59" t="str">
        <f>TEXT(E1662,"yyyy")&amp;"-"&amp;"Q"&amp;LOOKUP(MONTH(E1662),{1,4,7,10},{1,2,3,4})</f>
        <v>2017-Q1</v>
      </c>
      <c r="D1662" s="60">
        <f t="shared" si="87"/>
        <v>2017</v>
      </c>
      <c r="E1662" s="16">
        <v>42767</v>
      </c>
      <c r="F1662" s="31" t="str">
        <f t="shared" si="85"/>
        <v>2017</v>
      </c>
      <c r="G1662" s="1" t="str">
        <f>TEXT(ancestry_jul_2014[[#This Row],[Date]]," MMM")</f>
        <v xml:space="preserve"> Feb</v>
      </c>
      <c r="I1662" t="str">
        <f>VLOOKUP(K1662, [1]LibPAS_data!$A$1:$C$600,3,FALSE)</f>
        <v>La Paz</v>
      </c>
      <c r="J1662" s="21" t="str">
        <f>VLOOKUP(K1662,[1]LibPAS_data!$A$1:$C$600,2,FALSE)</f>
        <v>Bouse Public Library</v>
      </c>
      <c r="K1662" s="6" t="s">
        <v>14</v>
      </c>
      <c r="L1662" s="45" t="s">
        <v>1</v>
      </c>
      <c r="R1662" s="47">
        <f t="shared" si="86"/>
        <v>0</v>
      </c>
    </row>
    <row r="1663" spans="1:18" x14ac:dyDescent="0.3">
      <c r="A1663" s="21">
        <f>VLOOKUP(ancestry_jul_2014[[#This Row],[Locationid]], [1]LibPAS_data!$A$2:$E$600, 5, FALSE)</f>
        <v>21</v>
      </c>
      <c r="B1663" s="58" t="str">
        <f>VLOOKUP(ancestry_jul_2014[[#This Row],[Locationid]],[1]LibPAS_data!$A$2:$D$270,4,FALSE)</f>
        <v>N/A</v>
      </c>
      <c r="C1663" s="59" t="str">
        <f>TEXT(E1663,"yyyy")&amp;"-"&amp;"Q"&amp;LOOKUP(MONTH(E1663),{1,4,7,10},{1,2,3,4})</f>
        <v>2017-Q1</v>
      </c>
      <c r="D1663" s="60">
        <f t="shared" si="87"/>
        <v>2017</v>
      </c>
      <c r="E1663" s="16">
        <v>42767</v>
      </c>
      <c r="F1663" s="31" t="str">
        <f t="shared" si="85"/>
        <v>2017</v>
      </c>
      <c r="G1663" s="1" t="str">
        <f>TEXT(ancestry_jul_2014[[#This Row],[Date]]," MMM")</f>
        <v xml:space="preserve"> Feb</v>
      </c>
      <c r="I1663" t="str">
        <f>VLOOKUP(K1663, [1]LibPAS_data!$A$1:$C$600,3,FALSE)</f>
        <v>Maricopa</v>
      </c>
      <c r="J1663" s="21" t="str">
        <f>VLOOKUP(K1663,[1]LibPAS_data!$A$1:$C$600,2,FALSE)</f>
        <v>Buckeye Public Library</v>
      </c>
      <c r="K1663" s="6" t="s">
        <v>15</v>
      </c>
      <c r="L1663" s="45" t="s">
        <v>1</v>
      </c>
      <c r="N1663">
        <v>49</v>
      </c>
      <c r="O1663">
        <v>1</v>
      </c>
      <c r="P1663">
        <v>1</v>
      </c>
      <c r="Q1663">
        <v>3</v>
      </c>
      <c r="R1663" s="47">
        <f t="shared" si="86"/>
        <v>4</v>
      </c>
    </row>
    <row r="1664" spans="1:18" x14ac:dyDescent="0.3">
      <c r="A1664" s="21">
        <f>VLOOKUP(ancestry_jul_2014[[#This Row],[Locationid]], [1]LibPAS_data!$A$2:$E$600, 5, FALSE)</f>
        <v>7</v>
      </c>
      <c r="B1664" s="58" t="e">
        <f>VLOOKUP(ancestry_jul_2014[[#This Row],[Locationid]],[1]LibPAS_data!$A$2:$D$270,4,FALSE)</f>
        <v>#N/A</v>
      </c>
      <c r="C1664" s="59" t="str">
        <f>TEXT(E1664,"yyyy")&amp;"-"&amp;"Q"&amp;LOOKUP(MONTH(E1664),{1,4,7,10},{1,2,3,4})</f>
        <v>2017-Q1</v>
      </c>
      <c r="D1664" s="60">
        <f t="shared" si="87"/>
        <v>2017</v>
      </c>
      <c r="E1664" s="16">
        <v>42767</v>
      </c>
      <c r="F1664" s="31" t="str">
        <f t="shared" si="85"/>
        <v>2017</v>
      </c>
      <c r="G1664" s="1" t="str">
        <f>TEXT(ancestry_jul_2014[[#This Row],[Date]]," MMM")</f>
        <v xml:space="preserve"> Feb</v>
      </c>
      <c r="I1664" t="str">
        <f>VLOOKUP(K1664, [1]LibPAS_data!$A$1:$C$600,3,FALSE)</f>
        <v>Yavapai</v>
      </c>
      <c r="J1664" s="21" t="str">
        <f>VLOOKUP(K1664,[1]LibPAS_data!$A$1:$C$600,2,FALSE)</f>
        <v>Bagdad Public Library</v>
      </c>
      <c r="K1664" t="s">
        <v>111</v>
      </c>
      <c r="L1664" s="45" t="s">
        <v>1</v>
      </c>
      <c r="R1664" s="47">
        <f t="shared" si="86"/>
        <v>0</v>
      </c>
    </row>
    <row r="1665" spans="1:18" x14ac:dyDescent="0.3">
      <c r="A1665" s="21">
        <f>VLOOKUP(ancestry_jul_2014[[#This Row],[Locationid]], [1]LibPAS_data!$A$2:$E$600, 5, FALSE)</f>
        <v>5</v>
      </c>
      <c r="B1665" s="58" t="e">
        <f>VLOOKUP(ancestry_jul_2014[[#This Row],[Locationid]],[1]LibPAS_data!$A$2:$D$270,4,FALSE)</f>
        <v>#N/A</v>
      </c>
      <c r="C1665" s="59" t="str">
        <f>TEXT(E1665,"yyyy")&amp;"-"&amp;"Q"&amp;LOOKUP(MONTH(E1665),{1,4,7,10},{1,2,3,4})</f>
        <v>2017-Q1</v>
      </c>
      <c r="D1665" s="60">
        <f t="shared" si="87"/>
        <v>2017</v>
      </c>
      <c r="E1665" s="16">
        <v>42767</v>
      </c>
      <c r="F1665" s="31" t="str">
        <f t="shared" si="85"/>
        <v>2017</v>
      </c>
      <c r="G1665" s="1" t="str">
        <f>TEXT(ancestry_jul_2014[[#This Row],[Date]]," MMM")</f>
        <v xml:space="preserve"> Feb</v>
      </c>
      <c r="I1665" t="str">
        <f>VLOOKUP(K1665, [1]LibPAS_data!$A$1:$C$600,3,FALSE)</f>
        <v>Yavapai</v>
      </c>
      <c r="J1665" s="21" t="str">
        <f>VLOOKUP(K1665,[1]LibPAS_data!$A$1:$C$600,2,FALSE)</f>
        <v>Beaver Creek Public School Library</v>
      </c>
      <c r="K1665" s="6" t="s">
        <v>108</v>
      </c>
      <c r="L1665" s="45" t="s">
        <v>1</v>
      </c>
      <c r="R1665" s="47">
        <f t="shared" si="86"/>
        <v>0</v>
      </c>
    </row>
    <row r="1666" spans="1:18" x14ac:dyDescent="0.3">
      <c r="A1666" s="21">
        <f>VLOOKUP(ancestry_jul_2014[[#This Row],[Locationid]], [1]LibPAS_data!$A$2:$E$600, 5, FALSE)</f>
        <v>34</v>
      </c>
      <c r="B1666" s="58">
        <f>VLOOKUP(ancestry_jul_2014[[#This Row],[Locationid]],[1]LibPAS_data!$A$2:$D$270,4,FALSE)</f>
        <v>48762</v>
      </c>
      <c r="C1666" s="59" t="str">
        <f>TEXT(E1666,"yyyy")&amp;"-"&amp;"Q"&amp;LOOKUP(MONTH(E1666),{1,4,7,10},{1,2,3,4})</f>
        <v>2017-Q1</v>
      </c>
      <c r="D1666" s="60">
        <f t="shared" si="87"/>
        <v>2017</v>
      </c>
      <c r="E1666" s="16">
        <v>42767</v>
      </c>
      <c r="F1666" s="31" t="str">
        <f t="shared" si="85"/>
        <v>2017</v>
      </c>
      <c r="G1666" s="1" t="str">
        <f>TEXT(ancestry_jul_2014[[#This Row],[Date]]," MMM")</f>
        <v xml:space="preserve"> Feb</v>
      </c>
      <c r="I1666" t="str">
        <f>VLOOKUP(K1666, [1]LibPAS_data!$A$1:$C$600,3,FALSE)</f>
        <v>Pinal</v>
      </c>
      <c r="J1666" s="21" t="str">
        <f>VLOOKUP(K1666,[1]LibPAS_data!$A$1:$C$600,2,FALSE)</f>
        <v>Casa Grande Public Library</v>
      </c>
      <c r="K1666" s="12" t="s">
        <v>17</v>
      </c>
      <c r="L1666" s="45" t="s">
        <v>1</v>
      </c>
      <c r="R1666" s="47">
        <f t="shared" si="86"/>
        <v>0</v>
      </c>
    </row>
    <row r="1667" spans="1:18" x14ac:dyDescent="0.3">
      <c r="A1667" s="21">
        <f>VLOOKUP(ancestry_jul_2014[[#This Row],[Locationid]], [1]LibPAS_data!$A$2:$E$600, 5, FALSE)</f>
        <v>109</v>
      </c>
      <c r="B1667" s="58">
        <f>VLOOKUP(ancestry_jul_2014[[#This Row],[Locationid]],[1]LibPAS_data!$A$2:$D$270,4,FALSE)</f>
        <v>309229</v>
      </c>
      <c r="C1667" s="59" t="str">
        <f>TEXT(E1667,"yyyy")&amp;"-"&amp;"Q"&amp;LOOKUP(MONTH(E1667),{1,4,7,10},{1,2,3,4})</f>
        <v>2017-Q1</v>
      </c>
      <c r="D1667" s="60">
        <f t="shared" si="87"/>
        <v>2017</v>
      </c>
      <c r="E1667" s="16">
        <v>42767</v>
      </c>
      <c r="F1667" s="31" t="str">
        <f t="shared" si="85"/>
        <v>2017</v>
      </c>
      <c r="G1667" s="1" t="str">
        <f>TEXT(ancestry_jul_2014[[#This Row],[Date]]," MMM")</f>
        <v xml:space="preserve"> Feb</v>
      </c>
      <c r="I1667" t="str">
        <f>VLOOKUP(K1667, [1]LibPAS_data!$A$1:$C$600,3,FALSE)</f>
        <v>Maricopa</v>
      </c>
      <c r="J1667" s="21" t="str">
        <f>VLOOKUP(K1667,[1]LibPAS_data!$A$1:$C$600,2,FALSE)</f>
        <v xml:space="preserve">Chandler Public Library </v>
      </c>
      <c r="K1667" s="12" t="s">
        <v>18</v>
      </c>
      <c r="L1667" s="45" t="s">
        <v>1</v>
      </c>
      <c r="N1667">
        <v>3702</v>
      </c>
      <c r="O1667">
        <v>85</v>
      </c>
      <c r="P1667">
        <v>482</v>
      </c>
      <c r="Q1667">
        <v>1359</v>
      </c>
      <c r="R1667" s="47">
        <f t="shared" si="86"/>
        <v>1841</v>
      </c>
    </row>
    <row r="1668" spans="1:18" x14ac:dyDescent="0.3">
      <c r="A1668" s="21">
        <f>VLOOKUP(ancestry_jul_2014[[#This Row],[Locationid]], [1]LibPAS_data!$A$2:$E$600, 5, FALSE)</f>
        <v>25</v>
      </c>
      <c r="B1668" s="58">
        <f>VLOOKUP(ancestry_jul_2014[[#This Row],[Locationid]],[1]LibPAS_data!$A$2:$D$270,4,FALSE)</f>
        <v>1469</v>
      </c>
      <c r="C1668" s="59" t="str">
        <f>TEXT(E1668,"yyyy")&amp;"-"&amp;"Q"&amp;LOOKUP(MONTH(E1668),{1,4,7,10},{1,2,3,4})</f>
        <v>2017-Q1</v>
      </c>
      <c r="D1668" s="60">
        <f t="shared" si="87"/>
        <v>2017</v>
      </c>
      <c r="E1668" s="16">
        <v>42767</v>
      </c>
      <c r="F1668" s="31" t="str">
        <f t="shared" si="85"/>
        <v>2017</v>
      </c>
      <c r="G1668" s="1" t="str">
        <f>TEXT(ancestry_jul_2014[[#This Row],[Date]]," MMM")</f>
        <v xml:space="preserve"> Feb</v>
      </c>
      <c r="I1668" t="str">
        <f>VLOOKUP(K1668, [1]LibPAS_data!$A$1:$C$600,3,FALSE)</f>
        <v>Cochise</v>
      </c>
      <c r="J1668" s="21" t="str">
        <f>VLOOKUP(K1668,[1]LibPAS_data!$A$1:$C$600,2,FALSE)</f>
        <v>Cochise County Library District</v>
      </c>
      <c r="K1668" s="12" t="s">
        <v>20</v>
      </c>
      <c r="L1668" s="45" t="s">
        <v>1</v>
      </c>
      <c r="N1668">
        <v>48</v>
      </c>
      <c r="O1668">
        <v>5</v>
      </c>
      <c r="P1668">
        <v>7</v>
      </c>
      <c r="Q1668">
        <v>11</v>
      </c>
      <c r="R1668" s="47">
        <f t="shared" si="86"/>
        <v>18</v>
      </c>
    </row>
    <row r="1669" spans="1:18" x14ac:dyDescent="0.3">
      <c r="A1669" s="21">
        <f>VLOOKUP(ancestry_jul_2014[[#This Row],[Locationid]], [1]LibPAS_data!$A$2:$E$600, 5, FALSE)</f>
        <v>12</v>
      </c>
      <c r="B1669" s="58" t="e">
        <f>VLOOKUP(ancestry_jul_2014[[#This Row],[Locationid]],[1]LibPAS_data!$A$2:$D$270,4,FALSE)</f>
        <v>#N/A</v>
      </c>
      <c r="C1669" s="59" t="str">
        <f>TEXT(E1669,"yyyy")&amp;"-"&amp;"Q"&amp;LOOKUP(MONTH(E1669),{1,4,7,10},{1,2,3,4})</f>
        <v>2017-Q1</v>
      </c>
      <c r="D1669" s="60">
        <f t="shared" si="87"/>
        <v>2017</v>
      </c>
      <c r="E1669" s="16">
        <v>42767</v>
      </c>
      <c r="F1669" s="31" t="str">
        <f t="shared" si="85"/>
        <v>2017</v>
      </c>
      <c r="G1669" s="1" t="str">
        <f>TEXT(ancestry_jul_2014[[#This Row],[Date]]," MMM")</f>
        <v xml:space="preserve"> Feb</v>
      </c>
      <c r="I1669" t="str">
        <f>VLOOKUP(K1669, [1]LibPAS_data!$A$1:$C$600,3,FALSE)</f>
        <v>Apache</v>
      </c>
      <c r="J1669" s="21" t="str">
        <f>VLOOKUP(K1669,[1]LibPAS_data!$A$1:$C$600,2,FALSE)</f>
        <v>Concho Public Library</v>
      </c>
      <c r="K1669" s="6" t="s">
        <v>21</v>
      </c>
      <c r="L1669" s="45" t="s">
        <v>1</v>
      </c>
      <c r="R1669" s="47">
        <f t="shared" si="86"/>
        <v>0</v>
      </c>
    </row>
    <row r="1670" spans="1:18" x14ac:dyDescent="0.3">
      <c r="A1670" s="21">
        <f>VLOOKUP(ancestry_jul_2014[[#This Row],[Locationid]], [1]LibPAS_data!$A$2:$E$600, 5, FALSE)</f>
        <v>27</v>
      </c>
      <c r="B1670" s="58">
        <f>VLOOKUP(ancestry_jul_2014[[#This Row],[Locationid]],[1]LibPAS_data!$A$2:$D$270,4,FALSE)</f>
        <v>9676</v>
      </c>
      <c r="C1670" s="59" t="str">
        <f>TEXT(E1670,"yyyy")&amp;"-"&amp;"Q"&amp;LOOKUP(MONTH(E1670),{1,4,7,10},{1,2,3,4})</f>
        <v>2017-Q1</v>
      </c>
      <c r="D1670" s="60">
        <f t="shared" si="87"/>
        <v>2017</v>
      </c>
      <c r="E1670" s="16">
        <v>42767</v>
      </c>
      <c r="F1670" s="31" t="str">
        <f t="shared" si="85"/>
        <v>2017</v>
      </c>
      <c r="G1670" s="1" t="str">
        <f>TEXT(ancestry_jul_2014[[#This Row],[Date]]," MMM")</f>
        <v xml:space="preserve"> Feb</v>
      </c>
      <c r="I1670" t="str">
        <f>VLOOKUP(K1670, [1]LibPAS_data!$A$1:$C$600,3,FALSE)</f>
        <v>Pinal</v>
      </c>
      <c r="J1670" s="21" t="str">
        <f>VLOOKUP(K1670,[1]LibPAS_data!$A$1:$C$600,2,FALSE)</f>
        <v>Coolidge Public Library</v>
      </c>
      <c r="K1670" s="6" t="s">
        <v>23</v>
      </c>
      <c r="L1670" s="45" t="s">
        <v>1</v>
      </c>
      <c r="N1670">
        <v>182</v>
      </c>
      <c r="O1670">
        <v>6</v>
      </c>
      <c r="P1670">
        <v>35</v>
      </c>
      <c r="Q1670">
        <v>138</v>
      </c>
      <c r="R1670" s="47">
        <f t="shared" si="86"/>
        <v>173</v>
      </c>
    </row>
    <row r="1671" spans="1:18" x14ac:dyDescent="0.3">
      <c r="A1671" s="21">
        <f>VLOOKUP(ancestry_jul_2014[[#This Row],[Locationid]], [1]LibPAS_data!$A$2:$E$600, 5, FALSE)</f>
        <v>5</v>
      </c>
      <c r="B1671" s="58">
        <f>VLOOKUP(ancestry_jul_2014[[#This Row],[Locationid]],[1]LibPAS_data!$A$2:$D$270,4,FALSE)</f>
        <v>3352</v>
      </c>
      <c r="C1671" s="59" t="str">
        <f>TEXT(E1671,"yyyy")&amp;"-"&amp;"Q"&amp;LOOKUP(MONTH(E1671),{1,4,7,10},{1,2,3,4})</f>
        <v>2017-Q1</v>
      </c>
      <c r="D1671" s="60">
        <f t="shared" si="87"/>
        <v>2017</v>
      </c>
      <c r="E1671" s="16">
        <v>42767</v>
      </c>
      <c r="F1671" s="31" t="str">
        <f t="shared" si="85"/>
        <v>2017</v>
      </c>
      <c r="G1671" s="1" t="str">
        <f>TEXT(ancestry_jul_2014[[#This Row],[Date]]," MMM")</f>
        <v xml:space="preserve"> Feb</v>
      </c>
      <c r="I1671" t="str">
        <f>VLOOKUP(K1671, [1]LibPAS_data!$A$1:$C$600,3,FALSE)</f>
        <v>La Paz</v>
      </c>
      <c r="J1671" s="21" t="str">
        <f>VLOOKUP(K1671,[1]LibPAS_data!$A$1:$C$600,2,FALSE)</f>
        <v>Colorado River Indian Tribes Library</v>
      </c>
      <c r="K1671" s="6" t="s">
        <v>139</v>
      </c>
      <c r="L1671" s="45" t="s">
        <v>1</v>
      </c>
      <c r="R1671" s="47">
        <f t="shared" si="86"/>
        <v>0</v>
      </c>
    </row>
    <row r="1672" spans="1:18" x14ac:dyDescent="0.3">
      <c r="A1672" s="21">
        <f>VLOOKUP(ancestry_jul_2014[[#This Row],[Locationid]], [1]LibPAS_data!$A$2:$E$600, 5, FALSE)</f>
        <v>14</v>
      </c>
      <c r="B1672" s="58">
        <f>VLOOKUP(ancestry_jul_2014[[#This Row],[Locationid]],[1]LibPAS_data!$A$2:$D$270,4,FALSE)</f>
        <v>3311</v>
      </c>
      <c r="C1672" s="59" t="str">
        <f>TEXT(E1672,"yyyy")&amp;"-"&amp;"Q"&amp;LOOKUP(MONTH(E1672),{1,4,7,10},{1,2,3,4})</f>
        <v>2017-Q1</v>
      </c>
      <c r="D1672" s="60">
        <f t="shared" si="87"/>
        <v>2017</v>
      </c>
      <c r="E1672" s="16">
        <v>42767</v>
      </c>
      <c r="F1672" s="31" t="str">
        <f t="shared" si="85"/>
        <v>2017</v>
      </c>
      <c r="G1672" s="1" t="str">
        <f>TEXT(ancestry_jul_2014[[#This Row],[Date]]," MMM")</f>
        <v xml:space="preserve"> Feb</v>
      </c>
      <c r="I1672" t="str">
        <f>VLOOKUP(K1672, [1]LibPAS_data!$A$1:$C$600,3,FALSE)</f>
        <v>Yavapai</v>
      </c>
      <c r="J1672" s="21" t="str">
        <f>VLOOKUP(K1672,[1]LibPAS_data!$A$1:$C$600,2,FALSE)</f>
        <v>Camp Verde Community Library</v>
      </c>
      <c r="K1672" s="6" t="s">
        <v>16</v>
      </c>
      <c r="L1672" s="45" t="s">
        <v>1</v>
      </c>
      <c r="R1672" s="47">
        <f t="shared" si="86"/>
        <v>0</v>
      </c>
    </row>
    <row r="1673" spans="1:18" x14ac:dyDescent="0.3">
      <c r="A1673" s="21">
        <f>VLOOKUP(ancestry_jul_2014[[#This Row],[Locationid]], [1]LibPAS_data!$A$2:$E$600, 5, FALSE)</f>
        <v>10</v>
      </c>
      <c r="B1673" s="58">
        <f>VLOOKUP(ancestry_jul_2014[[#This Row],[Locationid]],[1]LibPAS_data!$A$2:$D$270,4,FALSE)</f>
        <v>10528</v>
      </c>
      <c r="C1673" s="59" t="str">
        <f>TEXT(E1673,"yyyy")&amp;"-"&amp;"Q"&amp;LOOKUP(MONTH(E1673),{1,4,7,10},{1,2,3,4})</f>
        <v>2017-Q1</v>
      </c>
      <c r="D1673" s="60">
        <f t="shared" si="87"/>
        <v>2017</v>
      </c>
      <c r="E1673" s="16">
        <v>42767</v>
      </c>
      <c r="F1673" s="31" t="str">
        <f t="shared" si="85"/>
        <v>2017</v>
      </c>
      <c r="G1673" s="1" t="str">
        <f>TEXT(ancestry_jul_2014[[#This Row],[Date]]," MMM")</f>
        <v xml:space="preserve"> Feb</v>
      </c>
      <c r="I1673" t="str">
        <f>VLOOKUP(K1673, [1]LibPAS_data!$A$1:$C$600,3,FALSE)</f>
        <v>Yavapai</v>
      </c>
      <c r="J1673" s="21" t="str">
        <f>VLOOKUP(K1673,[1]LibPAS_data!$A$1:$C$600,2,FALSE)</f>
        <v>Chino Valley Public Library</v>
      </c>
      <c r="K1673" s="5" t="s">
        <v>101</v>
      </c>
      <c r="L1673" s="45" t="s">
        <v>1</v>
      </c>
      <c r="N1673">
        <v>1255</v>
      </c>
      <c r="O1673">
        <v>54</v>
      </c>
      <c r="P1673">
        <v>166</v>
      </c>
      <c r="Q1673">
        <v>392</v>
      </c>
      <c r="R1673" s="47">
        <f t="shared" si="86"/>
        <v>558</v>
      </c>
    </row>
    <row r="1674" spans="1:18" x14ac:dyDescent="0.3">
      <c r="A1674" s="21">
        <f>VLOOKUP(ancestry_jul_2014[[#This Row],[Locationid]], [1]LibPAS_data!$A$2:$E$600, 5, FALSE)</f>
        <v>8</v>
      </c>
      <c r="B1674" s="58" t="e">
        <f>VLOOKUP(ancestry_jul_2014[[#This Row],[Locationid]],[1]LibPAS_data!$A$2:$D$270,4,FALSE)</f>
        <v>#N/A</v>
      </c>
      <c r="C1674" s="59" t="str">
        <f>TEXT(E1674,"yyyy")&amp;"-"&amp;"Q"&amp;LOOKUP(MONTH(E1674),{1,4,7,10},{1,2,3,4})</f>
        <v>2017-Q1</v>
      </c>
      <c r="D1674" s="60">
        <f t="shared" si="87"/>
        <v>2017</v>
      </c>
      <c r="E1674" s="16">
        <v>42767</v>
      </c>
      <c r="F1674" s="31" t="str">
        <f t="shared" si="85"/>
        <v>2017</v>
      </c>
      <c r="G1674" s="1" t="str">
        <f>TEXT(ancestry_jul_2014[[#This Row],[Date]]," MMM")</f>
        <v xml:space="preserve"> Feb</v>
      </c>
      <c r="I1674" t="str">
        <f>VLOOKUP(K1674, [1]LibPAS_data!$A$1:$C$600,3,FALSE)</f>
        <v>Yavapai</v>
      </c>
      <c r="J1674" s="21" t="str">
        <f>VLOOKUP(K1674,[1]LibPAS_data!$A$1:$C$600,2,FALSE)</f>
        <v>Congress Public Library</v>
      </c>
      <c r="K1674" s="6" t="s">
        <v>22</v>
      </c>
      <c r="L1674" s="45" t="s">
        <v>1</v>
      </c>
      <c r="N1674">
        <v>144</v>
      </c>
      <c r="O1674">
        <v>2</v>
      </c>
      <c r="P1674">
        <v>42</v>
      </c>
      <c r="Q1674">
        <v>60</v>
      </c>
      <c r="R1674" s="47">
        <f t="shared" si="86"/>
        <v>102</v>
      </c>
    </row>
    <row r="1675" spans="1:18" x14ac:dyDescent="0.3">
      <c r="A1675" s="21">
        <f>VLOOKUP(ancestry_jul_2014[[#This Row],[Locationid]], [1]LibPAS_data!$A$2:$E$600, 5, FALSE)</f>
        <v>8</v>
      </c>
      <c r="B1675" s="58" t="e">
        <f>VLOOKUP(ancestry_jul_2014[[#This Row],[Locationid]],[1]LibPAS_data!$A$2:$D$270,4,FALSE)</f>
        <v>#N/A</v>
      </c>
      <c r="C1675" s="59" t="str">
        <f>TEXT(E1675,"yyyy")&amp;"-"&amp;"Q"&amp;LOOKUP(MONTH(E1675),{1,4,7,10},{1,2,3,4})</f>
        <v>2017-Q1</v>
      </c>
      <c r="D1675" s="60">
        <f t="shared" si="87"/>
        <v>2017</v>
      </c>
      <c r="E1675" s="16">
        <v>42767</v>
      </c>
      <c r="F1675" s="31" t="str">
        <f t="shared" si="85"/>
        <v>2017</v>
      </c>
      <c r="G1675" s="1" t="str">
        <f>TEXT(ancestry_jul_2014[[#This Row],[Date]]," MMM")</f>
        <v xml:space="preserve"> Feb</v>
      </c>
      <c r="I1675" t="str">
        <f>VLOOKUP(K1675, [1]LibPAS_data!$A$1:$C$600,3,FALSE)</f>
        <v>Yavapai</v>
      </c>
      <c r="J1675" s="21" t="str">
        <f>VLOOKUP(K1675,[1]LibPAS_data!$A$1:$C$600,2,FALSE)</f>
        <v>Cordes Lakes Public Library</v>
      </c>
      <c r="K1675" s="6" t="s">
        <v>72</v>
      </c>
      <c r="L1675" s="45" t="s">
        <v>1</v>
      </c>
      <c r="N1675">
        <v>11</v>
      </c>
      <c r="O1675">
        <v>1</v>
      </c>
      <c r="P1675">
        <v>0</v>
      </c>
      <c r="Q1675">
        <v>9</v>
      </c>
      <c r="R1675" s="47">
        <f t="shared" si="86"/>
        <v>9</v>
      </c>
    </row>
    <row r="1676" spans="1:18" x14ac:dyDescent="0.3">
      <c r="A1676" s="21">
        <f>VLOOKUP(ancestry_jul_2014[[#This Row],[Locationid]], [1]LibPAS_data!$A$2:$E$600, 5, FALSE)</f>
        <v>23</v>
      </c>
      <c r="B1676" s="58">
        <f>VLOOKUP(ancestry_jul_2014[[#This Row],[Locationid]],[1]LibPAS_data!$A$2:$D$270,4,FALSE)</f>
        <v>12610</v>
      </c>
      <c r="C1676" s="59" t="str">
        <f>TEXT(E1676,"yyyy")&amp;"-"&amp;"Q"&amp;LOOKUP(MONTH(E1676),{1,4,7,10},{1,2,3,4})</f>
        <v>2017-Q1</v>
      </c>
      <c r="D1676" s="60">
        <f t="shared" si="87"/>
        <v>2017</v>
      </c>
      <c r="E1676" s="16">
        <v>42767</v>
      </c>
      <c r="F1676" s="31" t="str">
        <f t="shared" si="85"/>
        <v>2017</v>
      </c>
      <c r="G1676" s="1" t="str">
        <f>TEXT(ancestry_jul_2014[[#This Row],[Date]]," MMM")</f>
        <v xml:space="preserve"> Feb</v>
      </c>
      <c r="I1676" t="str">
        <f>VLOOKUP(K1676, [1]LibPAS_data!$A$1:$C$600,3,FALSE)</f>
        <v>Yavapai</v>
      </c>
      <c r="J1676" s="21" t="str">
        <f>VLOOKUP(K1676,[1]LibPAS_data!$A$1:$C$600,2,FALSE)</f>
        <v>Cottonwood Public Library</v>
      </c>
      <c r="K1676" s="6" t="s">
        <v>24</v>
      </c>
      <c r="L1676" s="45" t="s">
        <v>1</v>
      </c>
      <c r="N1676">
        <v>885</v>
      </c>
      <c r="O1676">
        <v>21</v>
      </c>
      <c r="P1676">
        <v>211</v>
      </c>
      <c r="Q1676">
        <v>524</v>
      </c>
      <c r="R1676" s="47">
        <f t="shared" si="86"/>
        <v>735</v>
      </c>
    </row>
    <row r="1677" spans="1:18" x14ac:dyDescent="0.3">
      <c r="A1677" s="21">
        <f>VLOOKUP(ancestry_jul_2014[[#This Row],[Locationid]], [1]LibPAS_data!$A$2:$E$600, 5, FALSE)</f>
        <v>23</v>
      </c>
      <c r="B1677" s="58">
        <f>VLOOKUP(ancestry_jul_2014[[#This Row],[Locationid]],[1]LibPAS_data!$A$2:$D$270,4,FALSE)</f>
        <v>7004</v>
      </c>
      <c r="C1677" s="59" t="str">
        <f>TEXT(E1677,"yyyy")&amp;"-"&amp;"Q"&amp;LOOKUP(MONTH(E1677),{1,4,7,10},{1,2,3,4})</f>
        <v>2017-Q1</v>
      </c>
      <c r="D1677" s="60">
        <f t="shared" si="87"/>
        <v>2017</v>
      </c>
      <c r="E1677" s="16">
        <v>42767</v>
      </c>
      <c r="F1677" s="31" t="str">
        <f t="shared" si="85"/>
        <v>2017</v>
      </c>
      <c r="G1677" s="1" t="str">
        <f>TEXT(ancestry_jul_2014[[#This Row],[Date]]," MMM")</f>
        <v xml:space="preserve"> Feb</v>
      </c>
      <c r="I1677" t="str">
        <f>VLOOKUP(K1677, [1]LibPAS_data!$A$1:$C$600,3,FALSE)</f>
        <v>Maricopa</v>
      </c>
      <c r="J1677" s="21" t="str">
        <f>VLOOKUP(K1677,[1]LibPAS_data!$A$1:$C$600,2,FALSE)</f>
        <v>Desert Foothills Branch Library</v>
      </c>
      <c r="K1677" s="30" t="s">
        <v>77</v>
      </c>
      <c r="L1677" s="45" t="s">
        <v>1</v>
      </c>
      <c r="R1677" s="47">
        <f t="shared" si="86"/>
        <v>0</v>
      </c>
    </row>
    <row r="1678" spans="1:18" x14ac:dyDescent="0.3">
      <c r="A1678" s="21">
        <f>VLOOKUP(ancestry_jul_2014[[#This Row],[Locationid]], [1]LibPAS_data!$A$2:$E$600, 5, FALSE)</f>
        <v>11</v>
      </c>
      <c r="B1678" s="58" t="e">
        <f>VLOOKUP(ancestry_jul_2014[[#This Row],[Locationid]],[1]LibPAS_data!$A$2:$D$270,4,FALSE)</f>
        <v>#N/A</v>
      </c>
      <c r="C1678" s="59" t="str">
        <f>TEXT(E1678,"yyyy")&amp;"-"&amp;"Q"&amp;LOOKUP(MONTH(E1678),{1,4,7,10},{1,2,3,4})</f>
        <v>2017-Q1</v>
      </c>
      <c r="D1678" s="60">
        <f t="shared" si="87"/>
        <v>2017</v>
      </c>
      <c r="E1678" s="16">
        <v>42767</v>
      </c>
      <c r="F1678" s="31" t="str">
        <f t="shared" si="85"/>
        <v>2017</v>
      </c>
      <c r="G1678" s="1" t="str">
        <f>TEXT(ancestry_jul_2014[[#This Row],[Date]]," MMM")</f>
        <v xml:space="preserve"> Feb</v>
      </c>
      <c r="I1678" t="str">
        <f>VLOOKUP(K1678, [1]LibPAS_data!$A$1:$C$600,3,FALSE)</f>
        <v>Yavapai</v>
      </c>
      <c r="J1678" s="21" t="str">
        <f>VLOOKUP(K1678,[1]LibPAS_data!$A$1:$C$600,2,FALSE)</f>
        <v>Dewey-Humboldt Town Library</v>
      </c>
      <c r="K1678" t="s">
        <v>73</v>
      </c>
      <c r="L1678" s="45" t="s">
        <v>1</v>
      </c>
      <c r="R1678" s="47">
        <f t="shared" si="86"/>
        <v>0</v>
      </c>
    </row>
    <row r="1679" spans="1:18" x14ac:dyDescent="0.3">
      <c r="A1679" s="21">
        <f>VLOOKUP(ancestry_jul_2014[[#This Row],[Locationid]], [1]LibPAS_data!$A$2:$E$600, 5, FALSE)</f>
        <v>5</v>
      </c>
      <c r="B1679" s="58">
        <f>VLOOKUP(ancestry_jul_2014[[#This Row],[Locationid]],[1]LibPAS_data!$A$2:$D$270,4,FALSE)</f>
        <v>1264</v>
      </c>
      <c r="C1679" s="59" t="str">
        <f>TEXT(E1679,"yyyy")&amp;"-"&amp;"Q"&amp;LOOKUP(MONTH(E1679),{1,4,7,10},{1,2,3,4})</f>
        <v>2017-Q1</v>
      </c>
      <c r="D1679" s="60">
        <f t="shared" si="87"/>
        <v>2017</v>
      </c>
      <c r="E1679" s="16">
        <v>42767</v>
      </c>
      <c r="F1679" s="31" t="str">
        <f t="shared" si="85"/>
        <v>2017</v>
      </c>
      <c r="G1679" s="1" t="str">
        <f>TEXT(ancestry_jul_2014[[#This Row],[Date]]," MMM")</f>
        <v xml:space="preserve"> Feb</v>
      </c>
      <c r="I1679" t="str">
        <f>VLOOKUP(K1679, [1]LibPAS_data!$A$1:$C$600,3,FALSE)</f>
        <v>Greenlee</v>
      </c>
      <c r="J1679" s="21" t="str">
        <f>VLOOKUP(K1679,[1]LibPAS_data!$A$1:$C$600,2,FALSE)</f>
        <v>Duncan Public Library</v>
      </c>
      <c r="K1679" s="6" t="s">
        <v>26</v>
      </c>
      <c r="L1679" s="45" t="s">
        <v>1</v>
      </c>
      <c r="R1679" s="47">
        <f t="shared" si="86"/>
        <v>0</v>
      </c>
    </row>
    <row r="1680" spans="1:18" x14ac:dyDescent="0.3">
      <c r="A1680" s="21">
        <f>VLOOKUP(ancestry_jul_2014[[#This Row],[Locationid]], [1]LibPAS_data!$A$2:$E$600, 5, FALSE)</f>
        <v>78</v>
      </c>
      <c r="B1680" s="58">
        <f>VLOOKUP(ancestry_jul_2014[[#This Row],[Locationid]],[1]LibPAS_data!$A$2:$D$270,4,FALSE)</f>
        <v>72247</v>
      </c>
      <c r="C1680" s="59" t="str">
        <f>TEXT(E1680,"yyyy")&amp;"-"&amp;"Q"&amp;LOOKUP(MONTH(E1680),{1,4,7,10},{1,2,3,4})</f>
        <v>2017-Q1</v>
      </c>
      <c r="D1680" s="60">
        <f t="shared" si="87"/>
        <v>2017</v>
      </c>
      <c r="E1680" s="16">
        <v>42767</v>
      </c>
      <c r="F1680" s="31" t="str">
        <f t="shared" si="85"/>
        <v>2017</v>
      </c>
      <c r="G1680" s="1" t="str">
        <f>TEXT(ancestry_jul_2014[[#This Row],[Date]]," MMM")</f>
        <v xml:space="preserve"> Feb</v>
      </c>
      <c r="I1680" t="str">
        <f>VLOOKUP(K1680, [1]LibPAS_data!$A$1:$C$600,3,FALSE)</f>
        <v>Coconino</v>
      </c>
      <c r="J1680" s="21" t="str">
        <f>VLOOKUP(K1680,[1]LibPAS_data!$A$1:$C$600,2,FALSE)</f>
        <v>Flagstaff City-Coconino County Public Library</v>
      </c>
      <c r="K1680" s="6" t="s">
        <v>28</v>
      </c>
      <c r="L1680" s="45" t="s">
        <v>1</v>
      </c>
      <c r="N1680">
        <v>547</v>
      </c>
      <c r="O1680">
        <v>27</v>
      </c>
      <c r="P1680">
        <v>68</v>
      </c>
      <c r="Q1680">
        <v>283</v>
      </c>
      <c r="R1680" s="47">
        <f t="shared" si="86"/>
        <v>351</v>
      </c>
    </row>
    <row r="1681" spans="1:18" x14ac:dyDescent="0.3">
      <c r="A1681" s="21">
        <f>VLOOKUP(ancestry_jul_2014[[#This Row],[Locationid]], [1]LibPAS_data!$A$2:$E$600, 5, FALSE)</f>
        <v>51</v>
      </c>
      <c r="B1681" s="58">
        <f>VLOOKUP(ancestry_jul_2014[[#This Row],[Locationid]],[1]LibPAS_data!$A$2:$D$270,4,FALSE)</f>
        <v>12585</v>
      </c>
      <c r="C1681" s="59" t="str">
        <f>TEXT(E1681,"yyyy")&amp;"-"&amp;"Q"&amp;LOOKUP(MONTH(E1681),{1,4,7,10},{1,2,3,4})</f>
        <v>2017-Q1</v>
      </c>
      <c r="D1681" s="60">
        <f t="shared" si="87"/>
        <v>2017</v>
      </c>
      <c r="E1681" s="16">
        <v>42767</v>
      </c>
      <c r="F1681" s="31" t="str">
        <f t="shared" si="85"/>
        <v>2017</v>
      </c>
      <c r="G1681" s="1" t="str">
        <f>TEXT(ancestry_jul_2014[[#This Row],[Date]]," MMM")</f>
        <v xml:space="preserve"> Feb</v>
      </c>
      <c r="I1681" t="str">
        <f>VLOOKUP(K1681, [1]LibPAS_data!$A$1:$C$600,3,FALSE)</f>
        <v>Pinal</v>
      </c>
      <c r="J1681" s="21" t="str">
        <f>VLOOKUP(K1681,[1]LibPAS_data!$A$1:$C$600,2,FALSE)</f>
        <v>Florence Community Library</v>
      </c>
      <c r="K1681" s="6" t="s">
        <v>29</v>
      </c>
      <c r="L1681" s="45" t="s">
        <v>1</v>
      </c>
      <c r="R1681" s="47">
        <f t="shared" si="86"/>
        <v>0</v>
      </c>
    </row>
    <row r="1682" spans="1:18" x14ac:dyDescent="0.3">
      <c r="A1682" s="21">
        <f>VLOOKUP(ancestry_jul_2014[[#This Row],[Locationid]], [1]LibPAS_data!$A$2:$E$600, 5, FALSE)</f>
        <v>22</v>
      </c>
      <c r="B1682" s="58">
        <f>VLOOKUP(ancestry_jul_2014[[#This Row],[Locationid]],[1]LibPAS_data!$A$2:$D$270,4,FALSE)</f>
        <v>829</v>
      </c>
      <c r="C1682" s="59" t="str">
        <f>TEXT(E1682,"yyyy")&amp;"-"&amp;"Q"&amp;LOOKUP(MONTH(E1682),{1,4,7,10},{1,2,3,4})</f>
        <v>2017-Q1</v>
      </c>
      <c r="D1682" s="60">
        <f t="shared" si="87"/>
        <v>2017</v>
      </c>
      <c r="E1682" s="16">
        <v>42767</v>
      </c>
      <c r="F1682" s="31" t="str">
        <f t="shared" si="85"/>
        <v>2017</v>
      </c>
      <c r="G1682" s="1" t="str">
        <f>TEXT(ancestry_jul_2014[[#This Row],[Date]]," MMM")</f>
        <v xml:space="preserve"> Feb</v>
      </c>
      <c r="I1682" t="str">
        <f>VLOOKUP(K1682, [1]LibPAS_data!$A$1:$C$600,3,FALSE)</f>
        <v>Maricopa</v>
      </c>
      <c r="J1682" s="21" t="str">
        <f>VLOOKUP(K1682,[1]LibPAS_data!$A$1:$C$600,2,FALSE)</f>
        <v>Ft. McDowell Yavapai Nation Tribal Lib</v>
      </c>
      <c r="K1682" s="8" t="s">
        <v>109</v>
      </c>
      <c r="L1682" s="45" t="s">
        <v>1</v>
      </c>
      <c r="R1682" s="47">
        <f t="shared" si="86"/>
        <v>0</v>
      </c>
    </row>
    <row r="1683" spans="1:18" x14ac:dyDescent="0.3">
      <c r="A1683" s="21">
        <f>VLOOKUP(ancestry_jul_2014[[#This Row],[Locationid]], [1]LibPAS_data!$A$2:$E$600, 5, FALSE)</f>
        <v>0</v>
      </c>
      <c r="B1683" s="58">
        <f>VLOOKUP(ancestry_jul_2014[[#This Row],[Locationid]],[1]LibPAS_data!$A$2:$D$270,4,FALSE)</f>
        <v>72</v>
      </c>
      <c r="C1683" s="59" t="str">
        <f>TEXT(E1683,"yyyy")&amp;"-"&amp;"Q"&amp;LOOKUP(MONTH(E1683),{1,4,7,10},{1,2,3,4})</f>
        <v>2017-Q1</v>
      </c>
      <c r="D1683" s="60">
        <f t="shared" si="87"/>
        <v>2017</v>
      </c>
      <c r="E1683" s="16">
        <v>42767</v>
      </c>
      <c r="F1683" s="31" t="str">
        <f t="shared" si="85"/>
        <v>2017</v>
      </c>
      <c r="G1683" s="1" t="str">
        <f>TEXT(ancestry_jul_2014[[#This Row],[Date]]," MMM")</f>
        <v xml:space="preserve"> Feb</v>
      </c>
      <c r="I1683" t="str">
        <f>VLOOKUP(K1683, [1]LibPAS_data!$A$1:$C$600,3,FALSE)</f>
        <v>Gila</v>
      </c>
      <c r="J1683" s="21" t="str">
        <f>VLOOKUP(K1683,[1]LibPAS_data!$A$1:$C$600,2,FALSE)</f>
        <v>Gila County Library District</v>
      </c>
      <c r="K1683" s="10" t="s">
        <v>30</v>
      </c>
      <c r="L1683" s="45" t="s">
        <v>1</v>
      </c>
      <c r="R1683" s="47">
        <f t="shared" si="86"/>
        <v>0</v>
      </c>
    </row>
    <row r="1684" spans="1:18" x14ac:dyDescent="0.3">
      <c r="A1684" s="21">
        <f>VLOOKUP(ancestry_jul_2014[[#This Row],[Locationid]], [1]LibPAS_data!$A$2:$E$600, 5, FALSE)</f>
        <v>83</v>
      </c>
      <c r="B1684" s="58">
        <f>VLOOKUP(ancestry_jul_2014[[#This Row],[Locationid]],[1]LibPAS_data!$A$2:$D$270,4,FALSE)</f>
        <v>102303</v>
      </c>
      <c r="C1684" s="59" t="str">
        <f>TEXT(E1684,"yyyy")&amp;"-"&amp;"Q"&amp;LOOKUP(MONTH(E1684),{1,4,7,10},{1,2,3,4})</f>
        <v>2017-Q1</v>
      </c>
      <c r="D1684" s="60">
        <f t="shared" si="87"/>
        <v>2017</v>
      </c>
      <c r="E1684" s="16">
        <v>42767</v>
      </c>
      <c r="F1684" s="31" t="str">
        <f t="shared" si="85"/>
        <v>2017</v>
      </c>
      <c r="G1684" s="1" t="str">
        <f>TEXT(ancestry_jul_2014[[#This Row],[Date]]," MMM")</f>
        <v xml:space="preserve"> Feb</v>
      </c>
      <c r="I1684" t="str">
        <f>VLOOKUP(K1684, [1]LibPAS_data!$A$1:$C$600,3,FALSE)</f>
        <v>Maricopa</v>
      </c>
      <c r="J1684" s="21" t="str">
        <f>VLOOKUP(K1684,[1]LibPAS_data!$A$1:$C$600,2,FALSE)</f>
        <v xml:space="preserve">Glendale Public Library </v>
      </c>
      <c r="K1684" s="6" t="s">
        <v>31</v>
      </c>
      <c r="L1684" s="45" t="s">
        <v>1</v>
      </c>
      <c r="N1684">
        <v>2119</v>
      </c>
      <c r="O1684">
        <v>23</v>
      </c>
      <c r="P1684">
        <v>1100</v>
      </c>
      <c r="Q1684">
        <v>1142</v>
      </c>
      <c r="R1684" s="47">
        <f t="shared" si="86"/>
        <v>2242</v>
      </c>
    </row>
    <row r="1685" spans="1:18" x14ac:dyDescent="0.3">
      <c r="A1685" s="21">
        <f>VLOOKUP(ancestry_jul_2014[[#This Row],[Locationid]], [1]LibPAS_data!$A$2:$E$600, 5, FALSE)</f>
        <v>10</v>
      </c>
      <c r="B1685" s="58">
        <f>VLOOKUP(ancestry_jul_2014[[#This Row],[Locationid]],[1]LibPAS_data!$A$2:$D$270,4,FALSE)</f>
        <v>8295</v>
      </c>
      <c r="C1685" s="59" t="str">
        <f>TEXT(E1685,"yyyy")&amp;"-"&amp;"Q"&amp;LOOKUP(MONTH(E1685),{1,4,7,10},{1,2,3,4})</f>
        <v>2017-Q1</v>
      </c>
      <c r="D1685" s="60">
        <f t="shared" si="87"/>
        <v>2017</v>
      </c>
      <c r="E1685" s="16">
        <v>42767</v>
      </c>
      <c r="F1685" s="31" t="str">
        <f t="shared" si="85"/>
        <v>2017</v>
      </c>
      <c r="G1685" s="1" t="str">
        <f>TEXT(ancestry_jul_2014[[#This Row],[Date]]," MMM")</f>
        <v xml:space="preserve"> Feb</v>
      </c>
      <c r="I1685" t="str">
        <f>VLOOKUP(K1685, [1]LibPAS_data!$A$1:$C$600,3,FALSE)</f>
        <v>Gila</v>
      </c>
      <c r="J1685" s="21" t="str">
        <f>VLOOKUP(K1685,[1]LibPAS_data!$A$1:$C$600,2,FALSE)</f>
        <v>Globe Public Library</v>
      </c>
      <c r="K1685" s="6" t="s">
        <v>32</v>
      </c>
      <c r="L1685" s="45" t="s">
        <v>1</v>
      </c>
      <c r="R1685" s="47">
        <f t="shared" si="86"/>
        <v>0</v>
      </c>
    </row>
    <row r="1686" spans="1:18" x14ac:dyDescent="0.3">
      <c r="A1686" s="21">
        <f>VLOOKUP(ancestry_jul_2014[[#This Row],[Locationid]], [1]LibPAS_data!$A$2:$E$600, 5, FALSE)</f>
        <v>6</v>
      </c>
      <c r="B1686" s="58">
        <f>VLOOKUP(ancestry_jul_2014[[#This Row],[Locationid]],[1]LibPAS_data!$A$2:$D$270,4,FALSE)</f>
        <v>2991</v>
      </c>
      <c r="C1686" s="59" t="str">
        <f>TEXT(E1686,"yyyy")&amp;"-"&amp;"Q"&amp;LOOKUP(MONTH(E1686),{1,4,7,10},{1,2,3,4})</f>
        <v>2017-Q1</v>
      </c>
      <c r="D1686" s="60">
        <f t="shared" si="87"/>
        <v>2017</v>
      </c>
      <c r="E1686" s="16">
        <v>42767</v>
      </c>
      <c r="F1686" s="31" t="str">
        <f t="shared" si="85"/>
        <v>2017</v>
      </c>
      <c r="G1686" s="1" t="str">
        <f>TEXT(ancestry_jul_2014[[#This Row],[Date]]," MMM")</f>
        <v xml:space="preserve"> Feb</v>
      </c>
      <c r="I1686" t="str">
        <f>VLOOKUP(K1686, [1]LibPAS_data!$A$1:$C$600,3,FALSE)</f>
        <v>Gila</v>
      </c>
      <c r="J1686" s="21" t="str">
        <f>VLOOKUP(K1686,[1]LibPAS_data!$A$1:$C$600,2,FALSE)</f>
        <v>Isabelle Hunt Memorial Public Library</v>
      </c>
      <c r="K1686" s="6" t="s">
        <v>35</v>
      </c>
      <c r="L1686" s="45" t="s">
        <v>1</v>
      </c>
      <c r="R1686" s="47">
        <f t="shared" si="86"/>
        <v>0</v>
      </c>
    </row>
    <row r="1687" spans="1:18" x14ac:dyDescent="0.3">
      <c r="A1687" s="21" t="str">
        <f>VLOOKUP(ancestry_jul_2014[[#This Row],[Locationid]], [1]LibPAS_data!$A$2:$E$600, 5, FALSE)</f>
        <v>N/A</v>
      </c>
      <c r="B1687" s="58" t="str">
        <f>VLOOKUP(ancestry_jul_2014[[#This Row],[Locationid]],[1]LibPAS_data!$A$2:$D$270,4,FALSE)</f>
        <v>N/A</v>
      </c>
      <c r="C1687" s="59" t="str">
        <f>TEXT(E1687,"yyyy")&amp;"-"&amp;"Q"&amp;LOOKUP(MONTH(E1687),{1,4,7,10},{1,2,3,4})</f>
        <v>2017-Q1</v>
      </c>
      <c r="D1687" s="60">
        <f t="shared" si="87"/>
        <v>2017</v>
      </c>
      <c r="E1687" s="16">
        <v>42767</v>
      </c>
      <c r="F1687" s="31" t="str">
        <f t="shared" si="85"/>
        <v>2017</v>
      </c>
      <c r="G1687" s="1" t="str">
        <f>TEXT(ancestry_jul_2014[[#This Row],[Date]]," MMM")</f>
        <v xml:space="preserve"> Feb</v>
      </c>
      <c r="I1687" t="str">
        <f>VLOOKUP(K1687, [1]LibPAS_data!$A$1:$C$600,3,FALSE)</f>
        <v>Pinal</v>
      </c>
      <c r="J1687" s="21" t="str">
        <f>VLOOKUP(K1687,[1]LibPAS_data!$A$1:$C$600,2,FALSE)</f>
        <v>Ira H. Hayes Memorial Library</v>
      </c>
      <c r="K1687" s="6" t="s">
        <v>74</v>
      </c>
      <c r="L1687" s="45" t="s">
        <v>1</v>
      </c>
      <c r="R1687" s="47">
        <f t="shared" si="86"/>
        <v>0</v>
      </c>
    </row>
    <row r="1688" spans="1:18" x14ac:dyDescent="0.3">
      <c r="A1688" s="21">
        <f>VLOOKUP(ancestry_jul_2014[[#This Row],[Locationid]], [1]LibPAS_data!$A$2:$E$600, 5, FALSE)</f>
        <v>20</v>
      </c>
      <c r="B1688" s="58">
        <f>VLOOKUP(ancestry_jul_2014[[#This Row],[Locationid]],[1]LibPAS_data!$A$2:$D$270,4,FALSE)</f>
        <v>33183</v>
      </c>
      <c r="C1688" s="59" t="str">
        <f>TEXT(E1688,"yyyy")&amp;"-"&amp;"Q"&amp;LOOKUP(MONTH(E1688),{1,4,7,10},{1,2,3,4})</f>
        <v>2017-Q1</v>
      </c>
      <c r="D1688" s="60">
        <f t="shared" ref="D1688:D1720" si="88">YEAR(DATE(YEAR(E1688),MONTH(E1688)+6,1))</f>
        <v>2017</v>
      </c>
      <c r="E1688" s="16">
        <v>42767</v>
      </c>
      <c r="F1688" s="31" t="str">
        <f t="shared" si="85"/>
        <v>2017</v>
      </c>
      <c r="G1688" s="1" t="str">
        <f>TEXT(ancestry_jul_2014[[#This Row],[Date]]," MMM")</f>
        <v xml:space="preserve"> Feb</v>
      </c>
      <c r="I1688" t="str">
        <f>VLOOKUP(K1688, [1]LibPAS_data!$A$1:$C$600,3,FALSE)</f>
        <v>Pinal</v>
      </c>
      <c r="J1688" s="21" t="str">
        <f>VLOOKUP(K1688,[1]LibPAS_data!$A$1:$C$600,2,FALSE)</f>
        <v>Maricopa Community Library</v>
      </c>
      <c r="K1688" s="6" t="s">
        <v>37</v>
      </c>
      <c r="L1688" s="45" t="s">
        <v>1</v>
      </c>
      <c r="N1688">
        <v>467</v>
      </c>
      <c r="O1688">
        <v>7</v>
      </c>
      <c r="P1688">
        <v>206</v>
      </c>
      <c r="Q1688">
        <v>491</v>
      </c>
      <c r="R1688" s="47">
        <f t="shared" si="86"/>
        <v>697</v>
      </c>
    </row>
    <row r="1689" spans="1:18" x14ac:dyDescent="0.3">
      <c r="A1689" s="21">
        <f>VLOOKUP(ancestry_jul_2014[[#This Row],[Locationid]], [1]LibPAS_data!$A$2:$E$600, 5, FALSE)</f>
        <v>396</v>
      </c>
      <c r="B1689" s="58">
        <f>VLOOKUP(ancestry_jul_2014[[#This Row],[Locationid]],[1]LibPAS_data!$A$2:$D$270,4,FALSE)</f>
        <v>145358</v>
      </c>
      <c r="C1689" s="59" t="str">
        <f>TEXT(E1689,"yyyy")&amp;"-"&amp;"Q"&amp;LOOKUP(MONTH(E1689),{1,4,7,10},{1,2,3,4})</f>
        <v>2017-Q1</v>
      </c>
      <c r="D1689" s="60">
        <f t="shared" si="88"/>
        <v>2017</v>
      </c>
      <c r="E1689" s="16">
        <v>42767</v>
      </c>
      <c r="F1689" s="31" t="str">
        <f t="shared" si="85"/>
        <v>2017</v>
      </c>
      <c r="G1689" s="1" t="str">
        <f>TEXT(ancestry_jul_2014[[#This Row],[Date]]," MMM")</f>
        <v xml:space="preserve"> Feb</v>
      </c>
      <c r="I1689" t="str">
        <f>VLOOKUP(K1689, [1]LibPAS_data!$A$1:$C$600,3,FALSE)</f>
        <v>Maricopa</v>
      </c>
      <c r="J1689" s="21" t="str">
        <f>VLOOKUP(K1689,[1]LibPAS_data!$A$1:$C$600,2,FALSE)</f>
        <v>Maricopa County Library District</v>
      </c>
      <c r="K1689" s="6" t="s">
        <v>39</v>
      </c>
      <c r="L1689" s="45" t="s">
        <v>1</v>
      </c>
      <c r="N1689">
        <v>20185</v>
      </c>
      <c r="O1689">
        <v>218</v>
      </c>
      <c r="P1689">
        <v>1977</v>
      </c>
      <c r="Q1689">
        <v>9457</v>
      </c>
      <c r="R1689" s="47">
        <f t="shared" si="86"/>
        <v>11434</v>
      </c>
    </row>
    <row r="1690" spans="1:18" x14ac:dyDescent="0.3">
      <c r="A1690" s="21">
        <f>VLOOKUP(ancestry_jul_2014[[#This Row],[Locationid]], [1]LibPAS_data!$A$2:$E$600, 5, FALSE)</f>
        <v>147</v>
      </c>
      <c r="B1690" s="58">
        <f>VLOOKUP(ancestry_jul_2014[[#This Row],[Locationid]],[1]LibPAS_data!$A$2:$D$270,4,FALSE)</f>
        <v>147983</v>
      </c>
      <c r="C1690" s="59" t="str">
        <f>TEXT(E1690,"yyyy")&amp;"-"&amp;"Q"&amp;LOOKUP(MONTH(E1690),{1,4,7,10},{1,2,3,4})</f>
        <v>2017-Q1</v>
      </c>
      <c r="D1690" s="60">
        <f t="shared" si="88"/>
        <v>2017</v>
      </c>
      <c r="E1690" s="16">
        <v>42767</v>
      </c>
      <c r="F1690" s="31" t="str">
        <f t="shared" si="85"/>
        <v>2017</v>
      </c>
      <c r="G1690" s="1" t="str">
        <f>TEXT(ancestry_jul_2014[[#This Row],[Date]]," MMM")</f>
        <v xml:space="preserve"> Feb</v>
      </c>
      <c r="I1690" t="str">
        <f>VLOOKUP(K1690, [1]LibPAS_data!$A$1:$C$600,3,FALSE)</f>
        <v>Maricopa</v>
      </c>
      <c r="J1690" s="21" t="str">
        <f>VLOOKUP(K1690,[1]LibPAS_data!$A$1:$C$600,2,FALSE)</f>
        <v>Mesa Public Library</v>
      </c>
      <c r="K1690" s="6" t="s">
        <v>40</v>
      </c>
      <c r="L1690" s="45" t="s">
        <v>1</v>
      </c>
      <c r="N1690">
        <v>3348</v>
      </c>
      <c r="O1690">
        <v>56</v>
      </c>
      <c r="P1690">
        <v>526</v>
      </c>
      <c r="Q1690">
        <v>1449</v>
      </c>
      <c r="R1690" s="47">
        <f t="shared" si="86"/>
        <v>1975</v>
      </c>
    </row>
    <row r="1691" spans="1:18" x14ac:dyDescent="0.3">
      <c r="A1691" s="21">
        <f>VLOOKUP(ancestry_jul_2014[[#This Row],[Locationid]], [1]LibPAS_data!$A$2:$E$600, 5, FALSE)</f>
        <v>10</v>
      </c>
      <c r="B1691" s="58">
        <f>VLOOKUP(ancestry_jul_2014[[#This Row],[Locationid]],[1]LibPAS_data!$A$2:$D$270,4,FALSE)</f>
        <v>3750</v>
      </c>
      <c r="C1691" s="59" t="str">
        <f>TEXT(E1691,"yyyy")&amp;"-"&amp;"Q"&amp;LOOKUP(MONTH(E1691),{1,4,7,10},{1,2,3,4})</f>
        <v>2017-Q1</v>
      </c>
      <c r="D1691" s="60">
        <f t="shared" si="88"/>
        <v>2017</v>
      </c>
      <c r="E1691" s="16">
        <v>42767</v>
      </c>
      <c r="F1691" s="31" t="str">
        <f t="shared" si="85"/>
        <v>2017</v>
      </c>
      <c r="G1691" s="1" t="str">
        <f>TEXT(ancestry_jul_2014[[#This Row],[Date]]," MMM")</f>
        <v xml:space="preserve"> Feb</v>
      </c>
      <c r="I1691" t="str">
        <f>VLOOKUP(K1691, [1]LibPAS_data!$A$1:$C$600,3,FALSE)</f>
        <v>Gila</v>
      </c>
      <c r="J1691" s="21" t="str">
        <f>VLOOKUP(K1691,[1]LibPAS_data!$A$1:$C$600,2,FALSE)</f>
        <v>Miami Memorial Public Library</v>
      </c>
      <c r="K1691" s="6" t="s">
        <v>105</v>
      </c>
      <c r="L1691" s="45" t="s">
        <v>1</v>
      </c>
      <c r="N1691">
        <v>84</v>
      </c>
      <c r="O1691">
        <v>4</v>
      </c>
      <c r="P1691">
        <v>12</v>
      </c>
      <c r="Q1691">
        <v>109</v>
      </c>
      <c r="R1691" s="47">
        <f t="shared" si="86"/>
        <v>121</v>
      </c>
    </row>
    <row r="1692" spans="1:18" x14ac:dyDescent="0.3">
      <c r="A1692" s="21">
        <f>VLOOKUP(ancestry_jul_2014[[#This Row],[Locationid]], [1]LibPAS_data!$A$2:$E$600, 5, FALSE)</f>
        <v>239</v>
      </c>
      <c r="B1692" s="58">
        <f>VLOOKUP(ancestry_jul_2014[[#This Row],[Locationid]],[1]LibPAS_data!$A$2:$D$270,4,FALSE)</f>
        <v>87143</v>
      </c>
      <c r="C1692" s="59" t="str">
        <f>TEXT(E1692,"yyyy")&amp;"-"&amp;"Q"&amp;LOOKUP(MONTH(E1692),{1,4,7,10},{1,2,3,4})</f>
        <v>2017-Q1</v>
      </c>
      <c r="D1692" s="60">
        <f t="shared" si="88"/>
        <v>2017</v>
      </c>
      <c r="E1692" s="16">
        <v>42767</v>
      </c>
      <c r="F1692" s="31" t="str">
        <f t="shared" si="85"/>
        <v>2017</v>
      </c>
      <c r="G1692" s="1" t="str">
        <f>TEXT(ancestry_jul_2014[[#This Row],[Date]]," MMM")</f>
        <v xml:space="preserve"> Feb</v>
      </c>
      <c r="I1692" t="str">
        <f>VLOOKUP(K1692, [1]LibPAS_data!$A$1:$C$600,3,FALSE)</f>
        <v>Mohave</v>
      </c>
      <c r="J1692" s="21" t="str">
        <f>VLOOKUP(K1692,[1]LibPAS_data!$A$1:$C$600,2,FALSE)</f>
        <v>Mohave County Library District</v>
      </c>
      <c r="K1692" s="6" t="s">
        <v>41</v>
      </c>
      <c r="L1692" s="45" t="s">
        <v>1</v>
      </c>
      <c r="N1692">
        <v>1105</v>
      </c>
      <c r="O1692">
        <v>43</v>
      </c>
      <c r="P1692">
        <v>277</v>
      </c>
      <c r="Q1692">
        <v>443</v>
      </c>
      <c r="R1692" s="47">
        <f t="shared" si="86"/>
        <v>720</v>
      </c>
    </row>
    <row r="1693" spans="1:18" x14ac:dyDescent="0.3">
      <c r="A1693" s="21">
        <f>VLOOKUP(ancestry_jul_2014[[#This Row],[Locationid]], [1]LibPAS_data!$A$2:$E$600, 5, FALSE)</f>
        <v>8</v>
      </c>
      <c r="B1693" s="58" t="e">
        <f>VLOOKUP(ancestry_jul_2014[[#This Row],[Locationid]],[1]LibPAS_data!$A$2:$D$270,4,FALSE)</f>
        <v>#N/A</v>
      </c>
      <c r="C1693" s="59" t="str">
        <f>TEXT(E1693,"yyyy")&amp;"-"&amp;"Q"&amp;LOOKUP(MONTH(E1693),{1,4,7,10},{1,2,3,4})</f>
        <v>2017-Q1</v>
      </c>
      <c r="D1693" s="60">
        <f t="shared" si="88"/>
        <v>2017</v>
      </c>
      <c r="E1693" s="16">
        <v>42767</v>
      </c>
      <c r="F1693" s="31" t="str">
        <f t="shared" si="85"/>
        <v>2017</v>
      </c>
      <c r="G1693" s="1" t="str">
        <f>TEXT(ancestry_jul_2014[[#This Row],[Date]]," MMM")</f>
        <v xml:space="preserve"> Feb</v>
      </c>
      <c r="I1693" t="str">
        <f>VLOOKUP(K1693, [1]LibPAS_data!$A$1:$C$600,3,FALSE)</f>
        <v>Yavapai</v>
      </c>
      <c r="J1693" s="21" t="str">
        <f>VLOOKUP(K1693,[1]LibPAS_data!$A$1:$C$600,2,FALSE)</f>
        <v>Mayer Public Library</v>
      </c>
      <c r="K1693" t="s">
        <v>38</v>
      </c>
      <c r="L1693" s="45" t="s">
        <v>1</v>
      </c>
      <c r="R1693" s="47">
        <f t="shared" si="86"/>
        <v>0</v>
      </c>
    </row>
    <row r="1694" spans="1:18" x14ac:dyDescent="0.3">
      <c r="A1694" s="21">
        <f>VLOOKUP(ancestry_jul_2014[[#This Row],[Locationid]], [1]LibPAS_data!$A$2:$E$600, 5, FALSE)</f>
        <v>6</v>
      </c>
      <c r="B1694" s="58">
        <f>VLOOKUP(ancestry_jul_2014[[#This Row],[Locationid]],[1]LibPAS_data!$A$2:$D$270,4,FALSE)</f>
        <v>2934</v>
      </c>
      <c r="C1694" s="59" t="str">
        <f>TEXT(E1694,"yyyy")&amp;"-"&amp;"Q"&amp;LOOKUP(MONTH(E1694),{1,4,7,10},{1,2,3,4})</f>
        <v>2017-Q1</v>
      </c>
      <c r="D1694" s="60">
        <f t="shared" si="88"/>
        <v>2017</v>
      </c>
      <c r="E1694" s="16">
        <v>42767</v>
      </c>
      <c r="F1694" s="31" t="str">
        <f t="shared" si="85"/>
        <v>2017</v>
      </c>
      <c r="G1694" s="1" t="str">
        <f>TEXT(ancestry_jul_2014[[#This Row],[Date]]," MMM")</f>
        <v xml:space="preserve"> Feb</v>
      </c>
      <c r="I1694" t="str">
        <f>VLOOKUP(K1694, [1]LibPAS_data!$A$1:$C$600,3,FALSE)</f>
        <v>Greenlee</v>
      </c>
      <c r="J1694" s="21" t="str">
        <f>VLOOKUP(K1694,[1]LibPAS_data!$A$1:$C$600,2,FALSE)</f>
        <v>Morenci Community Library</v>
      </c>
      <c r="K1694" s="6" t="s">
        <v>106</v>
      </c>
      <c r="L1694" s="45" t="s">
        <v>1</v>
      </c>
      <c r="R1694" s="47">
        <f t="shared" si="86"/>
        <v>0</v>
      </c>
    </row>
    <row r="1695" spans="1:18" x14ac:dyDescent="0.3">
      <c r="A1695" s="21">
        <f>VLOOKUP(ancestry_jul_2014[[#This Row],[Locationid]], [1]LibPAS_data!$A$2:$E$600, 5, FALSE)</f>
        <v>45</v>
      </c>
      <c r="B1695" s="58">
        <f>VLOOKUP(ancestry_jul_2014[[#This Row],[Locationid]],[1]LibPAS_data!$A$2:$D$270,4,FALSE)</f>
        <v>2461</v>
      </c>
      <c r="C1695" s="59" t="str">
        <f>TEXT(E1695,"yyyy")&amp;"-"&amp;"Q"&amp;LOOKUP(MONTH(E1695),{1,4,7,10},{1,2,3,4})</f>
        <v>2017-Q1</v>
      </c>
      <c r="D1695" s="60">
        <f t="shared" si="88"/>
        <v>2017</v>
      </c>
      <c r="E1695" s="16">
        <v>42767</v>
      </c>
      <c r="F1695" s="31" t="str">
        <f t="shared" si="85"/>
        <v>2017</v>
      </c>
      <c r="G1695" s="1" t="str">
        <f>TEXT(ancestry_jul_2014[[#This Row],[Date]]," MMM")</f>
        <v xml:space="preserve"> Feb</v>
      </c>
      <c r="I1695" t="str">
        <f>VLOOKUP(K1695, [1]LibPAS_data!$A$1:$C$600,3,FALSE)</f>
        <v>Navajo</v>
      </c>
      <c r="J1695" s="21" t="str">
        <f>VLOOKUP(K1695,[1]LibPAS_data!$A$1:$C$600,2,FALSE)</f>
        <v>Navajo County Library District</v>
      </c>
      <c r="K1695" s="6" t="s">
        <v>42</v>
      </c>
      <c r="L1695" s="45" t="s">
        <v>1</v>
      </c>
      <c r="N1695">
        <v>2260</v>
      </c>
      <c r="O1695">
        <v>32</v>
      </c>
      <c r="P1695">
        <v>379</v>
      </c>
      <c r="Q1695">
        <v>790</v>
      </c>
      <c r="R1695" s="47">
        <f t="shared" si="86"/>
        <v>1169</v>
      </c>
    </row>
    <row r="1696" spans="1:18" x14ac:dyDescent="0.3">
      <c r="A1696" s="21">
        <f>VLOOKUP(ancestry_jul_2014[[#This Row],[Locationid]], [1]LibPAS_data!$A$2:$E$600, 5, FALSE)</f>
        <v>9</v>
      </c>
      <c r="B1696" s="58" t="e">
        <f>VLOOKUP(ancestry_jul_2014[[#This Row],[Locationid]],[1]LibPAS_data!$A$2:$D$270,4,FALSE)</f>
        <v>#N/A</v>
      </c>
      <c r="C1696" s="59" t="str">
        <f>TEXT(E1696,"yyyy")&amp;"-"&amp;"Q"&amp;LOOKUP(MONTH(E1696),{1,4,7,10},{1,2,3,4})</f>
        <v>2017-Q1</v>
      </c>
      <c r="D1696" s="60">
        <f>YEAR(DATE(YEAR(E1696),MONTH(E1696)+6,1))</f>
        <v>2017</v>
      </c>
      <c r="E1696" s="16">
        <v>42767</v>
      </c>
      <c r="F1696" s="31" t="str">
        <f t="shared" si="85"/>
        <v>2017</v>
      </c>
      <c r="G1696" s="1" t="str">
        <f>TEXT(ancestry_jul_2014[[#This Row],[Date]]," MMM")</f>
        <v xml:space="preserve"> Feb</v>
      </c>
      <c r="I1696" t="str">
        <f>VLOOKUP(K1696, [1]LibPAS_data!$A$1:$C$600,3,FALSE)</f>
        <v>Pinal</v>
      </c>
      <c r="J1696" s="21" t="str">
        <f>VLOOKUP(K1696,[1]LibPAS_data!$A$1:$C$600,2,FALSE)</f>
        <v>Oracle Public Library</v>
      </c>
      <c r="K1696" t="s">
        <v>44</v>
      </c>
      <c r="L1696" s="45" t="s">
        <v>1</v>
      </c>
      <c r="N1696">
        <v>61</v>
      </c>
      <c r="O1696">
        <v>3</v>
      </c>
      <c r="P1696">
        <v>59</v>
      </c>
      <c r="Q1696">
        <v>38</v>
      </c>
      <c r="R1696" s="47">
        <f t="shared" si="86"/>
        <v>97</v>
      </c>
    </row>
    <row r="1697" spans="1:18" x14ac:dyDescent="0.3">
      <c r="A1697" s="21">
        <f>VLOOKUP(ancestry_jul_2014[[#This Row],[Locationid]], [1]LibPAS_data!$A$2:$E$600, 5, FALSE)</f>
        <v>36</v>
      </c>
      <c r="B1697" s="58" t="str">
        <f>VLOOKUP(ancestry_jul_2014[[#This Row],[Locationid]],[1]LibPAS_data!$A$2:$D$270,4,FALSE)</f>
        <v>N/A</v>
      </c>
      <c r="C1697" s="59" t="str">
        <f>TEXT(E1697,"yyyy")&amp;"-"&amp;"Q"&amp;LOOKUP(MONTH(E1697),{1,4,7,10},{1,2,3,4})</f>
        <v>2017-Q1</v>
      </c>
      <c r="D1697" s="60">
        <f t="shared" si="88"/>
        <v>2017</v>
      </c>
      <c r="E1697" s="16">
        <v>42767</v>
      </c>
      <c r="F1697" s="31" t="str">
        <f t="shared" si="85"/>
        <v>2017</v>
      </c>
      <c r="G1697" s="1" t="str">
        <f>TEXT(ancestry_jul_2014[[#This Row],[Date]]," MMM")</f>
        <v xml:space="preserve"> Feb</v>
      </c>
      <c r="I1697" t="str">
        <f>VLOOKUP(K1697, [1]LibPAS_data!$A$1:$C$600,3,FALSE)</f>
        <v>Coconino</v>
      </c>
      <c r="J1697" s="21" t="str">
        <f>VLOOKUP(K1697,[1]LibPAS_data!$A$1:$C$600,2,FALSE)</f>
        <v>Page Public Library</v>
      </c>
      <c r="K1697" s="6" t="s">
        <v>140</v>
      </c>
      <c r="L1697" s="45" t="s">
        <v>1</v>
      </c>
      <c r="N1697">
        <v>659</v>
      </c>
      <c r="O1697">
        <v>8</v>
      </c>
      <c r="P1697">
        <v>60</v>
      </c>
      <c r="Q1697">
        <v>286</v>
      </c>
      <c r="R1697" s="47">
        <f t="shared" si="86"/>
        <v>346</v>
      </c>
    </row>
    <row r="1698" spans="1:18" x14ac:dyDescent="0.3">
      <c r="A1698" s="21">
        <f>VLOOKUP(ancestry_jul_2014[[#This Row],[Locationid]], [1]LibPAS_data!$A$2:$E$600, 5, FALSE)</f>
        <v>20</v>
      </c>
      <c r="B1698" s="58">
        <f>VLOOKUP(ancestry_jul_2014[[#This Row],[Locationid]],[1]LibPAS_data!$A$2:$D$270,4,FALSE)</f>
        <v>10834</v>
      </c>
      <c r="C1698" s="59" t="str">
        <f>TEXT(E1698,"yyyy")&amp;"-"&amp;"Q"&amp;LOOKUP(MONTH(E1698),{1,4,7,10},{1,2,3,4})</f>
        <v>2017-Q1</v>
      </c>
      <c r="D1698" s="60">
        <f t="shared" si="88"/>
        <v>2017</v>
      </c>
      <c r="E1698" s="16">
        <v>42767</v>
      </c>
      <c r="F1698" s="31" t="str">
        <f t="shared" si="85"/>
        <v>2017</v>
      </c>
      <c r="G1698" s="1" t="str">
        <f>TEXT(ancestry_jul_2014[[#This Row],[Date]]," MMM")</f>
        <v xml:space="preserve"> Feb</v>
      </c>
      <c r="I1698" t="str">
        <f>VLOOKUP(K1698, [1]LibPAS_data!$A$1:$C$600,3,FALSE)</f>
        <v>La Paz</v>
      </c>
      <c r="J1698" s="21" t="str">
        <f>VLOOKUP(K1698,[1]LibPAS_data!$A$1:$C$600,2,FALSE)</f>
        <v>Parker Public Library</v>
      </c>
      <c r="K1698" s="8" t="s">
        <v>45</v>
      </c>
      <c r="L1698" s="45" t="s">
        <v>1</v>
      </c>
      <c r="R1698" s="47">
        <f t="shared" si="86"/>
        <v>0</v>
      </c>
    </row>
    <row r="1699" spans="1:18" x14ac:dyDescent="0.3">
      <c r="A1699" s="21">
        <f>VLOOKUP(ancestry_jul_2014[[#This Row],[Locationid]], [1]LibPAS_data!$A$2:$E$600, 5, FALSE)</f>
        <v>14</v>
      </c>
      <c r="B1699" s="58">
        <f>VLOOKUP(ancestry_jul_2014[[#This Row],[Locationid]],[1]LibPAS_data!$A$2:$D$270,4,FALSE)</f>
        <v>13597</v>
      </c>
      <c r="C1699" s="59" t="str">
        <f>TEXT(E1699,"yyyy")&amp;"-"&amp;"Q"&amp;LOOKUP(MONTH(E1699),{1,4,7,10},{1,2,3,4})</f>
        <v>2017-Q1</v>
      </c>
      <c r="D1699" s="60">
        <f t="shared" si="88"/>
        <v>2017</v>
      </c>
      <c r="E1699" s="16">
        <v>42767</v>
      </c>
      <c r="F1699" s="31" t="str">
        <f t="shared" si="85"/>
        <v>2017</v>
      </c>
      <c r="G1699" s="1" t="str">
        <f>TEXT(ancestry_jul_2014[[#This Row],[Date]]," MMM")</f>
        <v xml:space="preserve"> Feb</v>
      </c>
      <c r="I1699" t="str">
        <f>VLOOKUP(K1699, [1]LibPAS_data!$A$1:$C$600,3,FALSE)</f>
        <v>Gila</v>
      </c>
      <c r="J1699" s="21" t="str">
        <f>VLOOKUP(K1699,[1]LibPAS_data!$A$1:$C$600,2,FALSE)</f>
        <v>Payson Public Library</v>
      </c>
      <c r="K1699" s="6" t="s">
        <v>47</v>
      </c>
      <c r="L1699" s="45" t="s">
        <v>1</v>
      </c>
      <c r="N1699">
        <v>134</v>
      </c>
      <c r="O1699">
        <v>2</v>
      </c>
      <c r="P1699">
        <v>18</v>
      </c>
      <c r="Q1699">
        <v>26</v>
      </c>
      <c r="R1699" s="47">
        <f t="shared" si="86"/>
        <v>44</v>
      </c>
    </row>
    <row r="1700" spans="1:18" x14ac:dyDescent="0.3">
      <c r="A1700" s="21">
        <f>VLOOKUP(ancestry_jul_2014[[#This Row],[Locationid]], [1]LibPAS_data!$A$2:$E$600, 5, FALSE)</f>
        <v>38</v>
      </c>
      <c r="B1700" s="58">
        <f>VLOOKUP(ancestry_jul_2014[[#This Row],[Locationid]],[1]LibPAS_data!$A$2:$D$270,4,FALSE)</f>
        <v>109952</v>
      </c>
      <c r="C1700" s="59" t="str">
        <f>TEXT(E1700,"yyyy")&amp;"-"&amp;"Q"&amp;LOOKUP(MONTH(E1700),{1,4,7,10},{1,2,3,4})</f>
        <v>2017-Q1</v>
      </c>
      <c r="D1700" s="60">
        <f t="shared" si="88"/>
        <v>2017</v>
      </c>
      <c r="E1700" s="16">
        <v>42767</v>
      </c>
      <c r="F1700" s="31" t="str">
        <f t="shared" si="85"/>
        <v>2017</v>
      </c>
      <c r="G1700" s="1" t="str">
        <f>TEXT(ancestry_jul_2014[[#This Row],[Date]]," MMM")</f>
        <v xml:space="preserve"> Feb</v>
      </c>
      <c r="I1700" t="str">
        <f>VLOOKUP(K1700, [1]LibPAS_data!$A$1:$C$600,3,FALSE)</f>
        <v>Maricopa</v>
      </c>
      <c r="J1700" s="21" t="str">
        <f>VLOOKUP(K1700,[1]LibPAS_data!$A$1:$C$600,2,FALSE)</f>
        <v>Peoria Public Library</v>
      </c>
      <c r="K1700" s="6" t="s">
        <v>48</v>
      </c>
      <c r="L1700" s="45" t="s">
        <v>1</v>
      </c>
      <c r="N1700">
        <v>1141</v>
      </c>
      <c r="O1700">
        <v>31</v>
      </c>
      <c r="P1700">
        <v>157</v>
      </c>
      <c r="Q1700">
        <v>388</v>
      </c>
      <c r="R1700" s="47">
        <f t="shared" si="86"/>
        <v>545</v>
      </c>
    </row>
    <row r="1701" spans="1:18" x14ac:dyDescent="0.3">
      <c r="A1701" s="21" t="e">
        <f>VLOOKUP(ancestry_jul_2014[[#This Row],[Locationid]], [1]LibPAS_data!$A$2:$E$600, 5, FALSE)</f>
        <v>#VALUE!</v>
      </c>
      <c r="B1701" s="58">
        <f>VLOOKUP(ancestry_jul_2014[[#This Row],[Locationid]],[1]LibPAS_data!$A$2:$D$270,4,FALSE)</f>
        <v>943450</v>
      </c>
      <c r="C1701" s="59" t="str">
        <f>TEXT(E1701,"yyyy")&amp;"-"&amp;"Q"&amp;LOOKUP(MONTH(E1701),{1,4,7,10},{1,2,3,4})</f>
        <v>2017-Q1</v>
      </c>
      <c r="D1701" s="60">
        <f t="shared" si="88"/>
        <v>2017</v>
      </c>
      <c r="E1701" s="16">
        <v>42767</v>
      </c>
      <c r="F1701" s="31" t="str">
        <f t="shared" si="85"/>
        <v>2017</v>
      </c>
      <c r="G1701" s="1" t="str">
        <f>TEXT(ancestry_jul_2014[[#This Row],[Date]]," MMM")</f>
        <v xml:space="preserve"> Feb</v>
      </c>
      <c r="I1701" t="str">
        <f>VLOOKUP(K1701, [1]LibPAS_data!$A$1:$C$600,3,FALSE)</f>
        <v>Maricopa</v>
      </c>
      <c r="J1701" s="21" t="str">
        <f>VLOOKUP(K1701,[1]LibPAS_data!$A$1:$C$600,2,FALSE)</f>
        <v>Phoenix Public Library</v>
      </c>
      <c r="K1701" s="10" t="s">
        <v>78</v>
      </c>
      <c r="L1701" s="45" t="s">
        <v>1</v>
      </c>
      <c r="N1701">
        <v>10755</v>
      </c>
      <c r="O1701">
        <v>167</v>
      </c>
      <c r="P1701">
        <v>2030</v>
      </c>
      <c r="Q1701">
        <v>4328</v>
      </c>
      <c r="R1701" s="47">
        <f t="shared" si="86"/>
        <v>6358</v>
      </c>
    </row>
    <row r="1702" spans="1:18" x14ac:dyDescent="0.3">
      <c r="A1702" s="21">
        <f>VLOOKUP(ancestry_jul_2014[[#This Row],[Locationid]], [1]LibPAS_data!$A$2:$E$600, 5, FALSE)</f>
        <v>622</v>
      </c>
      <c r="B1702" s="58">
        <f>VLOOKUP(ancestry_jul_2014[[#This Row],[Locationid]],[1]LibPAS_data!$A$2:$D$270,4,FALSE)</f>
        <v>405419</v>
      </c>
      <c r="C1702" s="59" t="str">
        <f>TEXT(E1702,"yyyy")&amp;"-"&amp;"Q"&amp;LOOKUP(MONTH(E1702),{1,4,7,10},{1,2,3,4})</f>
        <v>2017-Q1</v>
      </c>
      <c r="D1702" s="60">
        <f t="shared" si="88"/>
        <v>2017</v>
      </c>
      <c r="E1702" s="16">
        <v>42767</v>
      </c>
      <c r="F1702" s="31" t="str">
        <f t="shared" si="85"/>
        <v>2017</v>
      </c>
      <c r="G1702" s="1" t="str">
        <f>TEXT(ancestry_jul_2014[[#This Row],[Date]]," MMM")</f>
        <v xml:space="preserve"> Feb</v>
      </c>
      <c r="I1702" t="str">
        <f>VLOOKUP(K1702, [1]LibPAS_data!$A$1:$C$600,3,FALSE)</f>
        <v>Pima</v>
      </c>
      <c r="J1702" s="21" t="str">
        <f>VLOOKUP(K1702,[1]LibPAS_data!$A$1:$C$600,2,FALSE)</f>
        <v>Pima County Public Library</v>
      </c>
      <c r="K1702" s="6" t="s">
        <v>49</v>
      </c>
      <c r="L1702" s="45" t="s">
        <v>1</v>
      </c>
      <c r="N1702">
        <v>4239</v>
      </c>
      <c r="O1702">
        <v>111</v>
      </c>
      <c r="P1702">
        <v>936</v>
      </c>
      <c r="Q1702">
        <v>2135</v>
      </c>
      <c r="R1702" s="47">
        <f t="shared" si="86"/>
        <v>3071</v>
      </c>
    </row>
    <row r="1703" spans="1:18" x14ac:dyDescent="0.3">
      <c r="A1703" s="21">
        <f>VLOOKUP(ancestry_jul_2014[[#This Row],[Locationid]], [1]LibPAS_data!$A$2:$E$600, 5, FALSE)</f>
        <v>4</v>
      </c>
      <c r="B1703" s="58">
        <f>VLOOKUP(ancestry_jul_2014[[#This Row],[Locationid]],[1]LibPAS_data!$A$2:$D$270,4,FALSE)</f>
        <v>8901</v>
      </c>
      <c r="C1703" s="59" t="str">
        <f>TEXT(E1703,"yyyy")&amp;"-"&amp;"Q"&amp;LOOKUP(MONTH(E1703),{1,4,7,10},{1,2,3,4})</f>
        <v>2017-Q1</v>
      </c>
      <c r="D1703" s="60">
        <f t="shared" si="88"/>
        <v>2017</v>
      </c>
      <c r="E1703" s="16">
        <v>42767</v>
      </c>
      <c r="F1703" s="31" t="str">
        <f t="shared" si="85"/>
        <v>2017</v>
      </c>
      <c r="G1703" s="1" t="str">
        <f>TEXT(ancestry_jul_2014[[#This Row],[Date]]," MMM")</f>
        <v xml:space="preserve"> Feb</v>
      </c>
      <c r="I1703" t="str">
        <f>VLOOKUP(K1703, [1]LibPAS_data!$A$1:$C$600,3,FALSE)</f>
        <v>Pinal</v>
      </c>
      <c r="J1703" s="21" t="str">
        <f>VLOOKUP(K1703,[1]LibPAS_data!$A$1:$C$600,2,FALSE)</f>
        <v>Pinal County Library District</v>
      </c>
      <c r="K1703" s="6" t="s">
        <v>50</v>
      </c>
      <c r="L1703" s="45" t="s">
        <v>1</v>
      </c>
      <c r="N1703">
        <v>700</v>
      </c>
      <c r="O1703">
        <v>9</v>
      </c>
      <c r="P1703">
        <v>31</v>
      </c>
      <c r="Q1703">
        <v>178</v>
      </c>
      <c r="R1703" s="47">
        <f t="shared" si="86"/>
        <v>209</v>
      </c>
    </row>
    <row r="1704" spans="1:18" x14ac:dyDescent="0.3">
      <c r="A1704" s="21">
        <f>VLOOKUP(ancestry_jul_2014[[#This Row],[Locationid]], [1]LibPAS_data!$A$2:$E$600, 5, FALSE)</f>
        <v>0</v>
      </c>
      <c r="B1704" s="58">
        <f>VLOOKUP(ancestry_jul_2014[[#This Row],[Locationid]],[1]LibPAS_data!$A$2:$D$270,4,FALSE)</f>
        <v>0</v>
      </c>
      <c r="C1704" s="59" t="str">
        <f>TEXT(E1704,"yyyy")&amp;"-"&amp;"Q"&amp;LOOKUP(MONTH(E1704),{1,4,7,10},{1,2,3,4})</f>
        <v>2017-Q1</v>
      </c>
      <c r="D1704" s="60">
        <f t="shared" si="88"/>
        <v>2017</v>
      </c>
      <c r="E1704" s="16">
        <v>42767</v>
      </c>
      <c r="F1704" s="31" t="str">
        <f t="shared" si="85"/>
        <v>2017</v>
      </c>
      <c r="G1704" s="1" t="str">
        <f>TEXT(ancestry_jul_2014[[#This Row],[Date]]," MMM")</f>
        <v xml:space="preserve"> Feb</v>
      </c>
      <c r="I1704" t="str">
        <f>VLOOKUP(K1704, [1]LibPAS_data!$A$1:$C$600,3,FALSE)</f>
        <v>Yavapai</v>
      </c>
      <c r="J1704" s="21" t="str">
        <f>VLOOKUP(K1704,[1]LibPAS_data!$A$1:$C$600,2,FALSE)</f>
        <v>Paulden</v>
      </c>
      <c r="K1704" s="2" t="s">
        <v>146</v>
      </c>
      <c r="L1704" s="45" t="s">
        <v>1</v>
      </c>
      <c r="R1704" s="47">
        <f t="shared" si="86"/>
        <v>0</v>
      </c>
    </row>
    <row r="1705" spans="1:18" x14ac:dyDescent="0.3">
      <c r="A1705" s="21">
        <f>VLOOKUP(ancestry_jul_2014[[#This Row],[Locationid]], [1]LibPAS_data!$A$2:$E$600, 5, FALSE)</f>
        <v>54</v>
      </c>
      <c r="B1705" s="58">
        <f>VLOOKUP(ancestry_jul_2014[[#This Row],[Locationid]],[1]LibPAS_data!$A$2:$D$270,4,FALSE)</f>
        <v>29416</v>
      </c>
      <c r="C1705" s="59" t="str">
        <f>TEXT(E1705,"yyyy")&amp;"-"&amp;"Q"&amp;LOOKUP(MONTH(E1705),{1,4,7,10},{1,2,3,4})</f>
        <v>2017-Q1</v>
      </c>
      <c r="D1705" s="60">
        <f t="shared" si="88"/>
        <v>2017</v>
      </c>
      <c r="E1705" s="16">
        <v>42767</v>
      </c>
      <c r="F1705" s="31" t="str">
        <f t="shared" si="85"/>
        <v>2017</v>
      </c>
      <c r="G1705" s="1" t="str">
        <f>TEXT(ancestry_jul_2014[[#This Row],[Date]]," MMM")</f>
        <v xml:space="preserve"> Feb</v>
      </c>
      <c r="I1705" t="str">
        <f>VLOOKUP(K1705, [1]LibPAS_data!$A$1:$C$600,3,FALSE)</f>
        <v>Yavapai</v>
      </c>
      <c r="J1705" s="21" t="str">
        <f>VLOOKUP(K1705,[1]LibPAS_data!$A$1:$C$600,2,FALSE)</f>
        <v>Prescott Public Library</v>
      </c>
      <c r="K1705" s="10" t="s">
        <v>51</v>
      </c>
      <c r="L1705" s="45" t="s">
        <v>1</v>
      </c>
      <c r="N1705">
        <v>2534</v>
      </c>
      <c r="O1705">
        <v>54</v>
      </c>
      <c r="P1705">
        <v>2423</v>
      </c>
      <c r="Q1705">
        <v>1175</v>
      </c>
      <c r="R1705" s="47">
        <f t="shared" si="86"/>
        <v>3598</v>
      </c>
    </row>
    <row r="1706" spans="1:18" x14ac:dyDescent="0.3">
      <c r="A1706" s="21">
        <f>VLOOKUP(ancestry_jul_2014[[#This Row],[Locationid]], [1]LibPAS_data!$A$2:$E$600, 5, FALSE)</f>
        <v>59</v>
      </c>
      <c r="B1706" s="58">
        <f>VLOOKUP(ancestry_jul_2014[[#This Row],[Locationid]],[1]LibPAS_data!$A$2:$D$270,4,FALSE)</f>
        <v>22616</v>
      </c>
      <c r="C1706" s="59" t="str">
        <f>TEXT(E1706,"yyyy")&amp;"-"&amp;"Q"&amp;LOOKUP(MONTH(E1706),{1,4,7,10},{1,2,3,4})</f>
        <v>2017-Q1</v>
      </c>
      <c r="D1706" s="60">
        <f t="shared" si="88"/>
        <v>2017</v>
      </c>
      <c r="E1706" s="16">
        <v>42767</v>
      </c>
      <c r="F1706" s="31" t="str">
        <f t="shared" si="85"/>
        <v>2017</v>
      </c>
      <c r="G1706" s="1" t="str">
        <f>TEXT(ancestry_jul_2014[[#This Row],[Date]]," MMM")</f>
        <v xml:space="preserve"> Feb</v>
      </c>
      <c r="I1706" t="str">
        <f>VLOOKUP(K1706, [1]LibPAS_data!$A$1:$C$600,3,FALSE)</f>
        <v>Yavapai</v>
      </c>
      <c r="J1706" s="21" t="str">
        <f>VLOOKUP(K1706,[1]LibPAS_data!$A$1:$C$600,2,FALSE)</f>
        <v>Prescott Valley Public Library</v>
      </c>
      <c r="K1706" s="6" t="s">
        <v>52</v>
      </c>
      <c r="L1706" s="45" t="s">
        <v>1</v>
      </c>
      <c r="N1706">
        <v>418</v>
      </c>
      <c r="O1706">
        <v>8</v>
      </c>
      <c r="P1706">
        <v>35</v>
      </c>
      <c r="Q1706">
        <v>211</v>
      </c>
      <c r="R1706" s="47">
        <f t="shared" si="86"/>
        <v>246</v>
      </c>
    </row>
    <row r="1707" spans="1:18" x14ac:dyDescent="0.3">
      <c r="A1707" s="21">
        <f>VLOOKUP(ancestry_jul_2014[[#This Row],[Locationid]], [1]LibPAS_data!$A$2:$E$600, 5, FALSE)</f>
        <v>40</v>
      </c>
      <c r="B1707" s="58" t="e">
        <f>VLOOKUP(ancestry_jul_2014[[#This Row],[Locationid]],[1]LibPAS_data!$A$2:$D$270,4,FALSE)</f>
        <v>#N/A</v>
      </c>
      <c r="C1707" s="59" t="str">
        <f>TEXT(E1707,"yyyy")&amp;"-"&amp;"Q"&amp;LOOKUP(MONTH(E1707),{1,4,7,10},{1,2,3,4})</f>
        <v>2017-Q1</v>
      </c>
      <c r="D1707" s="60">
        <f t="shared" si="88"/>
        <v>2017</v>
      </c>
      <c r="E1707" s="16">
        <v>42767</v>
      </c>
      <c r="F1707" s="31" t="str">
        <f t="shared" si="85"/>
        <v>2017</v>
      </c>
      <c r="G1707" s="1" t="str">
        <f>TEXT(ancestry_jul_2014[[#This Row],[Date]]," MMM")</f>
        <v xml:space="preserve"> Feb</v>
      </c>
      <c r="I1707" t="str">
        <f>VLOOKUP(K1707, [1]LibPAS_data!$A$1:$C$600,3,FALSE)</f>
        <v>Apache</v>
      </c>
      <c r="J1707" s="21" t="str">
        <f>VLOOKUP(K1707,[1]LibPAS_data!$A$1:$C$600,2,FALSE)</f>
        <v>Round Valley Public Library</v>
      </c>
      <c r="K1707" s="6" t="s">
        <v>53</v>
      </c>
      <c r="L1707" s="45" t="s">
        <v>1</v>
      </c>
      <c r="N1707">
        <v>207</v>
      </c>
      <c r="O1707">
        <v>36</v>
      </c>
      <c r="P1707">
        <v>6</v>
      </c>
      <c r="Q1707">
        <v>82</v>
      </c>
      <c r="R1707" s="47">
        <f t="shared" si="86"/>
        <v>88</v>
      </c>
    </row>
    <row r="1708" spans="1:18" x14ac:dyDescent="0.3">
      <c r="A1708" s="21">
        <f>VLOOKUP(ancestry_jul_2014[[#This Row],[Locationid]], [1]LibPAS_data!$A$2:$E$600, 5, FALSE)</f>
        <v>17</v>
      </c>
      <c r="B1708" s="58">
        <f>VLOOKUP(ancestry_jul_2014[[#This Row],[Locationid]],[1]LibPAS_data!$A$2:$D$270,4,FALSE)</f>
        <v>11980</v>
      </c>
      <c r="C1708" s="59" t="str">
        <f>TEXT(E1708,"yyyy")&amp;"-"&amp;"Q"&amp;LOOKUP(MONTH(E1708),{1,4,7,10},{1,2,3,4})</f>
        <v>2017-Q1</v>
      </c>
      <c r="D1708" s="60">
        <f t="shared" si="88"/>
        <v>2017</v>
      </c>
      <c r="E1708" s="16">
        <v>42767</v>
      </c>
      <c r="F1708" s="31" t="str">
        <f t="shared" si="85"/>
        <v>2017</v>
      </c>
      <c r="G1708" s="1" t="str">
        <f>TEXT(ancestry_jul_2014[[#This Row],[Date]]," MMM")</f>
        <v xml:space="preserve"> Feb</v>
      </c>
      <c r="I1708" t="str">
        <f>VLOOKUP(K1708, [1]LibPAS_data!$A$1:$C$600,3,FALSE)</f>
        <v>Graham</v>
      </c>
      <c r="J1708" s="21" t="str">
        <f>VLOOKUP(K1708,[1]LibPAS_data!$A$1:$C$600,2,FALSE)</f>
        <v>Safford City - Graham County Library</v>
      </c>
      <c r="K1708" s="6" t="s">
        <v>54</v>
      </c>
      <c r="L1708" s="45" t="s">
        <v>1</v>
      </c>
      <c r="N1708">
        <v>45</v>
      </c>
      <c r="O1708">
        <v>1</v>
      </c>
      <c r="P1708">
        <v>5</v>
      </c>
      <c r="Q1708">
        <v>26</v>
      </c>
      <c r="R1708" s="47">
        <f t="shared" si="86"/>
        <v>31</v>
      </c>
    </row>
    <row r="1709" spans="1:18" x14ac:dyDescent="0.3">
      <c r="A1709" s="21">
        <f>VLOOKUP(ancestry_jul_2014[[#This Row],[Locationid]], [1]LibPAS_data!$A$2:$E$600, 5, FALSE)</f>
        <v>10</v>
      </c>
      <c r="B1709" s="58">
        <f>VLOOKUP(ancestry_jul_2014[[#This Row],[Locationid]],[1]LibPAS_data!$A$2:$D$270,4,FALSE)</f>
        <v>5625</v>
      </c>
      <c r="C1709" s="59" t="str">
        <f>TEXT(E1709,"yyyy")&amp;"-"&amp;"Q"&amp;LOOKUP(MONTH(E1709),{1,4,7,10},{1,2,3,4})</f>
        <v>2017-Q1</v>
      </c>
      <c r="D1709" s="60">
        <f t="shared" si="88"/>
        <v>2017</v>
      </c>
      <c r="E1709" s="16">
        <v>42767</v>
      </c>
      <c r="F1709" s="31" t="str">
        <f t="shared" si="85"/>
        <v>2017</v>
      </c>
      <c r="G1709" s="1" t="str">
        <f>TEXT(ancestry_jul_2014[[#This Row],[Date]]," MMM")</f>
        <v xml:space="preserve"> Feb</v>
      </c>
      <c r="I1709" t="str">
        <f>VLOOKUP(K1709, [1]LibPAS_data!$A$1:$C$600,3,FALSE)</f>
        <v>Gila</v>
      </c>
      <c r="J1709" s="21" t="str">
        <f>VLOOKUP(K1709,[1]LibPAS_data!$A$1:$C$600,2,FALSE)</f>
        <v>San Carlos Public Library</v>
      </c>
      <c r="K1709" s="3" t="s">
        <v>148</v>
      </c>
      <c r="L1709" s="45" t="s">
        <v>1</v>
      </c>
      <c r="R1709" s="47">
        <f t="shared" si="86"/>
        <v>0</v>
      </c>
    </row>
    <row r="1710" spans="1:18" x14ac:dyDescent="0.3">
      <c r="A1710" s="21">
        <f>VLOOKUP(ancestry_jul_2014[[#This Row],[Locationid]], [1]LibPAS_data!$A$2:$E$600, 5, FALSE)</f>
        <v>23</v>
      </c>
      <c r="B1710" s="58" t="e">
        <f>VLOOKUP(ancestry_jul_2014[[#This Row],[Locationid]],[1]LibPAS_data!$A$2:$D$270,4,FALSE)</f>
        <v>#N/A</v>
      </c>
      <c r="C1710" s="59" t="str">
        <f>TEXT(E1710,"yyyy")&amp;"-"&amp;"Q"&amp;LOOKUP(MONTH(E1710),{1,4,7,10},{1,2,3,4})</f>
        <v>2017-Q1</v>
      </c>
      <c r="D1710" s="60">
        <f t="shared" si="88"/>
        <v>2017</v>
      </c>
      <c r="E1710" s="16">
        <v>42767</v>
      </c>
      <c r="F1710" s="31" t="str">
        <f t="shared" si="85"/>
        <v>2017</v>
      </c>
      <c r="G1710" s="1" t="str">
        <f>TEXT(ancestry_jul_2014[[#This Row],[Date]]," MMM")</f>
        <v xml:space="preserve"> Feb</v>
      </c>
      <c r="I1710" t="str">
        <f>VLOOKUP(K1710, [1]LibPAS_data!$A$1:$C$600,3,FALSE)</f>
        <v>Pinal</v>
      </c>
      <c r="J1710" s="21" t="str">
        <f>VLOOKUP(K1710,[1]LibPAS_data!$A$1:$C$600,2,FALSE)</f>
        <v>San Manuel Public Library</v>
      </c>
      <c r="K1710" s="10" t="s">
        <v>55</v>
      </c>
      <c r="L1710" s="45" t="s">
        <v>1</v>
      </c>
      <c r="N1710">
        <v>21</v>
      </c>
      <c r="O1710">
        <v>2</v>
      </c>
      <c r="P1710">
        <v>3</v>
      </c>
      <c r="Q1710">
        <v>6</v>
      </c>
      <c r="R1710" s="47">
        <f t="shared" si="86"/>
        <v>9</v>
      </c>
    </row>
    <row r="1711" spans="1:18" x14ac:dyDescent="0.3">
      <c r="A1711" s="21">
        <f>VLOOKUP(ancestry_jul_2014[[#This Row],[Locationid]], [1]LibPAS_data!$A$2:$E$600, 5, FALSE)</f>
        <v>10</v>
      </c>
      <c r="B1711" s="58">
        <f>VLOOKUP(ancestry_jul_2014[[#This Row],[Locationid]],[1]LibPAS_data!$A$2:$D$270,4,FALSE)</f>
        <v>360</v>
      </c>
      <c r="C1711" s="59" t="str">
        <f>TEXT(E1711,"yyyy")&amp;"-"&amp;"Q"&amp;LOOKUP(MONTH(E1711),{1,4,7,10},{1,2,3,4})</f>
        <v>2017-Q1</v>
      </c>
      <c r="D1711" s="60">
        <f t="shared" si="88"/>
        <v>2017</v>
      </c>
      <c r="E1711" s="16">
        <v>42767</v>
      </c>
      <c r="F1711" s="31" t="str">
        <f t="shared" si="85"/>
        <v>2017</v>
      </c>
      <c r="G1711" s="1" t="str">
        <f>TEXT(ancestry_jul_2014[[#This Row],[Date]]," MMM")</f>
        <v xml:space="preserve"> Feb</v>
      </c>
      <c r="I1711" t="str">
        <f>VLOOKUP(K1711, [1]LibPAS_data!$A$1:$C$600,3,FALSE)</f>
        <v>Pima</v>
      </c>
      <c r="J1711" s="21" t="str">
        <f>VLOOKUP(K1711,[1]LibPAS_data!$A$1:$C$600,2,FALSE)</f>
        <v>San Xavier Library Center</v>
      </c>
      <c r="K1711" t="s">
        <v>147</v>
      </c>
      <c r="L1711" s="45" t="s">
        <v>1</v>
      </c>
      <c r="N1711">
        <v>230</v>
      </c>
      <c r="O1711">
        <v>5</v>
      </c>
      <c r="P1711">
        <v>24</v>
      </c>
      <c r="Q1711">
        <v>73</v>
      </c>
      <c r="R1711" s="47">
        <f t="shared" si="86"/>
        <v>97</v>
      </c>
    </row>
    <row r="1712" spans="1:18" x14ac:dyDescent="0.3">
      <c r="A1712" s="21">
        <f>VLOOKUP(ancestry_jul_2014[[#This Row],[Locationid]], [1]LibPAS_data!$A$2:$E$600, 5, FALSE)</f>
        <v>17</v>
      </c>
      <c r="B1712" s="58" t="e">
        <f>VLOOKUP(ancestry_jul_2014[[#This Row],[Locationid]],[1]LibPAS_data!$A$2:$D$270,4,FALSE)</f>
        <v>#N/A</v>
      </c>
      <c r="C1712" s="59" t="str">
        <f>TEXT(E1712,"yyyy")&amp;"-"&amp;"Q"&amp;LOOKUP(MONTH(E1712),{1,4,7,10},{1,2,3,4})</f>
        <v>2017-Q1</v>
      </c>
      <c r="D1712" s="60">
        <f t="shared" si="88"/>
        <v>2017</v>
      </c>
      <c r="E1712" s="16">
        <v>42767</v>
      </c>
      <c r="F1712" s="31" t="str">
        <f t="shared" si="85"/>
        <v>2017</v>
      </c>
      <c r="G1712" s="1" t="str">
        <f>TEXT(ancestry_jul_2014[[#This Row],[Date]]," MMM")</f>
        <v xml:space="preserve"> Feb</v>
      </c>
      <c r="I1712" t="str">
        <f>VLOOKUP(K1712, [1]LibPAS_data!$A$1:$C$600,3,FALSE)</f>
        <v>Apache</v>
      </c>
      <c r="J1712" s="21" t="str">
        <f>VLOOKUP(K1712,[1]LibPAS_data!$A$1:$C$600,2,FALSE)</f>
        <v>Sanders Public Library</v>
      </c>
      <c r="K1712" t="s">
        <v>56</v>
      </c>
      <c r="L1712" s="45" t="s">
        <v>1</v>
      </c>
      <c r="N1712">
        <v>72</v>
      </c>
      <c r="O1712">
        <v>3</v>
      </c>
      <c r="P1712">
        <v>3</v>
      </c>
      <c r="Q1712">
        <v>39</v>
      </c>
      <c r="R1712" s="47">
        <f t="shared" si="86"/>
        <v>42</v>
      </c>
    </row>
    <row r="1713" spans="1:18" x14ac:dyDescent="0.3">
      <c r="A1713" s="21">
        <f>VLOOKUP(ancestry_jul_2014[[#This Row],[Locationid]], [1]LibPAS_data!$A$2:$E$600, 5, FALSE)</f>
        <v>87</v>
      </c>
      <c r="B1713" s="58">
        <f>VLOOKUP(ancestry_jul_2014[[#This Row],[Locationid]],[1]LibPAS_data!$A$2:$D$270,4,FALSE)</f>
        <v>174482</v>
      </c>
      <c r="C1713" s="59" t="str">
        <f>TEXT(E1713,"yyyy")&amp;"-"&amp;"Q"&amp;LOOKUP(MONTH(E1713),{1,4,7,10},{1,2,3,4})</f>
        <v>2017-Q1</v>
      </c>
      <c r="D1713" s="60">
        <f t="shared" si="88"/>
        <v>2017</v>
      </c>
      <c r="E1713" s="16">
        <v>42767</v>
      </c>
      <c r="F1713" s="31" t="str">
        <f t="shared" si="85"/>
        <v>2017</v>
      </c>
      <c r="G1713" s="1" t="str">
        <f>TEXT(ancestry_jul_2014[[#This Row],[Date]]," MMM")</f>
        <v xml:space="preserve"> Feb</v>
      </c>
      <c r="I1713" t="str">
        <f>VLOOKUP(K1713, [1]LibPAS_data!$A$1:$C$600,3,FALSE)</f>
        <v>Maricopa</v>
      </c>
      <c r="J1713" s="21" t="str">
        <f>VLOOKUP(K1713,[1]LibPAS_data!$A$1:$C$600,2,FALSE)</f>
        <v>Scottsdale Public Library</v>
      </c>
      <c r="K1713" s="6" t="s">
        <v>57</v>
      </c>
      <c r="L1713" s="45" t="s">
        <v>1</v>
      </c>
      <c r="N1713">
        <v>3500</v>
      </c>
      <c r="O1713">
        <v>64</v>
      </c>
      <c r="P1713">
        <v>437</v>
      </c>
      <c r="Q1713">
        <v>1487</v>
      </c>
      <c r="R1713" s="47">
        <f t="shared" si="86"/>
        <v>1924</v>
      </c>
    </row>
    <row r="1714" spans="1:18" x14ac:dyDescent="0.3">
      <c r="A1714" s="21">
        <f>VLOOKUP(ancestry_jul_2014[[#This Row],[Locationid]], [1]LibPAS_data!$A$2:$E$600, 5, FALSE)</f>
        <v>28</v>
      </c>
      <c r="B1714" s="58">
        <f>VLOOKUP(ancestry_jul_2014[[#This Row],[Locationid]],[1]LibPAS_data!$A$2:$D$270,4,FALSE)</f>
        <v>32811</v>
      </c>
      <c r="C1714" s="59" t="str">
        <f>TEXT(E1714,"yyyy")&amp;"-"&amp;"Q"&amp;LOOKUP(MONTH(E1714),{1,4,7,10},{1,2,3,4})</f>
        <v>2017-Q1</v>
      </c>
      <c r="D1714" s="60">
        <f t="shared" si="88"/>
        <v>2017</v>
      </c>
      <c r="E1714" s="16">
        <v>42767</v>
      </c>
      <c r="F1714" s="31" t="str">
        <f t="shared" si="85"/>
        <v>2017</v>
      </c>
      <c r="G1714" s="1" t="str">
        <f>TEXT(ancestry_jul_2014[[#This Row],[Date]]," MMM")</f>
        <v xml:space="preserve"> Feb</v>
      </c>
      <c r="I1714" t="str">
        <f>VLOOKUP(K1714, [1]LibPAS_data!$A$1:$C$600,3,FALSE)</f>
        <v>Cochise</v>
      </c>
      <c r="J1714" s="21" t="str">
        <f>VLOOKUP(K1714,[1]LibPAS_data!$A$1:$C$600,2,FALSE)</f>
        <v>Sierra Vista Public Library</v>
      </c>
      <c r="K1714" s="6" t="s">
        <v>60</v>
      </c>
      <c r="L1714" s="45" t="s">
        <v>1</v>
      </c>
      <c r="N1714">
        <v>139</v>
      </c>
      <c r="O1714">
        <v>3</v>
      </c>
      <c r="P1714">
        <v>21</v>
      </c>
      <c r="Q1714">
        <v>67</v>
      </c>
      <c r="R1714" s="47">
        <f t="shared" si="86"/>
        <v>88</v>
      </c>
    </row>
    <row r="1715" spans="1:18" x14ac:dyDescent="0.3">
      <c r="A1715" s="21" t="str">
        <f>VLOOKUP(ancestry_jul_2014[[#This Row],[Locationid]], [1]LibPAS_data!$A$2:$E$600, 5, FALSE)</f>
        <v>N/A</v>
      </c>
      <c r="B1715" s="58" t="str">
        <f>VLOOKUP(ancestry_jul_2014[[#This Row],[Locationid]],[1]LibPAS_data!$A$2:$D$270,4,FALSE)</f>
        <v>N/A</v>
      </c>
      <c r="C1715" s="59" t="str">
        <f>TEXT(E1715,"yyyy")&amp;"-"&amp;"Q"&amp;LOOKUP(MONTH(E1715),{1,4,7,10},{1,2,3,4})</f>
        <v>2017-Q1</v>
      </c>
      <c r="D1715" s="60">
        <f t="shared" si="88"/>
        <v>2017</v>
      </c>
      <c r="E1715" s="16">
        <v>42767</v>
      </c>
      <c r="F1715" s="31" t="str">
        <f t="shared" si="85"/>
        <v>2017</v>
      </c>
      <c r="G1715" s="1" t="str">
        <f>TEXT(ancestry_jul_2014[[#This Row],[Date]]," MMM")</f>
        <v xml:space="preserve"> Feb</v>
      </c>
      <c r="I1715" t="str">
        <f>VLOOKUP(K1715, [1]LibPAS_data!$A$1:$C$600,3,FALSE)</f>
        <v>Maricopa</v>
      </c>
      <c r="J1715" s="21" t="str">
        <f>VLOOKUP(K1715,[1]LibPAS_data!$A$1:$C$600,2,FALSE)</f>
        <v>Salt River Tribal Library</v>
      </c>
      <c r="K1715" t="s">
        <v>149</v>
      </c>
      <c r="L1715" s="45" t="s">
        <v>1</v>
      </c>
      <c r="N1715">
        <v>294</v>
      </c>
      <c r="O1715">
        <v>13</v>
      </c>
      <c r="P1715">
        <v>94</v>
      </c>
      <c r="Q1715">
        <v>100</v>
      </c>
      <c r="R1715" s="47">
        <f t="shared" si="86"/>
        <v>194</v>
      </c>
    </row>
    <row r="1716" spans="1:18" x14ac:dyDescent="0.3">
      <c r="A1716" s="21">
        <f>VLOOKUP(ancestry_jul_2014[[#This Row],[Locationid]], [1]LibPAS_data!$A$2:$E$600, 5, FALSE)</f>
        <v>32</v>
      </c>
      <c r="B1716" s="58">
        <f>VLOOKUP(ancestry_jul_2014[[#This Row],[Locationid]],[1]LibPAS_data!$A$2:$D$270,4,FALSE)</f>
        <v>11000</v>
      </c>
      <c r="C1716" s="59" t="str">
        <f>TEXT(E1716,"yyyy")&amp;"-"&amp;"Q"&amp;LOOKUP(MONTH(E1716),{1,4,7,10},{1,2,3,4})</f>
        <v>2017-Q1</v>
      </c>
      <c r="D1716" s="60">
        <f t="shared" si="88"/>
        <v>2017</v>
      </c>
      <c r="E1716" s="16">
        <v>42767</v>
      </c>
      <c r="F1716" s="31" t="str">
        <f t="shared" si="85"/>
        <v>2017</v>
      </c>
      <c r="G1716" s="1" t="str">
        <f>TEXT(ancestry_jul_2014[[#This Row],[Date]]," MMM")</f>
        <v xml:space="preserve"> Feb</v>
      </c>
      <c r="I1716" t="str">
        <f>VLOOKUP(K1716, [1]LibPAS_data!$A$1:$C$600,3,FALSE)</f>
        <v>Yavapai</v>
      </c>
      <c r="J1716" s="21" t="str">
        <f>VLOOKUP(K1716,[1]LibPAS_data!$A$1:$C$600,2,FALSE)</f>
        <v>Sedona Public Library</v>
      </c>
      <c r="K1716" s="6" t="s">
        <v>58</v>
      </c>
      <c r="L1716" s="45" t="s">
        <v>1</v>
      </c>
      <c r="N1716">
        <v>140</v>
      </c>
      <c r="O1716">
        <v>8</v>
      </c>
      <c r="P1716">
        <v>6</v>
      </c>
      <c r="Q1716">
        <v>85</v>
      </c>
      <c r="R1716" s="47">
        <f t="shared" si="86"/>
        <v>91</v>
      </c>
    </row>
    <row r="1717" spans="1:18" x14ac:dyDescent="0.3">
      <c r="A1717" s="21">
        <f>VLOOKUP(ancestry_jul_2014[[#This Row],[Locationid]], [1]LibPAS_data!$A$2:$E$600, 5, FALSE)</f>
        <v>5</v>
      </c>
      <c r="B1717" s="58" t="e">
        <f>VLOOKUP(ancestry_jul_2014[[#This Row],[Locationid]],[1]LibPAS_data!$A$2:$D$270,4,FALSE)</f>
        <v>#N/A</v>
      </c>
      <c r="C1717" s="59" t="str">
        <f>TEXT(E1717,"yyyy")&amp;"-"&amp;"Q"&amp;LOOKUP(MONTH(E1717),{1,4,7,10},{1,2,3,4})</f>
        <v>2017-Q1</v>
      </c>
      <c r="D1717" s="60">
        <f t="shared" si="88"/>
        <v>2017</v>
      </c>
      <c r="E1717" s="16">
        <v>42767</v>
      </c>
      <c r="F1717" s="31" t="str">
        <f t="shared" si="85"/>
        <v>2017</v>
      </c>
      <c r="G1717" s="1" t="str">
        <f>TEXT(ancestry_jul_2014[[#This Row],[Date]]," MMM")</f>
        <v xml:space="preserve"> Feb</v>
      </c>
      <c r="I1717" t="str">
        <f>VLOOKUP(K1717, [1]LibPAS_data!$A$1:$C$600,3,FALSE)</f>
        <v>Yavapai</v>
      </c>
      <c r="J1717" s="21" t="str">
        <f>VLOOKUP(K1717,[1]LibPAS_data!$A$1:$C$600,2,FALSE)</f>
        <v>Seligman Public Library</v>
      </c>
      <c r="K1717" t="s">
        <v>59</v>
      </c>
      <c r="L1717" s="45" t="s">
        <v>1</v>
      </c>
      <c r="R1717" s="47">
        <f t="shared" si="86"/>
        <v>0</v>
      </c>
    </row>
    <row r="1718" spans="1:18" x14ac:dyDescent="0.3">
      <c r="A1718" s="21">
        <f>VLOOKUP(ancestry_jul_2014[[#This Row],[Locationid]], [1]LibPAS_data!$A$2:$E$600, 5, FALSE)</f>
        <v>142</v>
      </c>
      <c r="B1718" s="58">
        <f>VLOOKUP(ancestry_jul_2014[[#This Row],[Locationid]],[1]LibPAS_data!$A$2:$D$270,4,FALSE)</f>
        <v>140708</v>
      </c>
      <c r="C1718" s="59" t="str">
        <f>TEXT(E1718,"yyyy")&amp;"-"&amp;"Q"&amp;LOOKUP(MONTH(E1718),{1,4,7,10},{1,2,3,4})</f>
        <v>2017-Q1</v>
      </c>
      <c r="D1718" s="60">
        <f t="shared" si="88"/>
        <v>2017</v>
      </c>
      <c r="E1718" s="16">
        <v>42767</v>
      </c>
      <c r="F1718" s="31" t="str">
        <f t="shared" si="85"/>
        <v>2017</v>
      </c>
      <c r="G1718" s="1" t="str">
        <f>TEXT(ancestry_jul_2014[[#This Row],[Date]]," MMM")</f>
        <v xml:space="preserve"> Feb</v>
      </c>
      <c r="I1718" t="str">
        <f>VLOOKUP(K1718, [1]LibPAS_data!$A$1:$C$600,3,FALSE)</f>
        <v>Maricopa</v>
      </c>
      <c r="J1718" s="21" t="str">
        <f>VLOOKUP(K1718,[1]LibPAS_data!$A$1:$C$600,2,FALSE)</f>
        <v>Tempe Public Library</v>
      </c>
      <c r="K1718" s="10" t="s">
        <v>79</v>
      </c>
      <c r="L1718" s="45" t="s">
        <v>1</v>
      </c>
      <c r="N1718">
        <v>1004</v>
      </c>
      <c r="O1718">
        <v>19</v>
      </c>
      <c r="P1718">
        <v>414</v>
      </c>
      <c r="Q1718">
        <v>354</v>
      </c>
      <c r="R1718" s="47">
        <f t="shared" si="86"/>
        <v>768</v>
      </c>
    </row>
    <row r="1719" spans="1:18" x14ac:dyDescent="0.3">
      <c r="A1719" s="21">
        <f>VLOOKUP(ancestry_jul_2014[[#This Row],[Locationid]], [1]LibPAS_data!$A$2:$E$600, 5, FALSE)</f>
        <v>12</v>
      </c>
      <c r="B1719" s="58">
        <f>VLOOKUP(ancestry_jul_2014[[#This Row],[Locationid]],[1]LibPAS_data!$A$2:$D$270,4,FALSE)</f>
        <v>4415</v>
      </c>
      <c r="C1719" s="59" t="str">
        <f>TEXT(E1719,"yyyy")&amp;"-"&amp;"Q"&amp;LOOKUP(MONTH(E1719),{1,4,7,10},{1,2,3,4})</f>
        <v>2017-Q1</v>
      </c>
      <c r="D1719" s="60">
        <f t="shared" si="88"/>
        <v>2017</v>
      </c>
      <c r="E1719" s="16">
        <v>42767</v>
      </c>
      <c r="F1719" s="31" t="str">
        <f t="shared" ref="F1719:F1786" si="89">TEXT(E1719, "yyyy")</f>
        <v>2017</v>
      </c>
      <c r="G1719" s="1" t="str">
        <f>TEXT(ancestry_jul_2014[[#This Row],[Date]]," MMM")</f>
        <v xml:space="preserve"> Feb</v>
      </c>
      <c r="I1719" t="str">
        <f>VLOOKUP(K1719, [1]LibPAS_data!$A$1:$C$600,3,FALSE)</f>
        <v>Maricopa</v>
      </c>
      <c r="J1719" s="21" t="str">
        <f>VLOOKUP(K1719,[1]LibPAS_data!$A$1:$C$600,2,FALSE)</f>
        <v>Tolleson Public Library</v>
      </c>
      <c r="K1719" s="6" t="s">
        <v>61</v>
      </c>
      <c r="L1719" s="45" t="s">
        <v>1</v>
      </c>
      <c r="N1719">
        <v>252</v>
      </c>
      <c r="O1719">
        <v>4</v>
      </c>
      <c r="P1719">
        <v>122</v>
      </c>
      <c r="Q1719">
        <v>119</v>
      </c>
      <c r="R1719" s="47">
        <f t="shared" ref="R1719:R1782" si="90">P1719+Q1719</f>
        <v>241</v>
      </c>
    </row>
    <row r="1720" spans="1:18" x14ac:dyDescent="0.3">
      <c r="A1720" s="21">
        <f>VLOOKUP(ancestry_jul_2014[[#This Row],[Locationid]], [1]LibPAS_data!$A$2:$E$600, 5, FALSE)</f>
        <v>8</v>
      </c>
      <c r="B1720" s="58">
        <f>VLOOKUP(ancestry_jul_2014[[#This Row],[Locationid]],[1]LibPAS_data!$A$2:$D$270,4,FALSE)</f>
        <v>2341</v>
      </c>
      <c r="C1720" s="59" t="str">
        <f>TEXT(E1720,"yyyy")&amp;"-"&amp;"Q"&amp;LOOKUP(MONTH(E1720),{1,4,7,10},{1,2,3,4})</f>
        <v>2017-Q1</v>
      </c>
      <c r="D1720" s="60">
        <f t="shared" si="88"/>
        <v>2017</v>
      </c>
      <c r="E1720" s="16">
        <v>42767</v>
      </c>
      <c r="F1720" s="31" t="str">
        <f t="shared" si="89"/>
        <v>2017</v>
      </c>
      <c r="G1720" s="1" t="str">
        <f>TEXT(ancestry_jul_2014[[#This Row],[Date]]," MMM")</f>
        <v xml:space="preserve"> Feb</v>
      </c>
      <c r="I1720" t="str">
        <f>VLOOKUP(K1720, [1]LibPAS_data!$A$1:$C$600,3,FALSE)</f>
        <v>Gila</v>
      </c>
      <c r="J1720" s="21" t="str">
        <f>VLOOKUP(K1720,[1]LibPAS_data!$A$1:$C$600,2,FALSE)</f>
        <v>Tonto Basin Public</v>
      </c>
      <c r="K1720" s="8" t="s">
        <v>62</v>
      </c>
      <c r="L1720" s="45" t="s">
        <v>1</v>
      </c>
      <c r="R1720" s="47">
        <f t="shared" si="90"/>
        <v>0</v>
      </c>
    </row>
    <row r="1721" spans="1:18" x14ac:dyDescent="0.3">
      <c r="A1721" s="21">
        <f>VLOOKUP(ancestry_jul_2014[[#This Row],[Locationid]], [1]LibPAS_data!$A$2:$E$600, 5, FALSE)</f>
        <v>10</v>
      </c>
      <c r="B1721" s="58">
        <f>VLOOKUP(ancestry_jul_2014[[#This Row],[Locationid]],[1]LibPAS_data!$A$2:$D$270,4,FALSE)</f>
        <v>1843</v>
      </c>
      <c r="C1721" s="59" t="str">
        <f>TEXT(E1721,"yyyy")&amp;"-"&amp;"Q"&amp;LOOKUP(MONTH(E1721),{1,4,7,10},{1,2,3,4})</f>
        <v>2017-Q1</v>
      </c>
      <c r="D1721" s="60">
        <f t="shared" ref="D1721:D1726" si="91">YEAR(DATE(YEAR(E1721),MONTH(E1721)+6,1))</f>
        <v>2017</v>
      </c>
      <c r="E1721" s="16">
        <v>42767</v>
      </c>
      <c r="F1721" s="31" t="str">
        <f t="shared" si="89"/>
        <v>2017</v>
      </c>
      <c r="G1721" s="1" t="str">
        <f>TEXT(ancestry_jul_2014[[#This Row],[Date]]," MMM")</f>
        <v xml:space="preserve"> Feb</v>
      </c>
      <c r="I1721" t="str">
        <f>VLOOKUP(K1721, [1]LibPAS_data!$A$1:$C$600,3,FALSE)</f>
        <v>Pima</v>
      </c>
      <c r="J1721" s="21" t="str">
        <f>VLOOKUP(K1721,[1]LibPAS_data!$A$1:$C$600,2,FALSE)</f>
        <v>Venito Garcia Library</v>
      </c>
      <c r="K1721" t="s">
        <v>150</v>
      </c>
      <c r="L1721" s="45" t="s">
        <v>1</v>
      </c>
      <c r="R1721" s="47">
        <f t="shared" si="90"/>
        <v>0</v>
      </c>
    </row>
    <row r="1722" spans="1:18" x14ac:dyDescent="0.3">
      <c r="A1722" s="21">
        <f>VLOOKUP(ancestry_jul_2014[[#This Row],[Locationid]], [1]LibPAS_data!$A$2:$E$600, 5, FALSE)</f>
        <v>8</v>
      </c>
      <c r="B1722" s="58" t="e">
        <f>VLOOKUP(ancestry_jul_2014[[#This Row],[Locationid]],[1]LibPAS_data!$A$2:$D$270,4,FALSE)</f>
        <v>#N/A</v>
      </c>
      <c r="C1722" s="59" t="str">
        <f>TEXT(E1722,"yyyy")&amp;"-"&amp;"Q"&amp;LOOKUP(MONTH(E1722),{1,4,7,10},{1,2,3,4})</f>
        <v>2017-Q1</v>
      </c>
      <c r="D1722" s="60">
        <f t="shared" si="91"/>
        <v>2017</v>
      </c>
      <c r="E1722" s="16">
        <v>42767</v>
      </c>
      <c r="F1722" s="31" t="str">
        <f t="shared" si="89"/>
        <v>2017</v>
      </c>
      <c r="G1722" s="1" t="str">
        <f>TEXT(ancestry_jul_2014[[#This Row],[Date]]," MMM")</f>
        <v xml:space="preserve"> Feb</v>
      </c>
      <c r="I1722" t="str">
        <f>VLOOKUP(K1722, [1]LibPAS_data!$A$1:$C$600,3,FALSE)</f>
        <v>Apache</v>
      </c>
      <c r="J1722" s="21" t="str">
        <f>VLOOKUP(K1722,[1]LibPAS_data!$A$1:$C$600,2,FALSE)</f>
        <v>Vernon Public Library</v>
      </c>
      <c r="K1722" s="6" t="s">
        <v>63</v>
      </c>
      <c r="L1722" s="45" t="s">
        <v>1</v>
      </c>
      <c r="R1722" s="47">
        <f t="shared" si="90"/>
        <v>0</v>
      </c>
    </row>
    <row r="1723" spans="1:18" x14ac:dyDescent="0.3">
      <c r="A1723" s="21">
        <f>VLOOKUP(ancestry_jul_2014[[#This Row],[Locationid]], [1]LibPAS_data!$A$2:$E$600, 5, FALSE)</f>
        <v>5</v>
      </c>
      <c r="B1723" s="58">
        <f>VLOOKUP(ancestry_jul_2014[[#This Row],[Locationid]],[1]LibPAS_data!$A$2:$D$270,4,FALSE)</f>
        <v>790</v>
      </c>
      <c r="C1723" s="59" t="str">
        <f>TEXT(E1723,"yyyy")&amp;"-"&amp;"Q"&amp;LOOKUP(MONTH(E1723),{1,4,7,10},{1,2,3,4})</f>
        <v>2017-Q1</v>
      </c>
      <c r="D1723" s="60">
        <f t="shared" si="91"/>
        <v>2017</v>
      </c>
      <c r="E1723" s="16">
        <v>42767</v>
      </c>
      <c r="F1723" s="31" t="str">
        <f t="shared" si="89"/>
        <v>2017</v>
      </c>
      <c r="G1723" s="1" t="str">
        <f>TEXT(ancestry_jul_2014[[#This Row],[Date]]," MMM")</f>
        <v xml:space="preserve"> Feb</v>
      </c>
      <c r="I1723" t="str">
        <f>VLOOKUP(K1723, [1]LibPAS_data!$A$1:$C$600,3,FALSE)</f>
        <v>Gila</v>
      </c>
      <c r="J1723" s="21" t="str">
        <f>VLOOKUP(K1723,[1]LibPAS_data!$A$1:$C$600,2,FALSE)</f>
        <v>Young Public Library</v>
      </c>
      <c r="K1723" s="8" t="s">
        <v>136</v>
      </c>
      <c r="L1723" s="45" t="s">
        <v>1</v>
      </c>
      <c r="R1723" s="47">
        <f t="shared" si="90"/>
        <v>0</v>
      </c>
    </row>
    <row r="1724" spans="1:18" x14ac:dyDescent="0.3">
      <c r="A1724" s="21">
        <f>VLOOKUP(ancestry_jul_2014[[#This Row],[Locationid]], [1]LibPAS_data!$A$2:$E$600, 5, FALSE)</f>
        <v>434</v>
      </c>
      <c r="B1724" s="58">
        <f>VLOOKUP(ancestry_jul_2014[[#This Row],[Locationid]],[1]LibPAS_data!$A$2:$D$270,4,FALSE)</f>
        <v>111752</v>
      </c>
      <c r="C1724" s="59" t="str">
        <f>TEXT(E1724,"yyyy")&amp;"-"&amp;"Q"&amp;LOOKUP(MONTH(E1724),{1,4,7,10},{1,2,3,4})</f>
        <v>2017-Q1</v>
      </c>
      <c r="D1724" s="60">
        <f t="shared" si="91"/>
        <v>2017</v>
      </c>
      <c r="E1724" s="16">
        <v>42767</v>
      </c>
      <c r="F1724" s="31" t="str">
        <f t="shared" si="89"/>
        <v>2017</v>
      </c>
      <c r="G1724" s="1" t="str">
        <f>TEXT(ancestry_jul_2014[[#This Row],[Date]]," MMM")</f>
        <v xml:space="preserve"> Feb</v>
      </c>
      <c r="I1724" t="str">
        <f>VLOOKUP(K1724, [1]LibPAS_data!$A$1:$C$600,3,FALSE)</f>
        <v>Yuma</v>
      </c>
      <c r="J1724" s="21" t="str">
        <f>VLOOKUP(K1724,[1]LibPAS_data!$A$1:$C$600,2,FALSE)</f>
        <v>Yuma County Library District</v>
      </c>
      <c r="K1724" s="6" t="s">
        <v>66</v>
      </c>
      <c r="L1724" s="45" t="s">
        <v>1</v>
      </c>
      <c r="N1724">
        <v>2112</v>
      </c>
      <c r="O1724">
        <v>34</v>
      </c>
      <c r="P1724">
        <v>416</v>
      </c>
      <c r="Q1724">
        <v>830</v>
      </c>
      <c r="R1724" s="47">
        <f t="shared" si="90"/>
        <v>1246</v>
      </c>
    </row>
    <row r="1725" spans="1:18" x14ac:dyDescent="0.3">
      <c r="A1725" s="21">
        <f>VLOOKUP(ancestry_jul_2014[[#This Row],[Locationid]], [1]LibPAS_data!$A$2:$E$600, 5, FALSE)</f>
        <v>7</v>
      </c>
      <c r="B1725" s="58" t="e">
        <f>VLOOKUP(ancestry_jul_2014[[#This Row],[Locationid]],[1]LibPAS_data!$A$2:$D$270,4,FALSE)</f>
        <v>#N/A</v>
      </c>
      <c r="C1725" s="59" t="str">
        <f>TEXT(E1725,"yyyy")&amp;"-"&amp;"Q"&amp;LOOKUP(MONTH(E1725),{1,4,7,10},{1,2,3,4})</f>
        <v>2017-Q1</v>
      </c>
      <c r="D1725" s="60">
        <f t="shared" si="91"/>
        <v>2017</v>
      </c>
      <c r="E1725" s="16">
        <v>42767</v>
      </c>
      <c r="F1725" s="31" t="str">
        <f t="shared" si="89"/>
        <v>2017</v>
      </c>
      <c r="G1725" s="1" t="str">
        <f>TEXT(ancestry_jul_2014[[#This Row],[Date]]," MMM")</f>
        <v xml:space="preserve"> Feb</v>
      </c>
      <c r="I1725" t="str">
        <f>VLOOKUP(K1725, [1]LibPAS_data!$A$1:$C$600,3,FALSE)</f>
        <v>Yavapai</v>
      </c>
      <c r="J1725" s="21" t="str">
        <f>VLOOKUP(K1725,[1]LibPAS_data!$A$1:$C$600,2,FALSE)</f>
        <v>Yarnell Public Library</v>
      </c>
      <c r="K1725" s="6" t="s">
        <v>64</v>
      </c>
      <c r="L1725" s="45" t="s">
        <v>1</v>
      </c>
      <c r="R1725" s="47">
        <f t="shared" si="90"/>
        <v>0</v>
      </c>
    </row>
    <row r="1726" spans="1:18" x14ac:dyDescent="0.3">
      <c r="A1726" s="21">
        <f>VLOOKUP(ancestry_jul_2014[[#This Row],[Locationid]], [1]LibPAS_data!$A$2:$E$600, 5, FALSE)</f>
        <v>91</v>
      </c>
      <c r="B1726" s="58">
        <f>VLOOKUP(ancestry_jul_2014[[#This Row],[Locationid]],[1]LibPAS_data!$A$2:$D$270,4,FALSE)</f>
        <v>9301</v>
      </c>
      <c r="C1726" s="59" t="str">
        <f>TEXT(E1726,"yyyy")&amp;"-"&amp;"Q"&amp;LOOKUP(MONTH(E1726),{1,4,7,10},{1,2,3,4})</f>
        <v>2017-Q1</v>
      </c>
      <c r="D1726" s="60">
        <f t="shared" si="91"/>
        <v>2017</v>
      </c>
      <c r="E1726" s="16">
        <v>42767</v>
      </c>
      <c r="F1726" s="31" t="str">
        <f t="shared" si="89"/>
        <v>2017</v>
      </c>
      <c r="G1726" s="1" t="str">
        <f>TEXT(ancestry_jul_2014[[#This Row],[Date]]," MMM")</f>
        <v xml:space="preserve"> Feb</v>
      </c>
      <c r="I1726" t="str">
        <f>VLOOKUP(K1726, [1]LibPAS_data!$A$1:$C$600,3,FALSE)</f>
        <v>Yavapai</v>
      </c>
      <c r="J1726" s="21" t="str">
        <f>VLOOKUP(K1726,[1]LibPAS_data!$A$1:$C$600,2,FALSE)</f>
        <v>Yavapai County Library District</v>
      </c>
      <c r="K1726" s="45" t="s">
        <v>65</v>
      </c>
      <c r="L1726" s="45" t="s">
        <v>1</v>
      </c>
      <c r="R1726" s="47">
        <f t="shared" si="90"/>
        <v>0</v>
      </c>
    </row>
    <row r="1727" spans="1:18" x14ac:dyDescent="0.3">
      <c r="A1727" s="21">
        <f>VLOOKUP(ancestry_jul_2014[[#This Row],[Locationid]], [1]LibPAS_data!$A$2:$E$600, 5, FALSE)</f>
        <v>0</v>
      </c>
      <c r="B1727" s="58" t="e">
        <f>VLOOKUP(ancestry_jul_2014[[#This Row],[Locationid]],[1]LibPAS_data!$A$2:$D$270,4,FALSE)</f>
        <v>#N/A</v>
      </c>
      <c r="C1727" s="59" t="str">
        <f>TEXT(E1727,"yyyy")&amp;"-"&amp;"Q"&amp;LOOKUP(MONTH(E1727),{1,4,7,10},{1,2,3,4})</f>
        <v>2017-Q1</v>
      </c>
      <c r="D1727" s="60">
        <f t="shared" ref="D1727:D1760" si="92">YEAR(DATE(YEAR(E1727),MONTH(E1727)+6,1))</f>
        <v>2017</v>
      </c>
      <c r="E1727" s="1">
        <v>42795</v>
      </c>
      <c r="F1727" s="31" t="str">
        <f t="shared" si="89"/>
        <v>2017</v>
      </c>
      <c r="G1727" s="1" t="str">
        <f>TEXT(ancestry_jul_2014[[#This Row],[Date]]," MMM")</f>
        <v xml:space="preserve"> Mar</v>
      </c>
      <c r="I1727" t="str">
        <f>VLOOKUP(K1727, [1]LibPAS_data!$A$1:$C$600,3,FALSE)</f>
        <v>State</v>
      </c>
      <c r="J1727" s="21" t="str">
        <f>VLOOKUP(K1727,[1]LibPAS_data!$A$1:$C$600,2,FALSE)</f>
        <v>Arizona State Library-Law Library</v>
      </c>
      <c r="K1727" s="6" t="s">
        <v>10</v>
      </c>
      <c r="L1727" s="45" t="s">
        <v>1</v>
      </c>
      <c r="N1727">
        <v>81028</v>
      </c>
      <c r="O1727">
        <v>1515</v>
      </c>
      <c r="P1727">
        <v>18192</v>
      </c>
      <c r="Q1727">
        <v>38640</v>
      </c>
      <c r="R1727" s="47">
        <f t="shared" si="90"/>
        <v>56832</v>
      </c>
    </row>
    <row r="1728" spans="1:18" x14ac:dyDescent="0.3">
      <c r="A1728" s="21" t="str">
        <f>VLOOKUP(ancestry_jul_2014[[#This Row],[Locationid]], [1]LibPAS_data!$A$2:$E$600, 5, FALSE)</f>
        <v>N/A</v>
      </c>
      <c r="B1728" s="58">
        <f>VLOOKUP(ancestry_jul_2014[[#This Row],[Locationid]],[1]LibPAS_data!$A$2:$D$270,4,FALSE)</f>
        <v>1188</v>
      </c>
      <c r="C1728" s="59" t="str">
        <f>TEXT(E1728,"yyyy")&amp;"-"&amp;"Q"&amp;LOOKUP(MONTH(E1728),{1,4,7,10},{1,2,3,4})</f>
        <v>2017-Q1</v>
      </c>
      <c r="D1728" s="60">
        <f t="shared" si="92"/>
        <v>2017</v>
      </c>
      <c r="E1728" s="1">
        <v>42795</v>
      </c>
      <c r="F1728" s="31" t="str">
        <f t="shared" si="89"/>
        <v>2017</v>
      </c>
      <c r="G1728" s="1" t="str">
        <f>TEXT(ancestry_jul_2014[[#This Row],[Date]]," MMM")</f>
        <v xml:space="preserve"> Mar</v>
      </c>
      <c r="I1728" t="str">
        <f>VLOOKUP(K1728, [1]LibPAS_data!$A$1:$C$600,3,FALSE)</f>
        <v>Pinal</v>
      </c>
      <c r="J1728" s="21" t="str">
        <f>VLOOKUP(K1728,[1]LibPAS_data!$A$1:$C$600,2,FALSE)</f>
        <v>Ak-Chin Indian Community Library</v>
      </c>
      <c r="K1728" s="6" t="s">
        <v>6</v>
      </c>
      <c r="L1728" s="45" t="s">
        <v>1</v>
      </c>
      <c r="N1728">
        <v>148</v>
      </c>
      <c r="O1728">
        <v>2</v>
      </c>
      <c r="P1728">
        <v>32</v>
      </c>
      <c r="Q1728">
        <v>35</v>
      </c>
      <c r="R1728" s="47">
        <f t="shared" si="90"/>
        <v>67</v>
      </c>
    </row>
    <row r="1729" spans="1:18" x14ac:dyDescent="0.3">
      <c r="A1729" s="21">
        <f>VLOOKUP(ancestry_jul_2014[[#This Row],[Locationid]], [1]LibPAS_data!$A$2:$E$600, 5, FALSE)</f>
        <v>19</v>
      </c>
      <c r="B1729" s="58" t="e">
        <f>VLOOKUP(ancestry_jul_2014[[#This Row],[Locationid]],[1]LibPAS_data!$A$2:$D$270,4,FALSE)</f>
        <v>#N/A</v>
      </c>
      <c r="C1729" s="59" t="str">
        <f>TEXT(E1729,"yyyy")&amp;"-"&amp;"Q"&amp;LOOKUP(MONTH(E1729),{1,4,7,10},{1,2,3,4})</f>
        <v>2017-Q1</v>
      </c>
      <c r="D1729" s="60">
        <f t="shared" si="92"/>
        <v>2017</v>
      </c>
      <c r="E1729" s="1">
        <v>42795</v>
      </c>
      <c r="F1729" s="31" t="str">
        <f t="shared" si="89"/>
        <v>2017</v>
      </c>
      <c r="G1729" s="1" t="str">
        <f>TEXT(ancestry_jul_2014[[#This Row],[Date]]," MMM")</f>
        <v xml:space="preserve"> Mar</v>
      </c>
      <c r="I1729" t="str">
        <f>VLOOKUP(K1729, [1]LibPAS_data!$A$1:$C$600,3,FALSE)</f>
        <v>Apache</v>
      </c>
      <c r="J1729" s="21" t="str">
        <f>VLOOKUP(K1729,[1]LibPAS_data!$A$1:$C$600,2,FALSE)</f>
        <v>Alpine Public Library</v>
      </c>
      <c r="K1729" s="10" t="s">
        <v>7</v>
      </c>
      <c r="L1729" s="45" t="s">
        <v>1</v>
      </c>
      <c r="N1729">
        <v>55</v>
      </c>
      <c r="O1729">
        <v>5</v>
      </c>
      <c r="P1729">
        <v>14</v>
      </c>
      <c r="Q1729">
        <v>38</v>
      </c>
      <c r="R1729" s="47">
        <f t="shared" si="90"/>
        <v>52</v>
      </c>
    </row>
    <row r="1730" spans="1:18" x14ac:dyDescent="0.3">
      <c r="A1730" s="21">
        <f>VLOOKUP(ancestry_jul_2014[[#This Row],[Locationid]], [1]LibPAS_data!$A$2:$E$600, 5, FALSE)</f>
        <v>111</v>
      </c>
      <c r="B1730" s="58">
        <f>VLOOKUP(ancestry_jul_2014[[#This Row],[Locationid]],[1]LibPAS_data!$A$2:$D$270,4,FALSE)</f>
        <v>63208</v>
      </c>
      <c r="C1730" s="59" t="str">
        <f>TEXT(E1730,"yyyy")&amp;"-"&amp;"Q"&amp;LOOKUP(MONTH(E1730),{1,4,7,10},{1,2,3,4})</f>
        <v>2017-Q1</v>
      </c>
      <c r="D1730" s="60">
        <f t="shared" si="92"/>
        <v>2017</v>
      </c>
      <c r="E1730" s="1">
        <v>42795</v>
      </c>
      <c r="F1730" s="31" t="str">
        <f t="shared" si="89"/>
        <v>2017</v>
      </c>
      <c r="G1730" s="1" t="str">
        <f>TEXT(ancestry_jul_2014[[#This Row],[Date]]," MMM")</f>
        <v xml:space="preserve"> Mar</v>
      </c>
      <c r="I1730" t="str">
        <f>VLOOKUP(K1730, [1]LibPAS_data!$A$1:$C$600,3,FALSE)</f>
        <v>Pinal</v>
      </c>
      <c r="J1730" s="21" t="str">
        <f>VLOOKUP(K1730,[1]LibPAS_data!$A$1:$C$600,2,FALSE)</f>
        <v>Apache Junction Public Library</v>
      </c>
      <c r="K1730" s="6" t="s">
        <v>8</v>
      </c>
      <c r="L1730" s="45" t="s">
        <v>1</v>
      </c>
      <c r="N1730">
        <v>1977</v>
      </c>
      <c r="O1730">
        <v>33</v>
      </c>
      <c r="P1730">
        <v>630</v>
      </c>
      <c r="Q1730">
        <v>1338</v>
      </c>
      <c r="R1730" s="47">
        <f t="shared" si="90"/>
        <v>1968</v>
      </c>
    </row>
    <row r="1731" spans="1:18" x14ac:dyDescent="0.3">
      <c r="A1731" s="21">
        <f>VLOOKUP(ancestry_jul_2014[[#This Row],[Locationid]], [1]LibPAS_data!$A$2:$E$600, 5, FALSE)</f>
        <v>10</v>
      </c>
      <c r="B1731" s="58" t="e">
        <f>VLOOKUP(ancestry_jul_2014[[#This Row],[Locationid]],[1]LibPAS_data!$A$2:$D$270,4,FALSE)</f>
        <v>#N/A</v>
      </c>
      <c r="C1731" s="59" t="str">
        <f>TEXT(E1731,"yyyy")&amp;"-"&amp;"Q"&amp;LOOKUP(MONTH(E1731),{1,4,7,10},{1,2,3,4})</f>
        <v>2017-Q1</v>
      </c>
      <c r="D1731" s="60">
        <f t="shared" si="92"/>
        <v>2017</v>
      </c>
      <c r="E1731" s="1">
        <v>42795</v>
      </c>
      <c r="F1731" s="31" t="str">
        <f t="shared" si="89"/>
        <v>2017</v>
      </c>
      <c r="G1731" s="1" t="str">
        <f>TEXT(ancestry_jul_2014[[#This Row],[Date]]," MMM")</f>
        <v xml:space="preserve"> Mar</v>
      </c>
      <c r="I1731" t="str">
        <f>VLOOKUP(K1731, [1]LibPAS_data!$A$1:$C$600,3,FALSE)</f>
        <v>Pinal</v>
      </c>
      <c r="J1731" s="21" t="str">
        <f>VLOOKUP(K1731,[1]LibPAS_data!$A$1:$C$600,2,FALSE)</f>
        <v>Arizona City Community Library</v>
      </c>
      <c r="K1731" t="s">
        <v>9</v>
      </c>
      <c r="L1731" s="45" t="s">
        <v>1</v>
      </c>
      <c r="R1731" s="47">
        <f t="shared" si="90"/>
        <v>0</v>
      </c>
    </row>
    <row r="1732" spans="1:18" x14ac:dyDescent="0.3">
      <c r="A1732" s="21">
        <f>VLOOKUP(ancestry_jul_2014[[#This Row],[Locationid]], [1]LibPAS_data!$A$2:$E$600, 5, FALSE)</f>
        <v>10</v>
      </c>
      <c r="B1732" s="58" t="e">
        <f>VLOOKUP(ancestry_jul_2014[[#This Row],[Locationid]],[1]LibPAS_data!$A$2:$D$270,4,FALSE)</f>
        <v>#N/A</v>
      </c>
      <c r="C1732" s="59" t="str">
        <f>TEXT(E1732,"yyyy")&amp;"-"&amp;"Q"&amp;LOOKUP(MONTH(E1732),{1,4,7,10},{1,2,3,4})</f>
        <v>2017-Q1</v>
      </c>
      <c r="D1732" s="60">
        <f t="shared" si="92"/>
        <v>2017</v>
      </c>
      <c r="E1732" s="1">
        <v>42795</v>
      </c>
      <c r="F1732" s="31" t="str">
        <f t="shared" si="89"/>
        <v>2017</v>
      </c>
      <c r="G1732" s="1" t="str">
        <f>TEXT(ancestry_jul_2014[[#This Row],[Date]]," MMM")</f>
        <v xml:space="preserve"> Mar</v>
      </c>
      <c r="I1732" t="str">
        <f>VLOOKUP(K1732, [1]LibPAS_data!$A$1:$C$600,3,FALSE)</f>
        <v>Yavapai</v>
      </c>
      <c r="J1732" s="21" t="str">
        <f>VLOOKUP(K1732,[1]LibPAS_data!$A$1:$C$600,2,FALSE)</f>
        <v>Ash Fork Public Library</v>
      </c>
      <c r="K1732" s="8" t="s">
        <v>11</v>
      </c>
      <c r="L1732" s="45" t="s">
        <v>1</v>
      </c>
      <c r="N1732">
        <v>58</v>
      </c>
      <c r="O1732">
        <v>4</v>
      </c>
      <c r="P1732">
        <v>8</v>
      </c>
      <c r="Q1732">
        <v>20</v>
      </c>
      <c r="R1732" s="47">
        <f t="shared" si="90"/>
        <v>28</v>
      </c>
    </row>
    <row r="1733" spans="1:18" x14ac:dyDescent="0.3">
      <c r="A1733" s="21" t="str">
        <f>VLOOKUP(ancestry_jul_2014[[#This Row],[Locationid]], [1]LibPAS_data!$A$2:$E$600, 5, FALSE)</f>
        <v/>
      </c>
      <c r="B1733" s="58" t="str">
        <f>VLOOKUP(ancestry_jul_2014[[#This Row],[Locationid]],[1]LibPAS_data!$A$2:$D$270,4,FALSE)</f>
        <v>N/A</v>
      </c>
      <c r="C1733" s="59" t="str">
        <f>TEXT(E1733,"yyyy")&amp;"-"&amp;"Q"&amp;LOOKUP(MONTH(E1733),{1,4,7,10},{1,2,3,4})</f>
        <v>2017-Q1</v>
      </c>
      <c r="D1733" s="60">
        <f t="shared" si="92"/>
        <v>2017</v>
      </c>
      <c r="E1733" s="1">
        <v>42795</v>
      </c>
      <c r="F1733" s="31" t="str">
        <f t="shared" si="89"/>
        <v>2017</v>
      </c>
      <c r="G1733" s="1" t="str">
        <f>TEXT(ancestry_jul_2014[[#This Row],[Date]]," MMM")</f>
        <v xml:space="preserve"> Mar</v>
      </c>
      <c r="I1733" t="str">
        <f>VLOOKUP(K1733, [1]LibPAS_data!$A$1:$C$600,3,FALSE)</f>
        <v>Mohave</v>
      </c>
      <c r="J1733" s="21" t="str">
        <f>VLOOKUP(K1733,[1]LibPAS_data!$A$1:$C$600,2,FALSE)</f>
        <v>Ava Ich Asiit Tribal Library</v>
      </c>
      <c r="K1733" s="6" t="s">
        <v>138</v>
      </c>
      <c r="L1733" s="45" t="s">
        <v>1</v>
      </c>
      <c r="R1733" s="47">
        <f t="shared" si="90"/>
        <v>0</v>
      </c>
    </row>
    <row r="1734" spans="1:18" x14ac:dyDescent="0.3">
      <c r="A1734" s="21">
        <f>VLOOKUP(ancestry_jul_2014[[#This Row],[Locationid]], [1]LibPAS_data!$A$2:$E$600, 5, FALSE)</f>
        <v>80</v>
      </c>
      <c r="B1734" s="58">
        <f>VLOOKUP(ancestry_jul_2014[[#This Row],[Locationid]],[1]LibPAS_data!$A$2:$D$270,4,FALSE)</f>
        <v>22669</v>
      </c>
      <c r="C1734" s="59" t="str">
        <f>TEXT(E1734,"yyyy")&amp;"-"&amp;"Q"&amp;LOOKUP(MONTH(E1734),{1,4,7,10},{1,2,3,4})</f>
        <v>2017-Q1</v>
      </c>
      <c r="D1734" s="60">
        <f t="shared" si="92"/>
        <v>2017</v>
      </c>
      <c r="E1734" s="1">
        <v>42795</v>
      </c>
      <c r="F1734" s="31" t="str">
        <f t="shared" si="89"/>
        <v>2017</v>
      </c>
      <c r="G1734" s="1" t="str">
        <f>TEXT(ancestry_jul_2014[[#This Row],[Date]]," MMM")</f>
        <v xml:space="preserve"> Mar</v>
      </c>
      <c r="I1734" t="str">
        <f>VLOOKUP(K1734, [1]LibPAS_data!$A$1:$C$600,3,FALSE)</f>
        <v>Maricopa</v>
      </c>
      <c r="J1734" s="21" t="str">
        <f>VLOOKUP(K1734,[1]LibPAS_data!$A$1:$C$600,2,FALSE)</f>
        <v>Avondale Public Library</v>
      </c>
      <c r="K1734" s="6" t="s">
        <v>12</v>
      </c>
      <c r="L1734" s="45" t="s">
        <v>1</v>
      </c>
      <c r="N1734">
        <v>6451</v>
      </c>
      <c r="O1734">
        <v>96</v>
      </c>
      <c r="P1734">
        <v>1486</v>
      </c>
      <c r="Q1734">
        <v>3128</v>
      </c>
      <c r="R1734" s="47">
        <f t="shared" si="90"/>
        <v>4614</v>
      </c>
    </row>
    <row r="1735" spans="1:18" x14ac:dyDescent="0.3">
      <c r="A1735" s="21">
        <f>VLOOKUP(ancestry_jul_2014[[#This Row],[Locationid]], [1]LibPAS_data!$A$2:$E$600, 5, FALSE)</f>
        <v>16</v>
      </c>
      <c r="B1735" s="58" t="e">
        <f>VLOOKUP(ancestry_jul_2014[[#This Row],[Locationid]],[1]LibPAS_data!$A$2:$D$270,4,FALSE)</f>
        <v>#N/A</v>
      </c>
      <c r="C1735" s="59" t="str">
        <f>TEXT(E1735,"yyyy")&amp;"-"&amp;"Q"&amp;LOOKUP(MONTH(E1735),{1,4,7,10},{1,2,3,4})</f>
        <v>2017-Q1</v>
      </c>
      <c r="D1735" s="60">
        <f t="shared" si="92"/>
        <v>2017</v>
      </c>
      <c r="E1735" s="1">
        <v>42795</v>
      </c>
      <c r="F1735" s="31" t="str">
        <f t="shared" si="89"/>
        <v>2017</v>
      </c>
      <c r="G1735" s="1" t="str">
        <f>TEXT(ancestry_jul_2014[[#This Row],[Date]]," MMM")</f>
        <v xml:space="preserve"> Mar</v>
      </c>
      <c r="I1735" t="str">
        <f>VLOOKUP(K1735, [1]LibPAS_data!$A$1:$C$600,3,FALSE)</f>
        <v>La Paz</v>
      </c>
      <c r="J1735" s="21" t="str">
        <f>VLOOKUP(K1735,[1]LibPAS_data!$A$1:$C$600,2,FALSE)</f>
        <v>Bouse Public Library</v>
      </c>
      <c r="K1735" s="6" t="s">
        <v>14</v>
      </c>
      <c r="L1735" s="45" t="s">
        <v>1</v>
      </c>
      <c r="R1735" s="47">
        <f t="shared" si="90"/>
        <v>0</v>
      </c>
    </row>
    <row r="1736" spans="1:18" x14ac:dyDescent="0.3">
      <c r="A1736" s="21">
        <f>VLOOKUP(ancestry_jul_2014[[#This Row],[Locationid]], [1]LibPAS_data!$A$2:$E$600, 5, FALSE)</f>
        <v>21</v>
      </c>
      <c r="B1736" s="58" t="str">
        <f>VLOOKUP(ancestry_jul_2014[[#This Row],[Locationid]],[1]LibPAS_data!$A$2:$D$270,4,FALSE)</f>
        <v>N/A</v>
      </c>
      <c r="C1736" s="59" t="str">
        <f>TEXT(E1736,"yyyy")&amp;"-"&amp;"Q"&amp;LOOKUP(MONTH(E1736),{1,4,7,10},{1,2,3,4})</f>
        <v>2017-Q1</v>
      </c>
      <c r="D1736" s="60">
        <f t="shared" si="92"/>
        <v>2017</v>
      </c>
      <c r="E1736" s="1">
        <v>42795</v>
      </c>
      <c r="F1736" s="31" t="str">
        <f t="shared" si="89"/>
        <v>2017</v>
      </c>
      <c r="G1736" s="1" t="str">
        <f>TEXT(ancestry_jul_2014[[#This Row],[Date]]," MMM")</f>
        <v xml:space="preserve"> Mar</v>
      </c>
      <c r="I1736" t="str">
        <f>VLOOKUP(K1736, [1]LibPAS_data!$A$1:$C$600,3,FALSE)</f>
        <v>Maricopa</v>
      </c>
      <c r="J1736" s="21" t="str">
        <f>VLOOKUP(K1736,[1]LibPAS_data!$A$1:$C$600,2,FALSE)</f>
        <v>Buckeye Public Library</v>
      </c>
      <c r="K1736" s="6" t="s">
        <v>15</v>
      </c>
      <c r="L1736" s="45" t="s">
        <v>1</v>
      </c>
      <c r="N1736">
        <v>175</v>
      </c>
      <c r="O1736">
        <v>6</v>
      </c>
      <c r="P1736">
        <v>35</v>
      </c>
      <c r="Q1736">
        <v>61</v>
      </c>
      <c r="R1736" s="47">
        <f t="shared" si="90"/>
        <v>96</v>
      </c>
    </row>
    <row r="1737" spans="1:18" x14ac:dyDescent="0.3">
      <c r="A1737" s="21">
        <f>VLOOKUP(ancestry_jul_2014[[#This Row],[Locationid]], [1]LibPAS_data!$A$2:$E$600, 5, FALSE)</f>
        <v>7</v>
      </c>
      <c r="B1737" s="58" t="e">
        <f>VLOOKUP(ancestry_jul_2014[[#This Row],[Locationid]],[1]LibPAS_data!$A$2:$D$270,4,FALSE)</f>
        <v>#N/A</v>
      </c>
      <c r="C1737" s="59" t="str">
        <f>TEXT(E1737,"yyyy")&amp;"-"&amp;"Q"&amp;LOOKUP(MONTH(E1737),{1,4,7,10},{1,2,3,4})</f>
        <v>2017-Q1</v>
      </c>
      <c r="D1737" s="60">
        <f t="shared" si="92"/>
        <v>2017</v>
      </c>
      <c r="E1737" s="1">
        <v>42795</v>
      </c>
      <c r="F1737" s="31" t="str">
        <f t="shared" si="89"/>
        <v>2017</v>
      </c>
      <c r="G1737" s="1" t="str">
        <f>TEXT(ancestry_jul_2014[[#This Row],[Date]]," MMM")</f>
        <v xml:space="preserve"> Mar</v>
      </c>
      <c r="I1737" t="str">
        <f>VLOOKUP(K1737, [1]LibPAS_data!$A$1:$C$600,3,FALSE)</f>
        <v>Yavapai</v>
      </c>
      <c r="J1737" s="21" t="str">
        <f>VLOOKUP(K1737,[1]LibPAS_data!$A$1:$C$600,2,FALSE)</f>
        <v>Bagdad Public Library</v>
      </c>
      <c r="K1737" t="s">
        <v>111</v>
      </c>
      <c r="L1737" s="45" t="s">
        <v>1</v>
      </c>
      <c r="R1737" s="47">
        <f t="shared" si="90"/>
        <v>0</v>
      </c>
    </row>
    <row r="1738" spans="1:18" x14ac:dyDescent="0.3">
      <c r="A1738" s="21">
        <f>VLOOKUP(ancestry_jul_2014[[#This Row],[Locationid]], [1]LibPAS_data!$A$2:$E$600, 5, FALSE)</f>
        <v>5</v>
      </c>
      <c r="B1738" s="58" t="e">
        <f>VLOOKUP(ancestry_jul_2014[[#This Row],[Locationid]],[1]LibPAS_data!$A$2:$D$270,4,FALSE)</f>
        <v>#N/A</v>
      </c>
      <c r="C1738" s="59" t="str">
        <f>TEXT(E1738,"yyyy")&amp;"-"&amp;"Q"&amp;LOOKUP(MONTH(E1738),{1,4,7,10},{1,2,3,4})</f>
        <v>2017-Q1</v>
      </c>
      <c r="D1738" s="60">
        <f t="shared" si="92"/>
        <v>2017</v>
      </c>
      <c r="E1738" s="1">
        <v>42795</v>
      </c>
      <c r="F1738" s="31" t="str">
        <f t="shared" si="89"/>
        <v>2017</v>
      </c>
      <c r="G1738" s="1" t="str">
        <f>TEXT(ancestry_jul_2014[[#This Row],[Date]]," MMM")</f>
        <v xml:space="preserve"> Mar</v>
      </c>
      <c r="I1738" t="str">
        <f>VLOOKUP(K1738, [1]LibPAS_data!$A$1:$C$600,3,FALSE)</f>
        <v>Yavapai</v>
      </c>
      <c r="J1738" s="21" t="str">
        <f>VLOOKUP(K1738,[1]LibPAS_data!$A$1:$C$600,2,FALSE)</f>
        <v>Beaver Creek Public School Library</v>
      </c>
      <c r="K1738" s="6" t="s">
        <v>108</v>
      </c>
      <c r="L1738" s="45" t="s">
        <v>1</v>
      </c>
      <c r="R1738" s="47">
        <f t="shared" si="90"/>
        <v>0</v>
      </c>
    </row>
    <row r="1739" spans="1:18" x14ac:dyDescent="0.3">
      <c r="A1739" s="21">
        <f>VLOOKUP(ancestry_jul_2014[[#This Row],[Locationid]], [1]LibPAS_data!$A$2:$E$600, 5, FALSE)</f>
        <v>12</v>
      </c>
      <c r="B1739" s="58" t="e">
        <f>VLOOKUP(ancestry_jul_2014[[#This Row],[Locationid]],[1]LibPAS_data!$A$2:$D$270,4,FALSE)</f>
        <v>#N/A</v>
      </c>
      <c r="C1739" s="59" t="str">
        <f>TEXT(E1739,"yyyy")&amp;"-"&amp;"Q"&amp;LOOKUP(MONTH(E1739),{1,4,7,10},{1,2,3,4})</f>
        <v>2017-Q1</v>
      </c>
      <c r="D1739" s="60">
        <f>YEAR(DATE(YEAR(E1739),MONTH(E1739)+6,1))</f>
        <v>2017</v>
      </c>
      <c r="E1739" s="1">
        <v>42795</v>
      </c>
      <c r="F1739" s="31" t="str">
        <f t="shared" si="89"/>
        <v>2017</v>
      </c>
      <c r="G1739" s="1" t="str">
        <f>TEXT(ancestry_jul_2014[[#This Row],[Date]]," MMM")</f>
        <v xml:space="preserve"> Mar</v>
      </c>
      <c r="I1739" t="str">
        <f>VLOOKUP(K1739, [1]LibPAS_data!$A$1:$C$600,3,FALSE)</f>
        <v>Yavapai</v>
      </c>
      <c r="J1739" s="21" t="str">
        <f>VLOOKUP(K1739,[1]LibPAS_data!$A$1:$C$600,2,FALSE)</f>
        <v>Black Canyon City Community Library</v>
      </c>
      <c r="K1739" t="s">
        <v>13</v>
      </c>
      <c r="L1739" s="45" t="s">
        <v>1</v>
      </c>
      <c r="N1739">
        <v>8</v>
      </c>
      <c r="O1739">
        <v>1</v>
      </c>
      <c r="P1739">
        <v>2</v>
      </c>
      <c r="Q1739">
        <v>1</v>
      </c>
      <c r="R1739" s="47">
        <f t="shared" si="90"/>
        <v>3</v>
      </c>
    </row>
    <row r="1740" spans="1:18" x14ac:dyDescent="0.3">
      <c r="A1740" s="21">
        <f>VLOOKUP(ancestry_jul_2014[[#This Row],[Locationid]], [1]LibPAS_data!$A$2:$E$600, 5, FALSE)</f>
        <v>34</v>
      </c>
      <c r="B1740" s="58">
        <f>VLOOKUP(ancestry_jul_2014[[#This Row],[Locationid]],[1]LibPAS_data!$A$2:$D$270,4,FALSE)</f>
        <v>48762</v>
      </c>
      <c r="C1740" s="59" t="str">
        <f>TEXT(E1740,"yyyy")&amp;"-"&amp;"Q"&amp;LOOKUP(MONTH(E1740),{1,4,7,10},{1,2,3,4})</f>
        <v>2017-Q1</v>
      </c>
      <c r="D1740" s="60">
        <f t="shared" si="92"/>
        <v>2017</v>
      </c>
      <c r="E1740" s="1">
        <v>42795</v>
      </c>
      <c r="F1740" s="31" t="str">
        <f t="shared" si="89"/>
        <v>2017</v>
      </c>
      <c r="G1740" s="1" t="str">
        <f>TEXT(ancestry_jul_2014[[#This Row],[Date]]," MMM")</f>
        <v xml:space="preserve"> Mar</v>
      </c>
      <c r="I1740" t="str">
        <f>VLOOKUP(K1740, [1]LibPAS_data!$A$1:$C$600,3,FALSE)</f>
        <v>Pinal</v>
      </c>
      <c r="J1740" s="21" t="str">
        <f>VLOOKUP(K1740,[1]LibPAS_data!$A$1:$C$600,2,FALSE)</f>
        <v>Casa Grande Public Library</v>
      </c>
      <c r="K1740" s="12" t="s">
        <v>17</v>
      </c>
      <c r="L1740" s="45" t="s">
        <v>1</v>
      </c>
      <c r="N1740">
        <v>857</v>
      </c>
      <c r="O1740">
        <v>16</v>
      </c>
      <c r="P1740">
        <v>62</v>
      </c>
      <c r="Q1740">
        <v>264</v>
      </c>
      <c r="R1740" s="47">
        <f t="shared" si="90"/>
        <v>326</v>
      </c>
    </row>
    <row r="1741" spans="1:18" x14ac:dyDescent="0.3">
      <c r="A1741" s="21">
        <f>VLOOKUP(ancestry_jul_2014[[#This Row],[Locationid]], [1]LibPAS_data!$A$2:$E$600, 5, FALSE)</f>
        <v>109</v>
      </c>
      <c r="B1741" s="58">
        <f>VLOOKUP(ancestry_jul_2014[[#This Row],[Locationid]],[1]LibPAS_data!$A$2:$D$270,4,FALSE)</f>
        <v>309229</v>
      </c>
      <c r="C1741" s="59" t="str">
        <f>TEXT(E1741,"yyyy")&amp;"-"&amp;"Q"&amp;LOOKUP(MONTH(E1741),{1,4,7,10},{1,2,3,4})</f>
        <v>2017-Q1</v>
      </c>
      <c r="D1741" s="60">
        <f t="shared" si="92"/>
        <v>2017</v>
      </c>
      <c r="E1741" s="1">
        <v>42795</v>
      </c>
      <c r="F1741" s="31" t="str">
        <f t="shared" si="89"/>
        <v>2017</v>
      </c>
      <c r="G1741" s="1" t="str">
        <f>TEXT(ancestry_jul_2014[[#This Row],[Date]]," MMM")</f>
        <v xml:space="preserve"> Mar</v>
      </c>
      <c r="I1741" t="str">
        <f>VLOOKUP(K1741, [1]LibPAS_data!$A$1:$C$600,3,FALSE)</f>
        <v>Maricopa</v>
      </c>
      <c r="J1741" s="21" t="str">
        <f>VLOOKUP(K1741,[1]LibPAS_data!$A$1:$C$600,2,FALSE)</f>
        <v xml:space="preserve">Chandler Public Library </v>
      </c>
      <c r="K1741" s="12" t="s">
        <v>18</v>
      </c>
      <c r="L1741" s="45" t="s">
        <v>1</v>
      </c>
      <c r="N1741">
        <v>2825</v>
      </c>
      <c r="O1741">
        <v>47</v>
      </c>
      <c r="P1741">
        <v>524</v>
      </c>
      <c r="Q1741">
        <v>1221</v>
      </c>
      <c r="R1741" s="47">
        <f t="shared" si="90"/>
        <v>1745</v>
      </c>
    </row>
    <row r="1742" spans="1:18" x14ac:dyDescent="0.3">
      <c r="A1742" s="21">
        <f>VLOOKUP(ancestry_jul_2014[[#This Row],[Locationid]], [1]LibPAS_data!$A$2:$E$600, 5, FALSE)</f>
        <v>25</v>
      </c>
      <c r="B1742" s="58">
        <f>VLOOKUP(ancestry_jul_2014[[#This Row],[Locationid]],[1]LibPAS_data!$A$2:$D$270,4,FALSE)</f>
        <v>1469</v>
      </c>
      <c r="C1742" s="59" t="str">
        <f>TEXT(E1742,"yyyy")&amp;"-"&amp;"Q"&amp;LOOKUP(MONTH(E1742),{1,4,7,10},{1,2,3,4})</f>
        <v>2017-Q1</v>
      </c>
      <c r="D1742" s="60">
        <f t="shared" si="92"/>
        <v>2017</v>
      </c>
      <c r="E1742" s="1">
        <v>42795</v>
      </c>
      <c r="F1742" s="31" t="str">
        <f t="shared" si="89"/>
        <v>2017</v>
      </c>
      <c r="G1742" s="1" t="str">
        <f>TEXT(ancestry_jul_2014[[#This Row],[Date]]," MMM")</f>
        <v xml:space="preserve"> Mar</v>
      </c>
      <c r="I1742" t="str">
        <f>VLOOKUP(K1742, [1]LibPAS_data!$A$1:$C$600,3,FALSE)</f>
        <v>Cochise</v>
      </c>
      <c r="J1742" s="21" t="str">
        <f>VLOOKUP(K1742,[1]LibPAS_data!$A$1:$C$600,2,FALSE)</f>
        <v>Cochise County Library District</v>
      </c>
      <c r="K1742" s="12" t="s">
        <v>20</v>
      </c>
      <c r="L1742" s="45" t="s">
        <v>1</v>
      </c>
      <c r="N1742">
        <v>67</v>
      </c>
      <c r="O1742">
        <v>4</v>
      </c>
      <c r="P1742">
        <v>4</v>
      </c>
      <c r="Q1742">
        <v>51</v>
      </c>
      <c r="R1742" s="47">
        <f t="shared" si="90"/>
        <v>55</v>
      </c>
    </row>
    <row r="1743" spans="1:18" x14ac:dyDescent="0.3">
      <c r="A1743" s="21">
        <f>VLOOKUP(ancestry_jul_2014[[#This Row],[Locationid]], [1]LibPAS_data!$A$2:$E$600, 5, FALSE)</f>
        <v>20</v>
      </c>
      <c r="B1743" s="58" t="e">
        <f>VLOOKUP(ancestry_jul_2014[[#This Row],[Locationid]],[1]LibPAS_data!$A$2:$D$270,4,FALSE)</f>
        <v>#N/A</v>
      </c>
      <c r="C1743" s="59" t="str">
        <f>TEXT(E1743,"yyyy")&amp;"-"&amp;"Q"&amp;LOOKUP(MONTH(E1743),{1,4,7,10},{1,2,3,4})</f>
        <v>2017-Q1</v>
      </c>
      <c r="D1743" s="60">
        <f>YEAR(DATE(YEAR(E1743),MONTH(E1743)+6,1))</f>
        <v>2017</v>
      </c>
      <c r="E1743" s="1">
        <v>42795</v>
      </c>
      <c r="F1743" s="31" t="str">
        <f t="shared" si="89"/>
        <v>2017</v>
      </c>
      <c r="G1743" s="1" t="str">
        <f>TEXT(ancestry_jul_2014[[#This Row],[Date]]," MMM")</f>
        <v xml:space="preserve"> Mar</v>
      </c>
      <c r="I1743" t="str">
        <f>VLOOKUP(K1743, [1]LibPAS_data!$A$1:$C$600,3,FALSE)</f>
        <v>Yavapai</v>
      </c>
      <c r="J1743" s="21" t="str">
        <f>VLOOKUP(K1743,[1]LibPAS_data!$A$1:$C$600,2,FALSE)</f>
        <v>Centennial Public Library</v>
      </c>
      <c r="K1743" s="5" t="s">
        <v>100</v>
      </c>
      <c r="L1743" s="45" t="s">
        <v>1</v>
      </c>
      <c r="N1743">
        <v>24</v>
      </c>
      <c r="O1743">
        <v>1</v>
      </c>
      <c r="P1743">
        <v>10</v>
      </c>
      <c r="Q1743">
        <v>14</v>
      </c>
      <c r="R1743" s="47">
        <f t="shared" si="90"/>
        <v>24</v>
      </c>
    </row>
    <row r="1744" spans="1:18" x14ac:dyDescent="0.3">
      <c r="A1744" s="21">
        <f>VLOOKUP(ancestry_jul_2014[[#This Row],[Locationid]], [1]LibPAS_data!$A$2:$E$600, 5, FALSE)</f>
        <v>12</v>
      </c>
      <c r="B1744" s="58" t="e">
        <f>VLOOKUP(ancestry_jul_2014[[#This Row],[Locationid]],[1]LibPAS_data!$A$2:$D$270,4,FALSE)</f>
        <v>#N/A</v>
      </c>
      <c r="C1744" s="59" t="str">
        <f>TEXT(E1744,"yyyy")&amp;"-"&amp;"Q"&amp;LOOKUP(MONTH(E1744),{1,4,7,10},{1,2,3,4})</f>
        <v>2017-Q1</v>
      </c>
      <c r="D1744" s="60">
        <f t="shared" si="92"/>
        <v>2017</v>
      </c>
      <c r="E1744" s="1">
        <v>42795</v>
      </c>
      <c r="F1744" s="31" t="str">
        <f t="shared" si="89"/>
        <v>2017</v>
      </c>
      <c r="G1744" s="1" t="str">
        <f>TEXT(ancestry_jul_2014[[#This Row],[Date]]," MMM")</f>
        <v xml:space="preserve"> Mar</v>
      </c>
      <c r="I1744" t="str">
        <f>VLOOKUP(K1744, [1]LibPAS_data!$A$1:$C$600,3,FALSE)</f>
        <v>Apache</v>
      </c>
      <c r="J1744" s="21" t="str">
        <f>VLOOKUP(K1744,[1]LibPAS_data!$A$1:$C$600,2,FALSE)</f>
        <v>Concho Public Library</v>
      </c>
      <c r="K1744" s="6" t="s">
        <v>21</v>
      </c>
      <c r="L1744" s="45" t="s">
        <v>1</v>
      </c>
      <c r="R1744" s="47">
        <f t="shared" si="90"/>
        <v>0</v>
      </c>
    </row>
    <row r="1745" spans="1:18" x14ac:dyDescent="0.3">
      <c r="A1745" s="21">
        <f>VLOOKUP(ancestry_jul_2014[[#This Row],[Locationid]], [1]LibPAS_data!$A$2:$E$600, 5, FALSE)</f>
        <v>27</v>
      </c>
      <c r="B1745" s="58">
        <f>VLOOKUP(ancestry_jul_2014[[#This Row],[Locationid]],[1]LibPAS_data!$A$2:$D$270,4,FALSE)</f>
        <v>9676</v>
      </c>
      <c r="C1745" s="59" t="str">
        <f>TEXT(E1745,"yyyy")&amp;"-"&amp;"Q"&amp;LOOKUP(MONTH(E1745),{1,4,7,10},{1,2,3,4})</f>
        <v>2017-Q1</v>
      </c>
      <c r="D1745" s="60">
        <f t="shared" si="92"/>
        <v>2017</v>
      </c>
      <c r="E1745" s="1">
        <v>42795</v>
      </c>
      <c r="F1745" s="31" t="str">
        <f t="shared" si="89"/>
        <v>2017</v>
      </c>
      <c r="G1745" s="1" t="str">
        <f>TEXT(ancestry_jul_2014[[#This Row],[Date]]," MMM")</f>
        <v xml:space="preserve"> Mar</v>
      </c>
      <c r="I1745" t="str">
        <f>VLOOKUP(K1745, [1]LibPAS_data!$A$1:$C$600,3,FALSE)</f>
        <v>Pinal</v>
      </c>
      <c r="J1745" s="21" t="str">
        <f>VLOOKUP(K1745,[1]LibPAS_data!$A$1:$C$600,2,FALSE)</f>
        <v>Coolidge Public Library</v>
      </c>
      <c r="K1745" s="6" t="s">
        <v>23</v>
      </c>
      <c r="L1745" s="45" t="s">
        <v>1</v>
      </c>
      <c r="R1745" s="47">
        <f t="shared" si="90"/>
        <v>0</v>
      </c>
    </row>
    <row r="1746" spans="1:18" x14ac:dyDescent="0.3">
      <c r="A1746" s="21">
        <f>VLOOKUP(ancestry_jul_2014[[#This Row],[Locationid]], [1]LibPAS_data!$A$2:$E$600, 5, FALSE)</f>
        <v>5</v>
      </c>
      <c r="B1746" s="58">
        <f>VLOOKUP(ancestry_jul_2014[[#This Row],[Locationid]],[1]LibPAS_data!$A$2:$D$270,4,FALSE)</f>
        <v>3352</v>
      </c>
      <c r="C1746" s="59" t="str">
        <f>TEXT(E1746,"yyyy")&amp;"-"&amp;"Q"&amp;LOOKUP(MONTH(E1746),{1,4,7,10},{1,2,3,4})</f>
        <v>2017-Q1</v>
      </c>
      <c r="D1746" s="60">
        <f t="shared" si="92"/>
        <v>2017</v>
      </c>
      <c r="E1746" s="1">
        <v>42795</v>
      </c>
      <c r="F1746" s="31" t="str">
        <f t="shared" si="89"/>
        <v>2017</v>
      </c>
      <c r="G1746" s="1" t="str">
        <f>TEXT(ancestry_jul_2014[[#This Row],[Date]]," MMM")</f>
        <v xml:space="preserve"> Mar</v>
      </c>
      <c r="I1746" t="str">
        <f>VLOOKUP(K1746, [1]LibPAS_data!$A$1:$C$600,3,FALSE)</f>
        <v>La Paz</v>
      </c>
      <c r="J1746" s="21" t="str">
        <f>VLOOKUP(K1746,[1]LibPAS_data!$A$1:$C$600,2,FALSE)</f>
        <v>Colorado River Indian Tribes Library</v>
      </c>
      <c r="K1746" s="6" t="s">
        <v>139</v>
      </c>
      <c r="L1746" s="45" t="s">
        <v>1</v>
      </c>
      <c r="R1746" s="47">
        <f t="shared" si="90"/>
        <v>0</v>
      </c>
    </row>
    <row r="1747" spans="1:18" x14ac:dyDescent="0.3">
      <c r="A1747" s="21">
        <f>VLOOKUP(ancestry_jul_2014[[#This Row],[Locationid]], [1]LibPAS_data!$A$2:$E$600, 5, FALSE)</f>
        <v>14</v>
      </c>
      <c r="B1747" s="58">
        <f>VLOOKUP(ancestry_jul_2014[[#This Row],[Locationid]],[1]LibPAS_data!$A$2:$D$270,4,FALSE)</f>
        <v>3311</v>
      </c>
      <c r="C1747" s="59" t="str">
        <f>TEXT(E1747,"yyyy")&amp;"-"&amp;"Q"&amp;LOOKUP(MONTH(E1747),{1,4,7,10},{1,2,3,4})</f>
        <v>2017-Q1</v>
      </c>
      <c r="D1747" s="60">
        <f t="shared" si="92"/>
        <v>2017</v>
      </c>
      <c r="E1747" s="1">
        <v>42795</v>
      </c>
      <c r="F1747" s="31" t="str">
        <f t="shared" si="89"/>
        <v>2017</v>
      </c>
      <c r="G1747" s="1" t="str">
        <f>TEXT(ancestry_jul_2014[[#This Row],[Date]]," MMM")</f>
        <v xml:space="preserve"> Mar</v>
      </c>
      <c r="I1747" t="str">
        <f>VLOOKUP(K1747, [1]LibPAS_data!$A$1:$C$600,3,FALSE)</f>
        <v>Yavapai</v>
      </c>
      <c r="J1747" s="21" t="str">
        <f>VLOOKUP(K1747,[1]LibPAS_data!$A$1:$C$600,2,FALSE)</f>
        <v>Camp Verde Community Library</v>
      </c>
      <c r="K1747" s="6" t="s">
        <v>16</v>
      </c>
      <c r="L1747" s="45" t="s">
        <v>1</v>
      </c>
      <c r="R1747" s="47">
        <f t="shared" si="90"/>
        <v>0</v>
      </c>
    </row>
    <row r="1748" spans="1:18" x14ac:dyDescent="0.3">
      <c r="A1748" s="21">
        <f>VLOOKUP(ancestry_jul_2014[[#This Row],[Locationid]], [1]LibPAS_data!$A$2:$E$600, 5, FALSE)</f>
        <v>10</v>
      </c>
      <c r="B1748" s="58">
        <f>VLOOKUP(ancestry_jul_2014[[#This Row],[Locationid]],[1]LibPAS_data!$A$2:$D$270,4,FALSE)</f>
        <v>10528</v>
      </c>
      <c r="C1748" s="59" t="str">
        <f>TEXT(E1748,"yyyy")&amp;"-"&amp;"Q"&amp;LOOKUP(MONTH(E1748),{1,4,7,10},{1,2,3,4})</f>
        <v>2017-Q1</v>
      </c>
      <c r="D1748" s="60">
        <f t="shared" si="92"/>
        <v>2017</v>
      </c>
      <c r="E1748" s="1">
        <v>42795</v>
      </c>
      <c r="F1748" s="31" t="str">
        <f t="shared" si="89"/>
        <v>2017</v>
      </c>
      <c r="G1748" s="1" t="str">
        <f>TEXT(ancestry_jul_2014[[#This Row],[Date]]," MMM")</f>
        <v xml:space="preserve"> Mar</v>
      </c>
      <c r="I1748" t="str">
        <f>VLOOKUP(K1748, [1]LibPAS_data!$A$1:$C$600,3,FALSE)</f>
        <v>Yavapai</v>
      </c>
      <c r="J1748" s="21" t="str">
        <f>VLOOKUP(K1748,[1]LibPAS_data!$A$1:$C$600,2,FALSE)</f>
        <v>Chino Valley Public Library</v>
      </c>
      <c r="K1748" s="5" t="s">
        <v>101</v>
      </c>
      <c r="L1748" s="45" t="s">
        <v>1</v>
      </c>
      <c r="N1748">
        <v>1562</v>
      </c>
      <c r="O1748">
        <v>63</v>
      </c>
      <c r="P1748">
        <v>120</v>
      </c>
      <c r="Q1748">
        <v>578</v>
      </c>
      <c r="R1748" s="47">
        <f t="shared" si="90"/>
        <v>698</v>
      </c>
    </row>
    <row r="1749" spans="1:18" x14ac:dyDescent="0.3">
      <c r="A1749" s="21">
        <f>VLOOKUP(ancestry_jul_2014[[#This Row],[Locationid]], [1]LibPAS_data!$A$2:$E$600, 5, FALSE)</f>
        <v>8</v>
      </c>
      <c r="B1749" s="58" t="e">
        <f>VLOOKUP(ancestry_jul_2014[[#This Row],[Locationid]],[1]LibPAS_data!$A$2:$D$270,4,FALSE)</f>
        <v>#N/A</v>
      </c>
      <c r="C1749" s="59" t="str">
        <f>TEXT(E1749,"yyyy")&amp;"-"&amp;"Q"&amp;LOOKUP(MONTH(E1749),{1,4,7,10},{1,2,3,4})</f>
        <v>2017-Q1</v>
      </c>
      <c r="D1749" s="60">
        <f t="shared" si="92"/>
        <v>2017</v>
      </c>
      <c r="E1749" s="1">
        <v>42795</v>
      </c>
      <c r="F1749" s="31" t="str">
        <f t="shared" si="89"/>
        <v>2017</v>
      </c>
      <c r="G1749" s="1" t="str">
        <f>TEXT(ancestry_jul_2014[[#This Row],[Date]]," MMM")</f>
        <v xml:space="preserve"> Mar</v>
      </c>
      <c r="I1749" t="str">
        <f>VLOOKUP(K1749, [1]LibPAS_data!$A$1:$C$600,3,FALSE)</f>
        <v>Yavapai</v>
      </c>
      <c r="J1749" s="21" t="str">
        <f>VLOOKUP(K1749,[1]LibPAS_data!$A$1:$C$600,2,FALSE)</f>
        <v>Congress Public Library</v>
      </c>
      <c r="K1749" s="6" t="s">
        <v>22</v>
      </c>
      <c r="L1749" s="45" t="s">
        <v>1</v>
      </c>
      <c r="N1749">
        <v>4</v>
      </c>
      <c r="O1749">
        <v>1</v>
      </c>
      <c r="P1749">
        <v>0</v>
      </c>
      <c r="Q1749">
        <v>1</v>
      </c>
      <c r="R1749" s="47">
        <f t="shared" si="90"/>
        <v>1</v>
      </c>
    </row>
    <row r="1750" spans="1:18" x14ac:dyDescent="0.3">
      <c r="A1750" s="21">
        <f>VLOOKUP(ancestry_jul_2014[[#This Row],[Locationid]], [1]LibPAS_data!$A$2:$E$600, 5, FALSE)</f>
        <v>8</v>
      </c>
      <c r="B1750" s="58" t="e">
        <f>VLOOKUP(ancestry_jul_2014[[#This Row],[Locationid]],[1]LibPAS_data!$A$2:$D$270,4,FALSE)</f>
        <v>#N/A</v>
      </c>
      <c r="C1750" s="59" t="str">
        <f>TEXT(E1750,"yyyy")&amp;"-"&amp;"Q"&amp;LOOKUP(MONTH(E1750),{1,4,7,10},{1,2,3,4})</f>
        <v>2017-Q1</v>
      </c>
      <c r="D1750" s="60">
        <f t="shared" si="92"/>
        <v>2017</v>
      </c>
      <c r="E1750" s="1">
        <v>42795</v>
      </c>
      <c r="F1750" s="31" t="str">
        <f t="shared" si="89"/>
        <v>2017</v>
      </c>
      <c r="G1750" s="1" t="str">
        <f>TEXT(ancestry_jul_2014[[#This Row],[Date]]," MMM")</f>
        <v xml:space="preserve"> Mar</v>
      </c>
      <c r="I1750" t="str">
        <f>VLOOKUP(K1750, [1]LibPAS_data!$A$1:$C$600,3,FALSE)</f>
        <v>Yavapai</v>
      </c>
      <c r="J1750" s="21" t="str">
        <f>VLOOKUP(K1750,[1]LibPAS_data!$A$1:$C$600,2,FALSE)</f>
        <v>Cordes Lakes Public Library</v>
      </c>
      <c r="K1750" s="6" t="s">
        <v>72</v>
      </c>
      <c r="L1750" s="45" t="s">
        <v>1</v>
      </c>
      <c r="R1750" s="47">
        <f t="shared" si="90"/>
        <v>0</v>
      </c>
    </row>
    <row r="1751" spans="1:18" x14ac:dyDescent="0.3">
      <c r="A1751" s="21">
        <f>VLOOKUP(ancestry_jul_2014[[#This Row],[Locationid]], [1]LibPAS_data!$A$2:$E$600, 5, FALSE)</f>
        <v>23</v>
      </c>
      <c r="B1751" s="58">
        <f>VLOOKUP(ancestry_jul_2014[[#This Row],[Locationid]],[1]LibPAS_data!$A$2:$D$270,4,FALSE)</f>
        <v>12610</v>
      </c>
      <c r="C1751" s="59" t="str">
        <f>TEXT(E1751,"yyyy")&amp;"-"&amp;"Q"&amp;LOOKUP(MONTH(E1751),{1,4,7,10},{1,2,3,4})</f>
        <v>2017-Q1</v>
      </c>
      <c r="D1751" s="60">
        <f t="shared" si="92"/>
        <v>2017</v>
      </c>
      <c r="E1751" s="1">
        <v>42795</v>
      </c>
      <c r="F1751" s="31" t="str">
        <f t="shared" si="89"/>
        <v>2017</v>
      </c>
      <c r="G1751" s="1" t="str">
        <f>TEXT(ancestry_jul_2014[[#This Row],[Date]]," MMM")</f>
        <v xml:space="preserve"> Mar</v>
      </c>
      <c r="I1751" t="str">
        <f>VLOOKUP(K1751, [1]LibPAS_data!$A$1:$C$600,3,FALSE)</f>
        <v>Yavapai</v>
      </c>
      <c r="J1751" s="21" t="str">
        <f>VLOOKUP(K1751,[1]LibPAS_data!$A$1:$C$600,2,FALSE)</f>
        <v>Cottonwood Public Library</v>
      </c>
      <c r="K1751" s="6" t="s">
        <v>24</v>
      </c>
      <c r="L1751" s="45" t="s">
        <v>1</v>
      </c>
      <c r="N1751">
        <v>935</v>
      </c>
      <c r="O1751">
        <v>29</v>
      </c>
      <c r="P1751">
        <v>793</v>
      </c>
      <c r="Q1751">
        <v>734</v>
      </c>
      <c r="R1751" s="47">
        <f t="shared" si="90"/>
        <v>1527</v>
      </c>
    </row>
    <row r="1752" spans="1:18" x14ac:dyDescent="0.3">
      <c r="A1752" s="21">
        <f>VLOOKUP(ancestry_jul_2014[[#This Row],[Locationid]], [1]LibPAS_data!$A$2:$E$600, 5, FALSE)</f>
        <v>23</v>
      </c>
      <c r="B1752" s="58">
        <f>VLOOKUP(ancestry_jul_2014[[#This Row],[Locationid]],[1]LibPAS_data!$A$2:$D$270,4,FALSE)</f>
        <v>7004</v>
      </c>
      <c r="C1752" s="59" t="str">
        <f>TEXT(E1752,"yyyy")&amp;"-"&amp;"Q"&amp;LOOKUP(MONTH(E1752),{1,4,7,10},{1,2,3,4})</f>
        <v>2017-Q1</v>
      </c>
      <c r="D1752" s="60">
        <f t="shared" si="92"/>
        <v>2017</v>
      </c>
      <c r="E1752" s="1">
        <v>42795</v>
      </c>
      <c r="F1752" s="31" t="str">
        <f t="shared" si="89"/>
        <v>2017</v>
      </c>
      <c r="G1752" s="1" t="str">
        <f>TEXT(ancestry_jul_2014[[#This Row],[Date]]," MMM")</f>
        <v xml:space="preserve"> Mar</v>
      </c>
      <c r="I1752" t="str">
        <f>VLOOKUP(K1752, [1]LibPAS_data!$A$1:$C$600,3,FALSE)</f>
        <v>Maricopa</v>
      </c>
      <c r="J1752" s="21" t="str">
        <f>VLOOKUP(K1752,[1]LibPAS_data!$A$1:$C$600,2,FALSE)</f>
        <v>Desert Foothills Branch Library</v>
      </c>
      <c r="K1752" s="30" t="s">
        <v>77</v>
      </c>
      <c r="L1752" s="45" t="s">
        <v>1</v>
      </c>
      <c r="N1752">
        <v>32</v>
      </c>
      <c r="O1752">
        <v>2</v>
      </c>
      <c r="P1752">
        <v>6</v>
      </c>
      <c r="Q1752">
        <v>12</v>
      </c>
      <c r="R1752" s="47">
        <f t="shared" si="90"/>
        <v>18</v>
      </c>
    </row>
    <row r="1753" spans="1:18" x14ac:dyDescent="0.3">
      <c r="A1753" s="21">
        <f>VLOOKUP(ancestry_jul_2014[[#This Row],[Locationid]], [1]LibPAS_data!$A$2:$E$600, 5, FALSE)</f>
        <v>11</v>
      </c>
      <c r="B1753" s="58" t="e">
        <f>VLOOKUP(ancestry_jul_2014[[#This Row],[Locationid]],[1]LibPAS_data!$A$2:$D$270,4,FALSE)</f>
        <v>#N/A</v>
      </c>
      <c r="C1753" s="59" t="str">
        <f>TEXT(E1753,"yyyy")&amp;"-"&amp;"Q"&amp;LOOKUP(MONTH(E1753),{1,4,7,10},{1,2,3,4})</f>
        <v>2017-Q1</v>
      </c>
      <c r="D1753" s="60">
        <f t="shared" si="92"/>
        <v>2017</v>
      </c>
      <c r="E1753" s="1">
        <v>42795</v>
      </c>
      <c r="F1753" s="31" t="str">
        <f t="shared" si="89"/>
        <v>2017</v>
      </c>
      <c r="G1753" s="1" t="str">
        <f>TEXT(ancestry_jul_2014[[#This Row],[Date]]," MMM")</f>
        <v xml:space="preserve"> Mar</v>
      </c>
      <c r="I1753" t="str">
        <f>VLOOKUP(K1753, [1]LibPAS_data!$A$1:$C$600,3,FALSE)</f>
        <v>Yavapai</v>
      </c>
      <c r="J1753" s="21" t="str">
        <f>VLOOKUP(K1753,[1]LibPAS_data!$A$1:$C$600,2,FALSE)</f>
        <v>Dewey-Humboldt Town Library</v>
      </c>
      <c r="K1753" t="s">
        <v>73</v>
      </c>
      <c r="L1753" s="45" t="s">
        <v>1</v>
      </c>
      <c r="R1753" s="47">
        <f t="shared" si="90"/>
        <v>0</v>
      </c>
    </row>
    <row r="1754" spans="1:18" x14ac:dyDescent="0.3">
      <c r="A1754" s="21">
        <f>VLOOKUP(ancestry_jul_2014[[#This Row],[Locationid]], [1]LibPAS_data!$A$2:$E$600, 5, FALSE)</f>
        <v>5</v>
      </c>
      <c r="B1754" s="58">
        <f>VLOOKUP(ancestry_jul_2014[[#This Row],[Locationid]],[1]LibPAS_data!$A$2:$D$270,4,FALSE)</f>
        <v>1264</v>
      </c>
      <c r="C1754" s="59" t="str">
        <f>TEXT(E1754,"yyyy")&amp;"-"&amp;"Q"&amp;LOOKUP(MONTH(E1754),{1,4,7,10},{1,2,3,4})</f>
        <v>2017-Q1</v>
      </c>
      <c r="D1754" s="60">
        <f t="shared" si="92"/>
        <v>2017</v>
      </c>
      <c r="E1754" s="1">
        <v>42795</v>
      </c>
      <c r="F1754" s="31" t="str">
        <f t="shared" si="89"/>
        <v>2017</v>
      </c>
      <c r="G1754" s="1" t="str">
        <f>TEXT(ancestry_jul_2014[[#This Row],[Date]]," MMM")</f>
        <v xml:space="preserve"> Mar</v>
      </c>
      <c r="I1754" t="str">
        <f>VLOOKUP(K1754, [1]LibPAS_data!$A$1:$C$600,3,FALSE)</f>
        <v>Greenlee</v>
      </c>
      <c r="J1754" s="21" t="str">
        <f>VLOOKUP(K1754,[1]LibPAS_data!$A$1:$C$600,2,FALSE)</f>
        <v>Duncan Public Library</v>
      </c>
      <c r="K1754" s="6" t="s">
        <v>26</v>
      </c>
      <c r="L1754" s="45" t="s">
        <v>1</v>
      </c>
      <c r="R1754" s="47">
        <f t="shared" si="90"/>
        <v>0</v>
      </c>
    </row>
    <row r="1755" spans="1:18" x14ac:dyDescent="0.3">
      <c r="A1755" s="21">
        <f>VLOOKUP(ancestry_jul_2014[[#This Row],[Locationid]], [1]LibPAS_data!$A$2:$E$600, 5, FALSE)</f>
        <v>78</v>
      </c>
      <c r="B1755" s="58">
        <f>VLOOKUP(ancestry_jul_2014[[#This Row],[Locationid]],[1]LibPAS_data!$A$2:$D$270,4,FALSE)</f>
        <v>72247</v>
      </c>
      <c r="C1755" s="59" t="str">
        <f>TEXT(E1755,"yyyy")&amp;"-"&amp;"Q"&amp;LOOKUP(MONTH(E1755),{1,4,7,10},{1,2,3,4})</f>
        <v>2017-Q1</v>
      </c>
      <c r="D1755" s="60">
        <f t="shared" si="92"/>
        <v>2017</v>
      </c>
      <c r="E1755" s="1">
        <v>42795</v>
      </c>
      <c r="F1755" s="31" t="str">
        <f t="shared" si="89"/>
        <v>2017</v>
      </c>
      <c r="G1755" s="1" t="str">
        <f>TEXT(ancestry_jul_2014[[#This Row],[Date]]," MMM")</f>
        <v xml:space="preserve"> Mar</v>
      </c>
      <c r="I1755" t="str">
        <f>VLOOKUP(K1755, [1]LibPAS_data!$A$1:$C$600,3,FALSE)</f>
        <v>Coconino</v>
      </c>
      <c r="J1755" s="21" t="str">
        <f>VLOOKUP(K1755,[1]LibPAS_data!$A$1:$C$600,2,FALSE)</f>
        <v>Flagstaff City-Coconino County Public Library</v>
      </c>
      <c r="K1755" s="6" t="s">
        <v>28</v>
      </c>
      <c r="L1755" s="45" t="s">
        <v>1</v>
      </c>
      <c r="N1755">
        <v>656</v>
      </c>
      <c r="O1755">
        <v>27</v>
      </c>
      <c r="P1755">
        <v>182</v>
      </c>
      <c r="Q1755">
        <v>288</v>
      </c>
      <c r="R1755" s="47">
        <f t="shared" si="90"/>
        <v>470</v>
      </c>
    </row>
    <row r="1756" spans="1:18" x14ac:dyDescent="0.3">
      <c r="A1756" s="21">
        <f>VLOOKUP(ancestry_jul_2014[[#This Row],[Locationid]], [1]LibPAS_data!$A$2:$E$600, 5, FALSE)</f>
        <v>51</v>
      </c>
      <c r="B1756" s="58">
        <f>VLOOKUP(ancestry_jul_2014[[#This Row],[Locationid]],[1]LibPAS_data!$A$2:$D$270,4,FALSE)</f>
        <v>12585</v>
      </c>
      <c r="C1756" s="59" t="str">
        <f>TEXT(E1756,"yyyy")&amp;"-"&amp;"Q"&amp;LOOKUP(MONTH(E1756),{1,4,7,10},{1,2,3,4})</f>
        <v>2017-Q1</v>
      </c>
      <c r="D1756" s="60">
        <f t="shared" si="92"/>
        <v>2017</v>
      </c>
      <c r="E1756" s="1">
        <v>42795</v>
      </c>
      <c r="F1756" s="31" t="str">
        <f t="shared" si="89"/>
        <v>2017</v>
      </c>
      <c r="G1756" s="1" t="str">
        <f>TEXT(ancestry_jul_2014[[#This Row],[Date]]," MMM")</f>
        <v xml:space="preserve"> Mar</v>
      </c>
      <c r="I1756" t="str">
        <f>VLOOKUP(K1756, [1]LibPAS_data!$A$1:$C$600,3,FALSE)</f>
        <v>Pinal</v>
      </c>
      <c r="J1756" s="21" t="str">
        <f>VLOOKUP(K1756,[1]LibPAS_data!$A$1:$C$600,2,FALSE)</f>
        <v>Florence Community Library</v>
      </c>
      <c r="K1756" s="6" t="s">
        <v>29</v>
      </c>
      <c r="L1756" s="45" t="s">
        <v>1</v>
      </c>
      <c r="N1756">
        <v>42</v>
      </c>
      <c r="O1756">
        <v>2</v>
      </c>
      <c r="P1756">
        <v>4</v>
      </c>
      <c r="Q1756">
        <v>22</v>
      </c>
      <c r="R1756" s="47">
        <f t="shared" si="90"/>
        <v>26</v>
      </c>
    </row>
    <row r="1757" spans="1:18" x14ac:dyDescent="0.3">
      <c r="A1757" s="21">
        <f>VLOOKUP(ancestry_jul_2014[[#This Row],[Locationid]], [1]LibPAS_data!$A$2:$E$600, 5, FALSE)</f>
        <v>22</v>
      </c>
      <c r="B1757" s="58">
        <f>VLOOKUP(ancestry_jul_2014[[#This Row],[Locationid]],[1]LibPAS_data!$A$2:$D$270,4,FALSE)</f>
        <v>829</v>
      </c>
      <c r="C1757" s="59" t="str">
        <f>TEXT(E1757,"yyyy")&amp;"-"&amp;"Q"&amp;LOOKUP(MONTH(E1757),{1,4,7,10},{1,2,3,4})</f>
        <v>2017-Q1</v>
      </c>
      <c r="D1757" s="60">
        <f t="shared" si="92"/>
        <v>2017</v>
      </c>
      <c r="E1757" s="1">
        <v>42795</v>
      </c>
      <c r="F1757" s="31" t="str">
        <f t="shared" si="89"/>
        <v>2017</v>
      </c>
      <c r="G1757" s="1" t="str">
        <f>TEXT(ancestry_jul_2014[[#This Row],[Date]]," MMM")</f>
        <v xml:space="preserve"> Mar</v>
      </c>
      <c r="I1757" t="str">
        <f>VLOOKUP(K1757, [1]LibPAS_data!$A$1:$C$600,3,FALSE)</f>
        <v>Maricopa</v>
      </c>
      <c r="J1757" s="21" t="str">
        <f>VLOOKUP(K1757,[1]LibPAS_data!$A$1:$C$600,2,FALSE)</f>
        <v>Ft. McDowell Yavapai Nation Tribal Lib</v>
      </c>
      <c r="K1757" s="8" t="s">
        <v>109</v>
      </c>
      <c r="L1757" s="45" t="s">
        <v>1</v>
      </c>
      <c r="R1757" s="47">
        <f t="shared" si="90"/>
        <v>0</v>
      </c>
    </row>
    <row r="1758" spans="1:18" x14ac:dyDescent="0.3">
      <c r="A1758" s="21">
        <f>VLOOKUP(ancestry_jul_2014[[#This Row],[Locationid]], [1]LibPAS_data!$A$2:$E$600, 5, FALSE)</f>
        <v>0</v>
      </c>
      <c r="B1758" s="58">
        <f>VLOOKUP(ancestry_jul_2014[[#This Row],[Locationid]],[1]LibPAS_data!$A$2:$D$270,4,FALSE)</f>
        <v>72</v>
      </c>
      <c r="C1758" s="59" t="str">
        <f>TEXT(E1758,"yyyy")&amp;"-"&amp;"Q"&amp;LOOKUP(MONTH(E1758),{1,4,7,10},{1,2,3,4})</f>
        <v>2017-Q1</v>
      </c>
      <c r="D1758" s="60">
        <f t="shared" si="92"/>
        <v>2017</v>
      </c>
      <c r="E1758" s="1">
        <v>42795</v>
      </c>
      <c r="F1758" s="31" t="str">
        <f t="shared" si="89"/>
        <v>2017</v>
      </c>
      <c r="G1758" s="1" t="str">
        <f>TEXT(ancestry_jul_2014[[#This Row],[Date]]," MMM")</f>
        <v xml:space="preserve"> Mar</v>
      </c>
      <c r="I1758" t="str">
        <f>VLOOKUP(K1758, [1]LibPAS_data!$A$1:$C$600,3,FALSE)</f>
        <v>Gila</v>
      </c>
      <c r="J1758" s="21" t="str">
        <f>VLOOKUP(K1758,[1]LibPAS_data!$A$1:$C$600,2,FALSE)</f>
        <v>Gila County Library District</v>
      </c>
      <c r="K1758" s="10" t="s">
        <v>30</v>
      </c>
      <c r="L1758" s="45" t="s">
        <v>1</v>
      </c>
      <c r="N1758">
        <v>8</v>
      </c>
      <c r="O1758">
        <v>1</v>
      </c>
      <c r="P1758">
        <v>3</v>
      </c>
      <c r="Q1758">
        <v>3</v>
      </c>
      <c r="R1758" s="47">
        <f t="shared" si="90"/>
        <v>6</v>
      </c>
    </row>
    <row r="1759" spans="1:18" x14ac:dyDescent="0.3">
      <c r="A1759" s="21">
        <f>VLOOKUP(ancestry_jul_2014[[#This Row],[Locationid]], [1]LibPAS_data!$A$2:$E$600, 5, FALSE)</f>
        <v>83</v>
      </c>
      <c r="B1759" s="58">
        <f>VLOOKUP(ancestry_jul_2014[[#This Row],[Locationid]],[1]LibPAS_data!$A$2:$D$270,4,FALSE)</f>
        <v>102303</v>
      </c>
      <c r="C1759" s="59" t="str">
        <f>TEXT(E1759,"yyyy")&amp;"-"&amp;"Q"&amp;LOOKUP(MONTH(E1759),{1,4,7,10},{1,2,3,4})</f>
        <v>2017-Q1</v>
      </c>
      <c r="D1759" s="60">
        <f t="shared" si="92"/>
        <v>2017</v>
      </c>
      <c r="E1759" s="1">
        <v>42795</v>
      </c>
      <c r="F1759" s="31" t="str">
        <f t="shared" si="89"/>
        <v>2017</v>
      </c>
      <c r="G1759" s="1" t="str">
        <f>TEXT(ancestry_jul_2014[[#This Row],[Date]]," MMM")</f>
        <v xml:space="preserve"> Mar</v>
      </c>
      <c r="I1759" t="str">
        <f>VLOOKUP(K1759, [1]LibPAS_data!$A$1:$C$600,3,FALSE)</f>
        <v>Maricopa</v>
      </c>
      <c r="J1759" s="21" t="str">
        <f>VLOOKUP(K1759,[1]LibPAS_data!$A$1:$C$600,2,FALSE)</f>
        <v xml:space="preserve">Glendale Public Library </v>
      </c>
      <c r="K1759" s="6" t="s">
        <v>31</v>
      </c>
      <c r="L1759" s="45" t="s">
        <v>1</v>
      </c>
      <c r="N1759">
        <v>302</v>
      </c>
      <c r="O1759">
        <v>8</v>
      </c>
      <c r="P1759">
        <v>146</v>
      </c>
      <c r="Q1759">
        <v>365</v>
      </c>
      <c r="R1759" s="47">
        <f t="shared" si="90"/>
        <v>511</v>
      </c>
    </row>
    <row r="1760" spans="1:18" x14ac:dyDescent="0.3">
      <c r="A1760" s="21">
        <f>VLOOKUP(ancestry_jul_2014[[#This Row],[Locationid]], [1]LibPAS_data!$A$2:$E$600, 5, FALSE)</f>
        <v>10</v>
      </c>
      <c r="B1760" s="58">
        <f>VLOOKUP(ancestry_jul_2014[[#This Row],[Locationid]],[1]LibPAS_data!$A$2:$D$270,4,FALSE)</f>
        <v>8295</v>
      </c>
      <c r="C1760" s="59" t="str">
        <f>TEXT(E1760,"yyyy")&amp;"-"&amp;"Q"&amp;LOOKUP(MONTH(E1760),{1,4,7,10},{1,2,3,4})</f>
        <v>2017-Q1</v>
      </c>
      <c r="D1760" s="60">
        <f t="shared" si="92"/>
        <v>2017</v>
      </c>
      <c r="E1760" s="1">
        <v>42795</v>
      </c>
      <c r="F1760" s="31" t="str">
        <f t="shared" si="89"/>
        <v>2017</v>
      </c>
      <c r="G1760" s="1" t="str">
        <f>TEXT(ancestry_jul_2014[[#This Row],[Date]]," MMM")</f>
        <v xml:space="preserve"> Mar</v>
      </c>
      <c r="I1760" t="str">
        <f>VLOOKUP(K1760, [1]LibPAS_data!$A$1:$C$600,3,FALSE)</f>
        <v>Gila</v>
      </c>
      <c r="J1760" s="21" t="str">
        <f>VLOOKUP(K1760,[1]LibPAS_data!$A$1:$C$600,2,FALSE)</f>
        <v>Globe Public Library</v>
      </c>
      <c r="K1760" s="6" t="s">
        <v>32</v>
      </c>
      <c r="L1760" s="45" t="s">
        <v>1</v>
      </c>
      <c r="R1760" s="47">
        <f t="shared" si="90"/>
        <v>0</v>
      </c>
    </row>
    <row r="1761" spans="1:18" x14ac:dyDescent="0.3">
      <c r="A1761" s="21">
        <f>VLOOKUP(ancestry_jul_2014[[#This Row],[Locationid]], [1]LibPAS_data!$A$2:$E$600, 5, FALSE)</f>
        <v>0</v>
      </c>
      <c r="B1761" s="58">
        <f>VLOOKUP(ancestry_jul_2014[[#This Row],[Locationid]],[1]LibPAS_data!$A$2:$D$270,4,FALSE)</f>
        <v>1827</v>
      </c>
      <c r="C1761" s="59" t="str">
        <f>TEXT(E1761,"yyyy")&amp;"-"&amp;"Q"&amp;LOOKUP(MONTH(E1761),{1,4,7,10},{1,2,3,4})</f>
        <v>2017-Q1</v>
      </c>
      <c r="D1761" s="60">
        <f>YEAR(DATE(YEAR(E1761),MONTH(E1761)+6,1))</f>
        <v>2017</v>
      </c>
      <c r="E1761" s="1">
        <v>42795</v>
      </c>
      <c r="F1761" s="31" t="str">
        <f t="shared" si="89"/>
        <v>2017</v>
      </c>
      <c r="G1761" s="1" t="str">
        <f>TEXT(ancestry_jul_2014[[#This Row],[Date]]," MMM")</f>
        <v xml:space="preserve"> Mar</v>
      </c>
      <c r="I1761" t="str">
        <f>VLOOKUP(K1761, [1]LibPAS_data!$A$1:$C$600,3,FALSE)</f>
        <v>Navajo</v>
      </c>
      <c r="J1761" s="21" t="str">
        <f>VLOOKUP(K1761,[1]LibPAS_data!$A$1:$C$600,2,FALSE)</f>
        <v>Hopi Public Library</v>
      </c>
      <c r="K1761" s="6" t="s">
        <v>153</v>
      </c>
      <c r="L1761" s="45" t="s">
        <v>1</v>
      </c>
      <c r="N1761">
        <v>1587</v>
      </c>
      <c r="O1761">
        <v>28</v>
      </c>
      <c r="P1761">
        <v>70</v>
      </c>
      <c r="Q1761">
        <v>171</v>
      </c>
      <c r="R1761" s="47">
        <f t="shared" si="90"/>
        <v>241</v>
      </c>
    </row>
    <row r="1762" spans="1:18" x14ac:dyDescent="0.3">
      <c r="A1762" s="21">
        <f>VLOOKUP(ancestry_jul_2014[[#This Row],[Locationid]], [1]LibPAS_data!$A$2:$E$600, 5, FALSE)</f>
        <v>6</v>
      </c>
      <c r="B1762" s="58">
        <f>VLOOKUP(ancestry_jul_2014[[#This Row],[Locationid]],[1]LibPAS_data!$A$2:$D$270,4,FALSE)</f>
        <v>2991</v>
      </c>
      <c r="C1762" s="59" t="str">
        <f>TEXT(E1762,"yyyy")&amp;"-"&amp;"Q"&amp;LOOKUP(MONTH(E1762),{1,4,7,10},{1,2,3,4})</f>
        <v>2017-Q1</v>
      </c>
      <c r="D1762" s="60">
        <f t="shared" ref="D1762:D1794" si="93">YEAR(DATE(YEAR(E1762),MONTH(E1762)+6,1))</f>
        <v>2017</v>
      </c>
      <c r="E1762" s="1">
        <v>42795</v>
      </c>
      <c r="F1762" s="31" t="str">
        <f t="shared" si="89"/>
        <v>2017</v>
      </c>
      <c r="G1762" s="1" t="str">
        <f>TEXT(ancestry_jul_2014[[#This Row],[Date]]," MMM")</f>
        <v xml:space="preserve"> Mar</v>
      </c>
      <c r="I1762" t="str">
        <f>VLOOKUP(K1762, [1]LibPAS_data!$A$1:$C$600,3,FALSE)</f>
        <v>Gila</v>
      </c>
      <c r="J1762" s="21" t="str">
        <f>VLOOKUP(K1762,[1]LibPAS_data!$A$1:$C$600,2,FALSE)</f>
        <v>Isabelle Hunt Memorial Public Library</v>
      </c>
      <c r="K1762" s="6" t="s">
        <v>35</v>
      </c>
      <c r="L1762" s="45" t="s">
        <v>1</v>
      </c>
      <c r="R1762" s="47">
        <f t="shared" si="90"/>
        <v>0</v>
      </c>
    </row>
    <row r="1763" spans="1:18" x14ac:dyDescent="0.3">
      <c r="A1763" s="21" t="str">
        <f>VLOOKUP(ancestry_jul_2014[[#This Row],[Locationid]], [1]LibPAS_data!$A$2:$E$600, 5, FALSE)</f>
        <v>N/A</v>
      </c>
      <c r="B1763" s="58" t="str">
        <f>VLOOKUP(ancestry_jul_2014[[#This Row],[Locationid]],[1]LibPAS_data!$A$2:$D$270,4,FALSE)</f>
        <v>N/A</v>
      </c>
      <c r="C1763" s="59" t="str">
        <f>TEXT(E1763,"yyyy")&amp;"-"&amp;"Q"&amp;LOOKUP(MONTH(E1763),{1,4,7,10},{1,2,3,4})</f>
        <v>2017-Q1</v>
      </c>
      <c r="D1763" s="60">
        <f t="shared" si="93"/>
        <v>2017</v>
      </c>
      <c r="E1763" s="1">
        <v>42795</v>
      </c>
      <c r="F1763" s="31" t="str">
        <f t="shared" si="89"/>
        <v>2017</v>
      </c>
      <c r="G1763" s="1" t="str">
        <f>TEXT(ancestry_jul_2014[[#This Row],[Date]]," MMM")</f>
        <v xml:space="preserve"> Mar</v>
      </c>
      <c r="I1763" t="str">
        <f>VLOOKUP(K1763, [1]LibPAS_data!$A$1:$C$600,3,FALSE)</f>
        <v>Pinal</v>
      </c>
      <c r="J1763" s="21" t="str">
        <f>VLOOKUP(K1763,[1]LibPAS_data!$A$1:$C$600,2,FALSE)</f>
        <v>Ira H. Hayes Memorial Library</v>
      </c>
      <c r="K1763" s="6" t="s">
        <v>74</v>
      </c>
      <c r="L1763" s="45" t="s">
        <v>1</v>
      </c>
      <c r="R1763" s="47">
        <f t="shared" si="90"/>
        <v>0</v>
      </c>
    </row>
    <row r="1764" spans="1:18" x14ac:dyDescent="0.3">
      <c r="A1764" s="21">
        <f>VLOOKUP(ancestry_jul_2014[[#This Row],[Locationid]], [1]LibPAS_data!$A$2:$E$600, 5, FALSE)</f>
        <v>20</v>
      </c>
      <c r="B1764" s="58">
        <f>VLOOKUP(ancestry_jul_2014[[#This Row],[Locationid]],[1]LibPAS_data!$A$2:$D$270,4,FALSE)</f>
        <v>33183</v>
      </c>
      <c r="C1764" s="59" t="str">
        <f>TEXT(E1764,"yyyy")&amp;"-"&amp;"Q"&amp;LOOKUP(MONTH(E1764),{1,4,7,10},{1,2,3,4})</f>
        <v>2017-Q1</v>
      </c>
      <c r="D1764" s="60">
        <f t="shared" si="93"/>
        <v>2017</v>
      </c>
      <c r="E1764" s="1">
        <v>42795</v>
      </c>
      <c r="F1764" s="31" t="str">
        <f t="shared" si="89"/>
        <v>2017</v>
      </c>
      <c r="G1764" s="1" t="str">
        <f>TEXT(ancestry_jul_2014[[#This Row],[Date]]," MMM")</f>
        <v xml:space="preserve"> Mar</v>
      </c>
      <c r="I1764" t="str">
        <f>VLOOKUP(K1764, [1]LibPAS_data!$A$1:$C$600,3,FALSE)</f>
        <v>Pinal</v>
      </c>
      <c r="J1764" s="21" t="str">
        <f>VLOOKUP(K1764,[1]LibPAS_data!$A$1:$C$600,2,FALSE)</f>
        <v>Maricopa Community Library</v>
      </c>
      <c r="K1764" s="6" t="s">
        <v>37</v>
      </c>
      <c r="L1764" s="45" t="s">
        <v>1</v>
      </c>
      <c r="N1764">
        <v>410</v>
      </c>
      <c r="O1764">
        <v>6</v>
      </c>
      <c r="P1764">
        <v>88</v>
      </c>
      <c r="Q1764">
        <v>331</v>
      </c>
      <c r="R1764" s="47">
        <f t="shared" si="90"/>
        <v>419</v>
      </c>
    </row>
    <row r="1765" spans="1:18" x14ac:dyDescent="0.3">
      <c r="A1765" s="21">
        <f>VLOOKUP(ancestry_jul_2014[[#This Row],[Locationid]], [1]LibPAS_data!$A$2:$E$600, 5, FALSE)</f>
        <v>396</v>
      </c>
      <c r="B1765" s="58">
        <f>VLOOKUP(ancestry_jul_2014[[#This Row],[Locationid]],[1]LibPAS_data!$A$2:$D$270,4,FALSE)</f>
        <v>145358</v>
      </c>
      <c r="C1765" s="59" t="str">
        <f>TEXT(E1765,"yyyy")&amp;"-"&amp;"Q"&amp;LOOKUP(MONTH(E1765),{1,4,7,10},{1,2,3,4})</f>
        <v>2017-Q1</v>
      </c>
      <c r="D1765" s="60">
        <f t="shared" si="93"/>
        <v>2017</v>
      </c>
      <c r="E1765" s="1">
        <v>42795</v>
      </c>
      <c r="F1765" s="31" t="str">
        <f t="shared" si="89"/>
        <v>2017</v>
      </c>
      <c r="G1765" s="1" t="str">
        <f>TEXT(ancestry_jul_2014[[#This Row],[Date]]," MMM")</f>
        <v xml:space="preserve"> Mar</v>
      </c>
      <c r="I1765" t="str">
        <f>VLOOKUP(K1765, [1]LibPAS_data!$A$1:$C$600,3,FALSE)</f>
        <v>Maricopa</v>
      </c>
      <c r="J1765" s="21" t="str">
        <f>VLOOKUP(K1765,[1]LibPAS_data!$A$1:$C$600,2,FALSE)</f>
        <v>Maricopa County Library District</v>
      </c>
      <c r="K1765" s="6" t="s">
        <v>39</v>
      </c>
      <c r="L1765" s="45" t="s">
        <v>1</v>
      </c>
      <c r="N1765">
        <v>23798</v>
      </c>
      <c r="O1765">
        <v>280</v>
      </c>
      <c r="P1765">
        <v>2974</v>
      </c>
      <c r="Q1765">
        <v>11469</v>
      </c>
      <c r="R1765" s="47">
        <f t="shared" si="90"/>
        <v>14443</v>
      </c>
    </row>
    <row r="1766" spans="1:18" x14ac:dyDescent="0.3">
      <c r="A1766" s="21">
        <f>VLOOKUP(ancestry_jul_2014[[#This Row],[Locationid]], [1]LibPAS_data!$A$2:$E$600, 5, FALSE)</f>
        <v>147</v>
      </c>
      <c r="B1766" s="58">
        <f>VLOOKUP(ancestry_jul_2014[[#This Row],[Locationid]],[1]LibPAS_data!$A$2:$D$270,4,FALSE)</f>
        <v>147983</v>
      </c>
      <c r="C1766" s="59" t="str">
        <f>TEXT(E1766,"yyyy")&amp;"-"&amp;"Q"&amp;LOOKUP(MONTH(E1766),{1,4,7,10},{1,2,3,4})</f>
        <v>2017-Q1</v>
      </c>
      <c r="D1766" s="60">
        <f t="shared" si="93"/>
        <v>2017</v>
      </c>
      <c r="E1766" s="1">
        <v>42795</v>
      </c>
      <c r="F1766" s="31" t="str">
        <f t="shared" si="89"/>
        <v>2017</v>
      </c>
      <c r="G1766" s="1" t="str">
        <f>TEXT(ancestry_jul_2014[[#This Row],[Date]]," MMM")</f>
        <v xml:space="preserve"> Mar</v>
      </c>
      <c r="I1766" t="str">
        <f>VLOOKUP(K1766, [1]LibPAS_data!$A$1:$C$600,3,FALSE)</f>
        <v>Maricopa</v>
      </c>
      <c r="J1766" s="21" t="str">
        <f>VLOOKUP(K1766,[1]LibPAS_data!$A$1:$C$600,2,FALSE)</f>
        <v>Mesa Public Library</v>
      </c>
      <c r="K1766" s="6" t="s">
        <v>40</v>
      </c>
      <c r="L1766" s="45" t="s">
        <v>1</v>
      </c>
      <c r="N1766">
        <v>4893</v>
      </c>
      <c r="O1766">
        <v>66</v>
      </c>
      <c r="P1766">
        <v>1099</v>
      </c>
      <c r="Q1766">
        <v>3048</v>
      </c>
      <c r="R1766" s="47">
        <f t="shared" si="90"/>
        <v>4147</v>
      </c>
    </row>
    <row r="1767" spans="1:18" x14ac:dyDescent="0.3">
      <c r="A1767" s="21">
        <f>VLOOKUP(ancestry_jul_2014[[#This Row],[Locationid]], [1]LibPAS_data!$A$2:$E$600, 5, FALSE)</f>
        <v>10</v>
      </c>
      <c r="B1767" s="58">
        <f>VLOOKUP(ancestry_jul_2014[[#This Row],[Locationid]],[1]LibPAS_data!$A$2:$D$270,4,FALSE)</f>
        <v>3750</v>
      </c>
      <c r="C1767" s="59" t="str">
        <f>TEXT(E1767,"yyyy")&amp;"-"&amp;"Q"&amp;LOOKUP(MONTH(E1767),{1,4,7,10},{1,2,3,4})</f>
        <v>2017-Q1</v>
      </c>
      <c r="D1767" s="60">
        <f t="shared" si="93"/>
        <v>2017</v>
      </c>
      <c r="E1767" s="1">
        <v>42795</v>
      </c>
      <c r="F1767" s="31" t="str">
        <f t="shared" si="89"/>
        <v>2017</v>
      </c>
      <c r="G1767" s="1" t="str">
        <f>TEXT(ancestry_jul_2014[[#This Row],[Date]]," MMM")</f>
        <v xml:space="preserve"> Mar</v>
      </c>
      <c r="I1767" t="str">
        <f>VLOOKUP(K1767, [1]LibPAS_data!$A$1:$C$600,3,FALSE)</f>
        <v>Gila</v>
      </c>
      <c r="J1767" s="21" t="str">
        <f>VLOOKUP(K1767,[1]LibPAS_data!$A$1:$C$600,2,FALSE)</f>
        <v>Miami Memorial Public Library</v>
      </c>
      <c r="K1767" s="6" t="s">
        <v>105</v>
      </c>
      <c r="L1767" s="45" t="s">
        <v>1</v>
      </c>
      <c r="R1767" s="47">
        <f t="shared" si="90"/>
        <v>0</v>
      </c>
    </row>
    <row r="1768" spans="1:18" x14ac:dyDescent="0.3">
      <c r="A1768" s="21">
        <f>VLOOKUP(ancestry_jul_2014[[#This Row],[Locationid]], [1]LibPAS_data!$A$2:$E$600, 5, FALSE)</f>
        <v>239</v>
      </c>
      <c r="B1768" s="58">
        <f>VLOOKUP(ancestry_jul_2014[[#This Row],[Locationid]],[1]LibPAS_data!$A$2:$D$270,4,FALSE)</f>
        <v>87143</v>
      </c>
      <c r="C1768" s="59" t="str">
        <f>TEXT(E1768,"yyyy")&amp;"-"&amp;"Q"&amp;LOOKUP(MONTH(E1768),{1,4,7,10},{1,2,3,4})</f>
        <v>2017-Q1</v>
      </c>
      <c r="D1768" s="60">
        <f t="shared" si="93"/>
        <v>2017</v>
      </c>
      <c r="E1768" s="1">
        <v>42795</v>
      </c>
      <c r="F1768" s="31" t="str">
        <f t="shared" si="89"/>
        <v>2017</v>
      </c>
      <c r="G1768" s="1" t="str">
        <f>TEXT(ancestry_jul_2014[[#This Row],[Date]]," MMM")</f>
        <v xml:space="preserve"> Mar</v>
      </c>
      <c r="I1768" t="str">
        <f>VLOOKUP(K1768, [1]LibPAS_data!$A$1:$C$600,3,FALSE)</f>
        <v>Mohave</v>
      </c>
      <c r="J1768" s="21" t="str">
        <f>VLOOKUP(K1768,[1]LibPAS_data!$A$1:$C$600,2,FALSE)</f>
        <v>Mohave County Library District</v>
      </c>
      <c r="K1768" s="6" t="s">
        <v>41</v>
      </c>
      <c r="L1768" s="45" t="s">
        <v>1</v>
      </c>
      <c r="N1768">
        <v>1589</v>
      </c>
      <c r="O1768">
        <v>51</v>
      </c>
      <c r="P1768">
        <v>134</v>
      </c>
      <c r="Q1768">
        <v>443</v>
      </c>
      <c r="R1768" s="47">
        <f t="shared" si="90"/>
        <v>577</v>
      </c>
    </row>
    <row r="1769" spans="1:18" x14ac:dyDescent="0.3">
      <c r="A1769" s="21">
        <f>VLOOKUP(ancestry_jul_2014[[#This Row],[Locationid]], [1]LibPAS_data!$A$2:$E$600, 5, FALSE)</f>
        <v>8</v>
      </c>
      <c r="B1769" s="58" t="e">
        <f>VLOOKUP(ancestry_jul_2014[[#This Row],[Locationid]],[1]LibPAS_data!$A$2:$D$270,4,FALSE)</f>
        <v>#N/A</v>
      </c>
      <c r="C1769" s="59" t="str">
        <f>TEXT(E1769,"yyyy")&amp;"-"&amp;"Q"&amp;LOOKUP(MONTH(E1769),{1,4,7,10},{1,2,3,4})</f>
        <v>2017-Q1</v>
      </c>
      <c r="D1769" s="60">
        <f t="shared" si="93"/>
        <v>2017</v>
      </c>
      <c r="E1769" s="1">
        <v>42795</v>
      </c>
      <c r="F1769" s="31" t="str">
        <f t="shared" si="89"/>
        <v>2017</v>
      </c>
      <c r="G1769" s="1" t="str">
        <f>TEXT(ancestry_jul_2014[[#This Row],[Date]]," MMM")</f>
        <v xml:space="preserve"> Mar</v>
      </c>
      <c r="I1769" t="str">
        <f>VLOOKUP(K1769, [1]LibPAS_data!$A$1:$C$600,3,FALSE)</f>
        <v>Yavapai</v>
      </c>
      <c r="J1769" s="21" t="str">
        <f>VLOOKUP(K1769,[1]LibPAS_data!$A$1:$C$600,2,FALSE)</f>
        <v>Mayer Public Library</v>
      </c>
      <c r="K1769" t="s">
        <v>38</v>
      </c>
      <c r="L1769" s="45" t="s">
        <v>1</v>
      </c>
      <c r="R1769" s="47">
        <f t="shared" si="90"/>
        <v>0</v>
      </c>
    </row>
    <row r="1770" spans="1:18" x14ac:dyDescent="0.3">
      <c r="A1770" s="21">
        <f>VLOOKUP(ancestry_jul_2014[[#This Row],[Locationid]], [1]LibPAS_data!$A$2:$E$600, 5, FALSE)</f>
        <v>6</v>
      </c>
      <c r="B1770" s="58">
        <f>VLOOKUP(ancestry_jul_2014[[#This Row],[Locationid]],[1]LibPAS_data!$A$2:$D$270,4,FALSE)</f>
        <v>2934</v>
      </c>
      <c r="C1770" s="59" t="str">
        <f>TEXT(E1770,"yyyy")&amp;"-"&amp;"Q"&amp;LOOKUP(MONTH(E1770),{1,4,7,10},{1,2,3,4})</f>
        <v>2017-Q1</v>
      </c>
      <c r="D1770" s="60">
        <f t="shared" si="93"/>
        <v>2017</v>
      </c>
      <c r="E1770" s="1">
        <v>42795</v>
      </c>
      <c r="F1770" s="31" t="str">
        <f t="shared" si="89"/>
        <v>2017</v>
      </c>
      <c r="G1770" s="1" t="str">
        <f>TEXT(ancestry_jul_2014[[#This Row],[Date]]," MMM")</f>
        <v xml:space="preserve"> Mar</v>
      </c>
      <c r="I1770" t="str">
        <f>VLOOKUP(K1770, [1]LibPAS_data!$A$1:$C$600,3,FALSE)</f>
        <v>Greenlee</v>
      </c>
      <c r="J1770" s="21" t="str">
        <f>VLOOKUP(K1770,[1]LibPAS_data!$A$1:$C$600,2,FALSE)</f>
        <v>Morenci Community Library</v>
      </c>
      <c r="K1770" s="6" t="s">
        <v>106</v>
      </c>
      <c r="L1770" s="45" t="s">
        <v>1</v>
      </c>
      <c r="R1770" s="47">
        <f t="shared" si="90"/>
        <v>0</v>
      </c>
    </row>
    <row r="1771" spans="1:18" x14ac:dyDescent="0.3">
      <c r="A1771" s="21">
        <f>VLOOKUP(ancestry_jul_2014[[#This Row],[Locationid]], [1]LibPAS_data!$A$2:$E$600, 5, FALSE)</f>
        <v>45</v>
      </c>
      <c r="B1771" s="58">
        <f>VLOOKUP(ancestry_jul_2014[[#This Row],[Locationid]],[1]LibPAS_data!$A$2:$D$270,4,FALSE)</f>
        <v>2461</v>
      </c>
      <c r="C1771" s="59" t="str">
        <f>TEXT(E1771,"yyyy")&amp;"-"&amp;"Q"&amp;LOOKUP(MONTH(E1771),{1,4,7,10},{1,2,3,4})</f>
        <v>2017-Q1</v>
      </c>
      <c r="D1771" s="60">
        <f t="shared" si="93"/>
        <v>2017</v>
      </c>
      <c r="E1771" s="1">
        <v>42795</v>
      </c>
      <c r="F1771" s="31" t="str">
        <f t="shared" si="89"/>
        <v>2017</v>
      </c>
      <c r="G1771" s="1" t="str">
        <f>TEXT(ancestry_jul_2014[[#This Row],[Date]]," MMM")</f>
        <v xml:space="preserve"> Mar</v>
      </c>
      <c r="I1771" t="str">
        <f>VLOOKUP(K1771, [1]LibPAS_data!$A$1:$C$600,3,FALSE)</f>
        <v>Navajo</v>
      </c>
      <c r="J1771" s="21" t="str">
        <f>VLOOKUP(K1771,[1]LibPAS_data!$A$1:$C$600,2,FALSE)</f>
        <v>Navajo County Library District</v>
      </c>
      <c r="K1771" s="6" t="s">
        <v>42</v>
      </c>
      <c r="L1771" s="45" t="s">
        <v>1</v>
      </c>
      <c r="N1771">
        <v>1362</v>
      </c>
      <c r="O1771">
        <v>33</v>
      </c>
      <c r="P1771">
        <v>136</v>
      </c>
      <c r="Q1771">
        <v>399</v>
      </c>
      <c r="R1771" s="47">
        <f t="shared" si="90"/>
        <v>535</v>
      </c>
    </row>
    <row r="1772" spans="1:18" x14ac:dyDescent="0.3">
      <c r="A1772" s="21">
        <f>VLOOKUP(ancestry_jul_2014[[#This Row],[Locationid]], [1]LibPAS_data!$A$2:$E$600, 5, FALSE)</f>
        <v>9</v>
      </c>
      <c r="B1772" s="58" t="e">
        <f>VLOOKUP(ancestry_jul_2014[[#This Row],[Locationid]],[1]LibPAS_data!$A$2:$D$270,4,FALSE)</f>
        <v>#N/A</v>
      </c>
      <c r="C1772" s="59" t="str">
        <f>TEXT(E1772,"yyyy")&amp;"-"&amp;"Q"&amp;LOOKUP(MONTH(E1772),{1,4,7,10},{1,2,3,4})</f>
        <v>2017-Q1</v>
      </c>
      <c r="D1772" s="60">
        <f t="shared" si="93"/>
        <v>2017</v>
      </c>
      <c r="E1772" s="1">
        <v>42795</v>
      </c>
      <c r="F1772" s="31" t="str">
        <f t="shared" si="89"/>
        <v>2017</v>
      </c>
      <c r="G1772" s="1" t="str">
        <f>TEXT(ancestry_jul_2014[[#This Row],[Date]]," MMM")</f>
        <v xml:space="preserve"> Mar</v>
      </c>
      <c r="I1772" t="str">
        <f>VLOOKUP(K1772, [1]LibPAS_data!$A$1:$C$600,3,FALSE)</f>
        <v>Pinal</v>
      </c>
      <c r="J1772" s="21" t="str">
        <f>VLOOKUP(K1772,[1]LibPAS_data!$A$1:$C$600,2,FALSE)</f>
        <v>Oracle Public Library</v>
      </c>
      <c r="K1772" t="s">
        <v>44</v>
      </c>
      <c r="L1772" s="45" t="s">
        <v>1</v>
      </c>
      <c r="N1772">
        <v>126</v>
      </c>
      <c r="O1772">
        <v>3</v>
      </c>
      <c r="P1772">
        <v>62</v>
      </c>
      <c r="Q1772">
        <v>81</v>
      </c>
      <c r="R1772" s="47">
        <f t="shared" si="90"/>
        <v>143</v>
      </c>
    </row>
    <row r="1773" spans="1:18" x14ac:dyDescent="0.3">
      <c r="A1773" s="21">
        <f>VLOOKUP(ancestry_jul_2014[[#This Row],[Locationid]], [1]LibPAS_data!$A$2:$E$600, 5, FALSE)</f>
        <v>36</v>
      </c>
      <c r="B1773" s="58" t="str">
        <f>VLOOKUP(ancestry_jul_2014[[#This Row],[Locationid]],[1]LibPAS_data!$A$2:$D$270,4,FALSE)</f>
        <v>N/A</v>
      </c>
      <c r="C1773" s="59" t="str">
        <f>TEXT(E1773,"yyyy")&amp;"-"&amp;"Q"&amp;LOOKUP(MONTH(E1773),{1,4,7,10},{1,2,3,4})</f>
        <v>2017-Q1</v>
      </c>
      <c r="D1773" s="60">
        <f t="shared" si="93"/>
        <v>2017</v>
      </c>
      <c r="E1773" s="1">
        <v>42795</v>
      </c>
      <c r="F1773" s="31" t="str">
        <f t="shared" si="89"/>
        <v>2017</v>
      </c>
      <c r="G1773" s="1" t="str">
        <f>TEXT(ancestry_jul_2014[[#This Row],[Date]]," MMM")</f>
        <v xml:space="preserve"> Mar</v>
      </c>
      <c r="I1773" t="str">
        <f>VLOOKUP(K1773, [1]LibPAS_data!$A$1:$C$600,3,FALSE)</f>
        <v>Coconino</v>
      </c>
      <c r="J1773" s="21" t="str">
        <f>VLOOKUP(K1773,[1]LibPAS_data!$A$1:$C$600,2,FALSE)</f>
        <v>Page Public Library</v>
      </c>
      <c r="K1773" s="6" t="s">
        <v>140</v>
      </c>
      <c r="L1773" s="45" t="s">
        <v>1</v>
      </c>
      <c r="N1773">
        <v>91</v>
      </c>
      <c r="O1773">
        <v>4</v>
      </c>
      <c r="P1773">
        <v>93</v>
      </c>
      <c r="Q1773">
        <v>37</v>
      </c>
      <c r="R1773" s="47">
        <f t="shared" si="90"/>
        <v>130</v>
      </c>
    </row>
    <row r="1774" spans="1:18" x14ac:dyDescent="0.3">
      <c r="A1774" s="21">
        <f>VLOOKUP(ancestry_jul_2014[[#This Row],[Locationid]], [1]LibPAS_data!$A$2:$E$600, 5, FALSE)</f>
        <v>20</v>
      </c>
      <c r="B1774" s="58">
        <f>VLOOKUP(ancestry_jul_2014[[#This Row],[Locationid]],[1]LibPAS_data!$A$2:$D$270,4,FALSE)</f>
        <v>10834</v>
      </c>
      <c r="C1774" s="59" t="str">
        <f>TEXT(E1774,"yyyy")&amp;"-"&amp;"Q"&amp;LOOKUP(MONTH(E1774),{1,4,7,10},{1,2,3,4})</f>
        <v>2017-Q1</v>
      </c>
      <c r="D1774" s="60">
        <f t="shared" si="93"/>
        <v>2017</v>
      </c>
      <c r="E1774" s="1">
        <v>42795</v>
      </c>
      <c r="F1774" s="31" t="str">
        <f t="shared" si="89"/>
        <v>2017</v>
      </c>
      <c r="G1774" s="1" t="str">
        <f>TEXT(ancestry_jul_2014[[#This Row],[Date]]," MMM")</f>
        <v xml:space="preserve"> Mar</v>
      </c>
      <c r="I1774" t="str">
        <f>VLOOKUP(K1774, [1]LibPAS_data!$A$1:$C$600,3,FALSE)</f>
        <v>La Paz</v>
      </c>
      <c r="J1774" s="21" t="str">
        <f>VLOOKUP(K1774,[1]LibPAS_data!$A$1:$C$600,2,FALSE)</f>
        <v>Parker Public Library</v>
      </c>
      <c r="K1774" s="8" t="s">
        <v>45</v>
      </c>
      <c r="L1774" s="45" t="s">
        <v>1</v>
      </c>
      <c r="N1774">
        <v>80</v>
      </c>
      <c r="O1774">
        <v>4</v>
      </c>
      <c r="P1774">
        <v>13</v>
      </c>
      <c r="Q1774">
        <v>36</v>
      </c>
      <c r="R1774" s="47">
        <f t="shared" si="90"/>
        <v>49</v>
      </c>
    </row>
    <row r="1775" spans="1:18" x14ac:dyDescent="0.3">
      <c r="A1775" s="21">
        <f>VLOOKUP(ancestry_jul_2014[[#This Row],[Locationid]], [1]LibPAS_data!$A$2:$E$600, 5, FALSE)</f>
        <v>14</v>
      </c>
      <c r="B1775" s="58">
        <f>VLOOKUP(ancestry_jul_2014[[#This Row],[Locationid]],[1]LibPAS_data!$A$2:$D$270,4,FALSE)</f>
        <v>13597</v>
      </c>
      <c r="C1775" s="59" t="str">
        <f>TEXT(E1775,"yyyy")&amp;"-"&amp;"Q"&amp;LOOKUP(MONTH(E1775),{1,4,7,10},{1,2,3,4})</f>
        <v>2017-Q1</v>
      </c>
      <c r="D1775" s="60">
        <f t="shared" si="93"/>
        <v>2017</v>
      </c>
      <c r="E1775" s="1">
        <v>42795</v>
      </c>
      <c r="F1775" s="31" t="str">
        <f t="shared" si="89"/>
        <v>2017</v>
      </c>
      <c r="G1775" s="1" t="str">
        <f>TEXT(ancestry_jul_2014[[#This Row],[Date]]," MMM")</f>
        <v xml:space="preserve"> Mar</v>
      </c>
      <c r="I1775" t="str">
        <f>VLOOKUP(K1775, [1]LibPAS_data!$A$1:$C$600,3,FALSE)</f>
        <v>Gila</v>
      </c>
      <c r="J1775" s="21" t="str">
        <f>VLOOKUP(K1775,[1]LibPAS_data!$A$1:$C$600,2,FALSE)</f>
        <v>Payson Public Library</v>
      </c>
      <c r="K1775" s="6" t="s">
        <v>47</v>
      </c>
      <c r="L1775" s="45" t="s">
        <v>1</v>
      </c>
      <c r="R1775" s="47">
        <f t="shared" si="90"/>
        <v>0</v>
      </c>
    </row>
    <row r="1776" spans="1:18" x14ac:dyDescent="0.3">
      <c r="A1776" s="21">
        <f>VLOOKUP(ancestry_jul_2014[[#This Row],[Locationid]], [1]LibPAS_data!$A$2:$E$600, 5, FALSE)</f>
        <v>38</v>
      </c>
      <c r="B1776" s="58">
        <f>VLOOKUP(ancestry_jul_2014[[#This Row],[Locationid]],[1]LibPAS_data!$A$2:$D$270,4,FALSE)</f>
        <v>109952</v>
      </c>
      <c r="C1776" s="59" t="str">
        <f>TEXT(E1776,"yyyy")&amp;"-"&amp;"Q"&amp;LOOKUP(MONTH(E1776),{1,4,7,10},{1,2,3,4})</f>
        <v>2017-Q1</v>
      </c>
      <c r="D1776" s="60">
        <f t="shared" si="93"/>
        <v>2017</v>
      </c>
      <c r="E1776" s="1">
        <v>42795</v>
      </c>
      <c r="F1776" s="31" t="str">
        <f t="shared" si="89"/>
        <v>2017</v>
      </c>
      <c r="G1776" s="1" t="str">
        <f>TEXT(ancestry_jul_2014[[#This Row],[Date]]," MMM")</f>
        <v xml:space="preserve"> Mar</v>
      </c>
      <c r="I1776" t="str">
        <f>VLOOKUP(K1776, [1]LibPAS_data!$A$1:$C$600,3,FALSE)</f>
        <v>Maricopa</v>
      </c>
      <c r="J1776" s="21" t="str">
        <f>VLOOKUP(K1776,[1]LibPAS_data!$A$1:$C$600,2,FALSE)</f>
        <v>Peoria Public Library</v>
      </c>
      <c r="K1776" s="6" t="s">
        <v>48</v>
      </c>
      <c r="L1776" s="45" t="s">
        <v>1</v>
      </c>
      <c r="N1776">
        <v>1209</v>
      </c>
      <c r="O1776">
        <v>32</v>
      </c>
      <c r="P1776">
        <v>126</v>
      </c>
      <c r="Q1776">
        <v>444</v>
      </c>
      <c r="R1776" s="47">
        <f t="shared" si="90"/>
        <v>570</v>
      </c>
    </row>
    <row r="1777" spans="1:18" x14ac:dyDescent="0.3">
      <c r="A1777" s="21" t="e">
        <f>VLOOKUP(ancestry_jul_2014[[#This Row],[Locationid]], [1]LibPAS_data!$A$2:$E$600, 5, FALSE)</f>
        <v>#VALUE!</v>
      </c>
      <c r="B1777" s="58">
        <f>VLOOKUP(ancestry_jul_2014[[#This Row],[Locationid]],[1]LibPAS_data!$A$2:$D$270,4,FALSE)</f>
        <v>943450</v>
      </c>
      <c r="C1777" s="59" t="str">
        <f>TEXT(E1777,"yyyy")&amp;"-"&amp;"Q"&amp;LOOKUP(MONTH(E1777),{1,4,7,10},{1,2,3,4})</f>
        <v>2017-Q1</v>
      </c>
      <c r="D1777" s="60">
        <f t="shared" si="93"/>
        <v>2017</v>
      </c>
      <c r="E1777" s="1">
        <v>42795</v>
      </c>
      <c r="F1777" s="31" t="str">
        <f t="shared" si="89"/>
        <v>2017</v>
      </c>
      <c r="G1777" s="1" t="str">
        <f>TEXT(ancestry_jul_2014[[#This Row],[Date]]," MMM")</f>
        <v xml:space="preserve"> Mar</v>
      </c>
      <c r="I1777" t="str">
        <f>VLOOKUP(K1777, [1]LibPAS_data!$A$1:$C$600,3,FALSE)</f>
        <v>Maricopa</v>
      </c>
      <c r="J1777" s="21" t="str">
        <f>VLOOKUP(K1777,[1]LibPAS_data!$A$1:$C$600,2,FALSE)</f>
        <v>Phoenix Public Library</v>
      </c>
      <c r="K1777" s="10" t="s">
        <v>78</v>
      </c>
      <c r="L1777" s="45" t="s">
        <v>1</v>
      </c>
      <c r="N1777">
        <v>8133</v>
      </c>
      <c r="O1777">
        <v>125</v>
      </c>
      <c r="P1777">
        <v>1429</v>
      </c>
      <c r="Q1777">
        <v>4134</v>
      </c>
      <c r="R1777" s="47">
        <f t="shared" si="90"/>
        <v>5563</v>
      </c>
    </row>
    <row r="1778" spans="1:18" x14ac:dyDescent="0.3">
      <c r="A1778" s="21">
        <f>VLOOKUP(ancestry_jul_2014[[#This Row],[Locationid]], [1]LibPAS_data!$A$2:$E$600, 5, FALSE)</f>
        <v>622</v>
      </c>
      <c r="B1778" s="58">
        <f>VLOOKUP(ancestry_jul_2014[[#This Row],[Locationid]],[1]LibPAS_data!$A$2:$D$270,4,FALSE)</f>
        <v>405419</v>
      </c>
      <c r="C1778" s="59" t="str">
        <f>TEXT(E1778,"yyyy")&amp;"-"&amp;"Q"&amp;LOOKUP(MONTH(E1778),{1,4,7,10},{1,2,3,4})</f>
        <v>2017-Q1</v>
      </c>
      <c r="D1778" s="60">
        <f t="shared" si="93"/>
        <v>2017</v>
      </c>
      <c r="E1778" s="1">
        <v>42795</v>
      </c>
      <c r="F1778" s="31" t="str">
        <f t="shared" si="89"/>
        <v>2017</v>
      </c>
      <c r="G1778" s="1" t="str">
        <f>TEXT(ancestry_jul_2014[[#This Row],[Date]]," MMM")</f>
        <v xml:space="preserve"> Mar</v>
      </c>
      <c r="I1778" t="str">
        <f>VLOOKUP(K1778, [1]LibPAS_data!$A$1:$C$600,3,FALSE)</f>
        <v>Pima</v>
      </c>
      <c r="J1778" s="21" t="str">
        <f>VLOOKUP(K1778,[1]LibPAS_data!$A$1:$C$600,2,FALSE)</f>
        <v>Pima County Public Library</v>
      </c>
      <c r="K1778" s="6" t="s">
        <v>49</v>
      </c>
      <c r="L1778" s="45" t="s">
        <v>1</v>
      </c>
      <c r="N1778">
        <v>5203</v>
      </c>
      <c r="O1778">
        <v>177</v>
      </c>
      <c r="P1778">
        <v>2604</v>
      </c>
      <c r="Q1778">
        <v>2831</v>
      </c>
      <c r="R1778" s="47">
        <f t="shared" si="90"/>
        <v>5435</v>
      </c>
    </row>
    <row r="1779" spans="1:18" x14ac:dyDescent="0.3">
      <c r="A1779" s="21">
        <f>VLOOKUP(ancestry_jul_2014[[#This Row],[Locationid]], [1]LibPAS_data!$A$2:$E$600, 5, FALSE)</f>
        <v>4</v>
      </c>
      <c r="B1779" s="58">
        <f>VLOOKUP(ancestry_jul_2014[[#This Row],[Locationid]],[1]LibPAS_data!$A$2:$D$270,4,FALSE)</f>
        <v>8901</v>
      </c>
      <c r="C1779" s="59" t="str">
        <f>TEXT(E1779,"yyyy")&amp;"-"&amp;"Q"&amp;LOOKUP(MONTH(E1779),{1,4,7,10},{1,2,3,4})</f>
        <v>2017-Q1</v>
      </c>
      <c r="D1779" s="60">
        <f t="shared" si="93"/>
        <v>2017</v>
      </c>
      <c r="E1779" s="1">
        <v>42795</v>
      </c>
      <c r="F1779" s="31" t="str">
        <f t="shared" si="89"/>
        <v>2017</v>
      </c>
      <c r="G1779" s="1" t="str">
        <f>TEXT(ancestry_jul_2014[[#This Row],[Date]]," MMM")</f>
        <v xml:space="preserve"> Mar</v>
      </c>
      <c r="I1779" t="str">
        <f>VLOOKUP(K1779, [1]LibPAS_data!$A$1:$C$600,3,FALSE)</f>
        <v>Pinal</v>
      </c>
      <c r="J1779" s="21" t="str">
        <f>VLOOKUP(K1779,[1]LibPAS_data!$A$1:$C$600,2,FALSE)</f>
        <v>Pinal County Library District</v>
      </c>
      <c r="K1779" s="6" t="s">
        <v>50</v>
      </c>
      <c r="L1779" s="45" t="s">
        <v>1</v>
      </c>
      <c r="N1779">
        <v>356</v>
      </c>
      <c r="O1779">
        <v>12</v>
      </c>
      <c r="P1779">
        <v>47</v>
      </c>
      <c r="Q1779">
        <v>130</v>
      </c>
      <c r="R1779" s="47">
        <f t="shared" si="90"/>
        <v>177</v>
      </c>
    </row>
    <row r="1780" spans="1:18" x14ac:dyDescent="0.3">
      <c r="A1780" s="21">
        <f>VLOOKUP(ancestry_jul_2014[[#This Row],[Locationid]], [1]LibPAS_data!$A$2:$E$600, 5, FALSE)</f>
        <v>0</v>
      </c>
      <c r="B1780" s="58">
        <f>VLOOKUP(ancestry_jul_2014[[#This Row],[Locationid]],[1]LibPAS_data!$A$2:$D$270,4,FALSE)</f>
        <v>0</v>
      </c>
      <c r="C1780" s="59" t="str">
        <f>TEXT(E1780,"yyyy")&amp;"-"&amp;"Q"&amp;LOOKUP(MONTH(E1780),{1,4,7,10},{1,2,3,4})</f>
        <v>2017-Q1</v>
      </c>
      <c r="D1780" s="60">
        <f t="shared" si="93"/>
        <v>2017</v>
      </c>
      <c r="E1780" s="1">
        <v>42795</v>
      </c>
      <c r="F1780" s="31" t="str">
        <f t="shared" si="89"/>
        <v>2017</v>
      </c>
      <c r="G1780" s="1" t="str">
        <f>TEXT(ancestry_jul_2014[[#This Row],[Date]]," MMM")</f>
        <v xml:space="preserve"> Mar</v>
      </c>
      <c r="I1780" t="str">
        <f>VLOOKUP(K1780, [1]LibPAS_data!$A$1:$C$600,3,FALSE)</f>
        <v>Yavapai</v>
      </c>
      <c r="J1780" s="21" t="str">
        <f>VLOOKUP(K1780,[1]LibPAS_data!$A$1:$C$600,2,FALSE)</f>
        <v>Paulden</v>
      </c>
      <c r="K1780" s="2" t="s">
        <v>146</v>
      </c>
      <c r="L1780" s="45" t="s">
        <v>1</v>
      </c>
      <c r="R1780" s="47">
        <f t="shared" si="90"/>
        <v>0</v>
      </c>
    </row>
    <row r="1781" spans="1:18" x14ac:dyDescent="0.3">
      <c r="A1781" s="21">
        <f>VLOOKUP(ancestry_jul_2014[[#This Row],[Locationid]], [1]LibPAS_data!$A$2:$E$600, 5, FALSE)</f>
        <v>54</v>
      </c>
      <c r="B1781" s="58">
        <f>VLOOKUP(ancestry_jul_2014[[#This Row],[Locationid]],[1]LibPAS_data!$A$2:$D$270,4,FALSE)</f>
        <v>29416</v>
      </c>
      <c r="C1781" s="59" t="str">
        <f>TEXT(E1781,"yyyy")&amp;"-"&amp;"Q"&amp;LOOKUP(MONTH(E1781),{1,4,7,10},{1,2,3,4})</f>
        <v>2017-Q1</v>
      </c>
      <c r="D1781" s="60">
        <f t="shared" si="93"/>
        <v>2017</v>
      </c>
      <c r="E1781" s="1">
        <v>42795</v>
      </c>
      <c r="F1781" s="31" t="str">
        <f t="shared" si="89"/>
        <v>2017</v>
      </c>
      <c r="G1781" s="1" t="str">
        <f>TEXT(ancestry_jul_2014[[#This Row],[Date]]," MMM")</f>
        <v xml:space="preserve"> Mar</v>
      </c>
      <c r="I1781" t="str">
        <f>VLOOKUP(K1781, [1]LibPAS_data!$A$1:$C$600,3,FALSE)</f>
        <v>Yavapai</v>
      </c>
      <c r="J1781" s="21" t="str">
        <f>VLOOKUP(K1781,[1]LibPAS_data!$A$1:$C$600,2,FALSE)</f>
        <v>Prescott Public Library</v>
      </c>
      <c r="K1781" s="10" t="s">
        <v>51</v>
      </c>
      <c r="L1781" s="45" t="s">
        <v>1</v>
      </c>
      <c r="N1781">
        <v>4385</v>
      </c>
      <c r="O1781">
        <v>84</v>
      </c>
      <c r="P1781">
        <v>2439</v>
      </c>
      <c r="Q1781">
        <v>2455</v>
      </c>
      <c r="R1781" s="47">
        <f t="shared" si="90"/>
        <v>4894</v>
      </c>
    </row>
    <row r="1782" spans="1:18" x14ac:dyDescent="0.3">
      <c r="A1782" s="21">
        <f>VLOOKUP(ancestry_jul_2014[[#This Row],[Locationid]], [1]LibPAS_data!$A$2:$E$600, 5, FALSE)</f>
        <v>59</v>
      </c>
      <c r="B1782" s="58">
        <f>VLOOKUP(ancestry_jul_2014[[#This Row],[Locationid]],[1]LibPAS_data!$A$2:$D$270,4,FALSE)</f>
        <v>22616</v>
      </c>
      <c r="C1782" s="59" t="str">
        <f>TEXT(E1782,"yyyy")&amp;"-"&amp;"Q"&amp;LOOKUP(MONTH(E1782),{1,4,7,10},{1,2,3,4})</f>
        <v>2017-Q1</v>
      </c>
      <c r="D1782" s="60">
        <f t="shared" si="93"/>
        <v>2017</v>
      </c>
      <c r="E1782" s="1">
        <v>42795</v>
      </c>
      <c r="F1782" s="31" t="str">
        <f t="shared" si="89"/>
        <v>2017</v>
      </c>
      <c r="G1782" s="1" t="str">
        <f>TEXT(ancestry_jul_2014[[#This Row],[Date]]," MMM")</f>
        <v xml:space="preserve"> Mar</v>
      </c>
      <c r="I1782" t="str">
        <f>VLOOKUP(K1782, [1]LibPAS_data!$A$1:$C$600,3,FALSE)</f>
        <v>Yavapai</v>
      </c>
      <c r="J1782" s="21" t="str">
        <f>VLOOKUP(K1782,[1]LibPAS_data!$A$1:$C$600,2,FALSE)</f>
        <v>Prescott Valley Public Library</v>
      </c>
      <c r="K1782" s="6" t="s">
        <v>52</v>
      </c>
      <c r="L1782" s="45" t="s">
        <v>1</v>
      </c>
      <c r="N1782">
        <v>1054</v>
      </c>
      <c r="O1782">
        <v>16</v>
      </c>
      <c r="P1782">
        <v>182</v>
      </c>
      <c r="Q1782">
        <v>457</v>
      </c>
      <c r="R1782" s="47">
        <f t="shared" si="90"/>
        <v>639</v>
      </c>
    </row>
    <row r="1783" spans="1:18" x14ac:dyDescent="0.3">
      <c r="A1783" s="21">
        <f>VLOOKUP(ancestry_jul_2014[[#This Row],[Locationid]], [1]LibPAS_data!$A$2:$E$600, 5, FALSE)</f>
        <v>23</v>
      </c>
      <c r="B1783" s="58">
        <f>VLOOKUP(ancestry_jul_2014[[#This Row],[Locationid]],[1]LibPAS_data!$A$2:$D$270,4,FALSE)</f>
        <v>5873</v>
      </c>
      <c r="C1783" s="59" t="str">
        <f>TEXT(E1783,"yyyy")&amp;"-"&amp;"Q"&amp;LOOKUP(MONTH(E1783),{1,4,7,10},{1,2,3,4})</f>
        <v>2017-Q1</v>
      </c>
      <c r="D1783" s="60">
        <f>YEAR(DATE(YEAR(E1783),MONTH(E1783)+6,1))</f>
        <v>2017</v>
      </c>
      <c r="E1783" s="1">
        <v>42795</v>
      </c>
      <c r="F1783" s="31" t="str">
        <f t="shared" si="89"/>
        <v>2017</v>
      </c>
      <c r="G1783" s="1" t="str">
        <f>TEXT(ancestry_jul_2014[[#This Row],[Date]]," MMM")</f>
        <v xml:space="preserve"> Mar</v>
      </c>
      <c r="I1783" t="str">
        <f>VLOOKUP(K1783, [1]LibPAS_data!$A$1:$C$600,3,FALSE)</f>
        <v>La Paz</v>
      </c>
      <c r="J1783" s="21" t="str">
        <f>VLOOKUP(K1783,[1]LibPAS_data!$A$1:$C$600,2,FALSE)</f>
        <v>Quartzsite Public Library</v>
      </c>
      <c r="K1783" s="3" t="s">
        <v>154</v>
      </c>
      <c r="L1783" s="45" t="s">
        <v>1</v>
      </c>
      <c r="N1783">
        <v>219</v>
      </c>
      <c r="O1783">
        <v>8</v>
      </c>
      <c r="P1783">
        <v>47</v>
      </c>
      <c r="Q1783">
        <v>81</v>
      </c>
      <c r="R1783" s="47">
        <f t="shared" ref="R1783:R1846" si="94">P1783+Q1783</f>
        <v>128</v>
      </c>
    </row>
    <row r="1784" spans="1:18" x14ac:dyDescent="0.3">
      <c r="A1784" s="21">
        <f>VLOOKUP(ancestry_jul_2014[[#This Row],[Locationid]], [1]LibPAS_data!$A$2:$E$600, 5, FALSE)</f>
        <v>40</v>
      </c>
      <c r="B1784" s="58" t="e">
        <f>VLOOKUP(ancestry_jul_2014[[#This Row],[Locationid]],[1]LibPAS_data!$A$2:$D$270,4,FALSE)</f>
        <v>#N/A</v>
      </c>
      <c r="C1784" s="59" t="str">
        <f>TEXT(E1784,"yyyy")&amp;"-"&amp;"Q"&amp;LOOKUP(MONTH(E1784),{1,4,7,10},{1,2,3,4})</f>
        <v>2017-Q1</v>
      </c>
      <c r="D1784" s="60">
        <f t="shared" si="93"/>
        <v>2017</v>
      </c>
      <c r="E1784" s="1">
        <v>42795</v>
      </c>
      <c r="F1784" s="31" t="str">
        <f t="shared" si="89"/>
        <v>2017</v>
      </c>
      <c r="G1784" s="1" t="str">
        <f>TEXT(ancestry_jul_2014[[#This Row],[Date]]," MMM")</f>
        <v xml:space="preserve"> Mar</v>
      </c>
      <c r="I1784" t="str">
        <f>VLOOKUP(K1784, [1]LibPAS_data!$A$1:$C$600,3,FALSE)</f>
        <v>Apache</v>
      </c>
      <c r="J1784" s="21" t="str">
        <f>VLOOKUP(K1784,[1]LibPAS_data!$A$1:$C$600,2,FALSE)</f>
        <v>Round Valley Public Library</v>
      </c>
      <c r="K1784" s="6" t="s">
        <v>53</v>
      </c>
      <c r="L1784" s="45" t="s">
        <v>1</v>
      </c>
      <c r="N1784">
        <v>156</v>
      </c>
      <c r="O1784">
        <v>16</v>
      </c>
      <c r="P1784">
        <v>13</v>
      </c>
      <c r="Q1784">
        <v>105</v>
      </c>
      <c r="R1784" s="47">
        <f t="shared" si="94"/>
        <v>118</v>
      </c>
    </row>
    <row r="1785" spans="1:18" x14ac:dyDescent="0.3">
      <c r="A1785" s="21">
        <f>VLOOKUP(ancestry_jul_2014[[#This Row],[Locationid]], [1]LibPAS_data!$A$2:$E$600, 5, FALSE)</f>
        <v>17</v>
      </c>
      <c r="B1785" s="58">
        <f>VLOOKUP(ancestry_jul_2014[[#This Row],[Locationid]],[1]LibPAS_data!$A$2:$D$270,4,FALSE)</f>
        <v>11980</v>
      </c>
      <c r="C1785" s="59" t="str">
        <f>TEXT(E1785,"yyyy")&amp;"-"&amp;"Q"&amp;LOOKUP(MONTH(E1785),{1,4,7,10},{1,2,3,4})</f>
        <v>2017-Q1</v>
      </c>
      <c r="D1785" s="60">
        <f t="shared" si="93"/>
        <v>2017</v>
      </c>
      <c r="E1785" s="1">
        <v>42795</v>
      </c>
      <c r="F1785" s="31" t="str">
        <f t="shared" si="89"/>
        <v>2017</v>
      </c>
      <c r="G1785" s="1" t="str">
        <f>TEXT(ancestry_jul_2014[[#This Row],[Date]]," MMM")</f>
        <v xml:space="preserve"> Mar</v>
      </c>
      <c r="I1785" t="str">
        <f>VLOOKUP(K1785, [1]LibPAS_data!$A$1:$C$600,3,FALSE)</f>
        <v>Graham</v>
      </c>
      <c r="J1785" s="21" t="str">
        <f>VLOOKUP(K1785,[1]LibPAS_data!$A$1:$C$600,2,FALSE)</f>
        <v>Safford City - Graham County Library</v>
      </c>
      <c r="K1785" s="6" t="s">
        <v>54</v>
      </c>
      <c r="L1785" s="45" t="s">
        <v>1</v>
      </c>
      <c r="N1785">
        <v>10</v>
      </c>
      <c r="O1785">
        <v>1</v>
      </c>
      <c r="P1785">
        <v>0</v>
      </c>
      <c r="Q1785">
        <v>1</v>
      </c>
      <c r="R1785" s="47">
        <f t="shared" si="94"/>
        <v>1</v>
      </c>
    </row>
    <row r="1786" spans="1:18" x14ac:dyDescent="0.3">
      <c r="A1786" s="21">
        <f>VLOOKUP(ancestry_jul_2014[[#This Row],[Locationid]], [1]LibPAS_data!$A$2:$E$600, 5, FALSE)</f>
        <v>10</v>
      </c>
      <c r="B1786" s="58">
        <f>VLOOKUP(ancestry_jul_2014[[#This Row],[Locationid]],[1]LibPAS_data!$A$2:$D$270,4,FALSE)</f>
        <v>5625</v>
      </c>
      <c r="C1786" s="59" t="str">
        <f>TEXT(E1786,"yyyy")&amp;"-"&amp;"Q"&amp;LOOKUP(MONTH(E1786),{1,4,7,10},{1,2,3,4})</f>
        <v>2017-Q1</v>
      </c>
      <c r="D1786" s="60">
        <f t="shared" si="93"/>
        <v>2017</v>
      </c>
      <c r="E1786" s="1">
        <v>42795</v>
      </c>
      <c r="F1786" s="31" t="str">
        <f t="shared" si="89"/>
        <v>2017</v>
      </c>
      <c r="G1786" s="1" t="str">
        <f>TEXT(ancestry_jul_2014[[#This Row],[Date]]," MMM")</f>
        <v xml:space="preserve"> Mar</v>
      </c>
      <c r="I1786" t="str">
        <f>VLOOKUP(K1786, [1]LibPAS_data!$A$1:$C$600,3,FALSE)</f>
        <v>Gila</v>
      </c>
      <c r="J1786" s="21" t="str">
        <f>VLOOKUP(K1786,[1]LibPAS_data!$A$1:$C$600,2,FALSE)</f>
        <v>San Carlos Public Library</v>
      </c>
      <c r="K1786" s="3" t="s">
        <v>148</v>
      </c>
      <c r="L1786" s="45" t="s">
        <v>1</v>
      </c>
      <c r="R1786" s="47">
        <f t="shared" si="94"/>
        <v>0</v>
      </c>
    </row>
    <row r="1787" spans="1:18" x14ac:dyDescent="0.3">
      <c r="A1787" s="21">
        <f>VLOOKUP(ancestry_jul_2014[[#This Row],[Locationid]], [1]LibPAS_data!$A$2:$E$600, 5, FALSE)</f>
        <v>23</v>
      </c>
      <c r="B1787" s="58" t="e">
        <f>VLOOKUP(ancestry_jul_2014[[#This Row],[Locationid]],[1]LibPAS_data!$A$2:$D$270,4,FALSE)</f>
        <v>#N/A</v>
      </c>
      <c r="C1787" s="59" t="str">
        <f>TEXT(E1787,"yyyy")&amp;"-"&amp;"Q"&amp;LOOKUP(MONTH(E1787),{1,4,7,10},{1,2,3,4})</f>
        <v>2017-Q1</v>
      </c>
      <c r="D1787" s="60">
        <f t="shared" si="93"/>
        <v>2017</v>
      </c>
      <c r="E1787" s="1">
        <v>42795</v>
      </c>
      <c r="F1787" s="31" t="str">
        <f t="shared" ref="F1787:F1850" si="95">TEXT(E1787, "yyyy")</f>
        <v>2017</v>
      </c>
      <c r="G1787" s="1" t="str">
        <f>TEXT(ancestry_jul_2014[[#This Row],[Date]]," MMM")</f>
        <v xml:space="preserve"> Mar</v>
      </c>
      <c r="I1787" t="str">
        <f>VLOOKUP(K1787, [1]LibPAS_data!$A$1:$C$600,3,FALSE)</f>
        <v>Pinal</v>
      </c>
      <c r="J1787" s="21" t="str">
        <f>VLOOKUP(K1787,[1]LibPAS_data!$A$1:$C$600,2,FALSE)</f>
        <v>San Manuel Public Library</v>
      </c>
      <c r="K1787" s="10" t="s">
        <v>55</v>
      </c>
      <c r="L1787" s="45" t="s">
        <v>1</v>
      </c>
      <c r="R1787" s="47">
        <f t="shared" si="94"/>
        <v>0</v>
      </c>
    </row>
    <row r="1788" spans="1:18" x14ac:dyDescent="0.3">
      <c r="A1788" s="21">
        <f>VLOOKUP(ancestry_jul_2014[[#This Row],[Locationid]], [1]LibPAS_data!$A$2:$E$600, 5, FALSE)</f>
        <v>10</v>
      </c>
      <c r="B1788" s="58">
        <f>VLOOKUP(ancestry_jul_2014[[#This Row],[Locationid]],[1]LibPAS_data!$A$2:$D$270,4,FALSE)</f>
        <v>360</v>
      </c>
      <c r="C1788" s="59" t="str">
        <f>TEXT(E1788,"yyyy")&amp;"-"&amp;"Q"&amp;LOOKUP(MONTH(E1788),{1,4,7,10},{1,2,3,4})</f>
        <v>2017-Q1</v>
      </c>
      <c r="D1788" s="60">
        <f t="shared" si="93"/>
        <v>2017</v>
      </c>
      <c r="E1788" s="1">
        <v>42795</v>
      </c>
      <c r="F1788" s="31" t="str">
        <f t="shared" si="95"/>
        <v>2017</v>
      </c>
      <c r="G1788" s="1" t="str">
        <f>TEXT(ancestry_jul_2014[[#This Row],[Date]]," MMM")</f>
        <v xml:space="preserve"> Mar</v>
      </c>
      <c r="I1788" t="str">
        <f>VLOOKUP(K1788, [1]LibPAS_data!$A$1:$C$600,3,FALSE)</f>
        <v>Pima</v>
      </c>
      <c r="J1788" s="21" t="str">
        <f>VLOOKUP(K1788,[1]LibPAS_data!$A$1:$C$600,2,FALSE)</f>
        <v>San Xavier Library Center</v>
      </c>
      <c r="K1788" t="s">
        <v>147</v>
      </c>
      <c r="L1788" s="45" t="s">
        <v>1</v>
      </c>
      <c r="N1788">
        <v>524</v>
      </c>
      <c r="O1788">
        <v>9</v>
      </c>
      <c r="P1788">
        <v>289</v>
      </c>
      <c r="Q1788">
        <v>243</v>
      </c>
      <c r="R1788" s="47">
        <f t="shared" si="94"/>
        <v>532</v>
      </c>
    </row>
    <row r="1789" spans="1:18" x14ac:dyDescent="0.3">
      <c r="A1789" s="21">
        <f>VLOOKUP(ancestry_jul_2014[[#This Row],[Locationid]], [1]LibPAS_data!$A$2:$E$600, 5, FALSE)</f>
        <v>17</v>
      </c>
      <c r="B1789" s="58" t="e">
        <f>VLOOKUP(ancestry_jul_2014[[#This Row],[Locationid]],[1]LibPAS_data!$A$2:$D$270,4,FALSE)</f>
        <v>#N/A</v>
      </c>
      <c r="C1789" s="59" t="str">
        <f>TEXT(E1789,"yyyy")&amp;"-"&amp;"Q"&amp;LOOKUP(MONTH(E1789),{1,4,7,10},{1,2,3,4})</f>
        <v>2017-Q1</v>
      </c>
      <c r="D1789" s="60">
        <f t="shared" si="93"/>
        <v>2017</v>
      </c>
      <c r="E1789" s="1">
        <v>42795</v>
      </c>
      <c r="F1789" s="31" t="str">
        <f t="shared" si="95"/>
        <v>2017</v>
      </c>
      <c r="G1789" s="1" t="str">
        <f>TEXT(ancestry_jul_2014[[#This Row],[Date]]," MMM")</f>
        <v xml:space="preserve"> Mar</v>
      </c>
      <c r="I1789" t="str">
        <f>VLOOKUP(K1789, [1]LibPAS_data!$A$1:$C$600,3,FALSE)</f>
        <v>Apache</v>
      </c>
      <c r="J1789" s="21" t="str">
        <f>VLOOKUP(K1789,[1]LibPAS_data!$A$1:$C$600,2,FALSE)</f>
        <v>Sanders Public Library</v>
      </c>
      <c r="K1789" t="s">
        <v>56</v>
      </c>
      <c r="L1789" s="45" t="s">
        <v>1</v>
      </c>
      <c r="N1789">
        <v>460</v>
      </c>
      <c r="O1789">
        <v>3</v>
      </c>
      <c r="P1789">
        <v>29</v>
      </c>
      <c r="Q1789">
        <v>112</v>
      </c>
      <c r="R1789" s="47">
        <f t="shared" si="94"/>
        <v>141</v>
      </c>
    </row>
    <row r="1790" spans="1:18" x14ac:dyDescent="0.3">
      <c r="A1790" s="21">
        <f>VLOOKUP(ancestry_jul_2014[[#This Row],[Locationid]], [1]LibPAS_data!$A$2:$E$600, 5, FALSE)</f>
        <v>87</v>
      </c>
      <c r="B1790" s="58">
        <f>VLOOKUP(ancestry_jul_2014[[#This Row],[Locationid]],[1]LibPAS_data!$A$2:$D$270,4,FALSE)</f>
        <v>174482</v>
      </c>
      <c r="C1790" s="59" t="str">
        <f>TEXT(E1790,"yyyy")&amp;"-"&amp;"Q"&amp;LOOKUP(MONTH(E1790),{1,4,7,10},{1,2,3,4})</f>
        <v>2017-Q1</v>
      </c>
      <c r="D1790" s="60">
        <f t="shared" si="93"/>
        <v>2017</v>
      </c>
      <c r="E1790" s="1">
        <v>42795</v>
      </c>
      <c r="F1790" s="31" t="str">
        <f t="shared" si="95"/>
        <v>2017</v>
      </c>
      <c r="G1790" s="1" t="str">
        <f>TEXT(ancestry_jul_2014[[#This Row],[Date]]," MMM")</f>
        <v xml:space="preserve"> Mar</v>
      </c>
      <c r="I1790" t="str">
        <f>VLOOKUP(K1790, [1]LibPAS_data!$A$1:$C$600,3,FALSE)</f>
        <v>Maricopa</v>
      </c>
      <c r="J1790" s="21" t="str">
        <f>VLOOKUP(K1790,[1]LibPAS_data!$A$1:$C$600,2,FALSE)</f>
        <v>Scottsdale Public Library</v>
      </c>
      <c r="K1790" s="6" t="s">
        <v>57</v>
      </c>
      <c r="L1790" s="45" t="s">
        <v>1</v>
      </c>
      <c r="N1790">
        <v>3323</v>
      </c>
      <c r="O1790">
        <v>78</v>
      </c>
      <c r="P1790">
        <v>399</v>
      </c>
      <c r="Q1790">
        <v>1642</v>
      </c>
      <c r="R1790" s="47">
        <f t="shared" si="94"/>
        <v>2041</v>
      </c>
    </row>
    <row r="1791" spans="1:18" x14ac:dyDescent="0.3">
      <c r="A1791" s="21">
        <f>VLOOKUP(ancestry_jul_2014[[#This Row],[Locationid]], [1]LibPAS_data!$A$2:$E$600, 5, FALSE)</f>
        <v>28</v>
      </c>
      <c r="B1791" s="58">
        <f>VLOOKUP(ancestry_jul_2014[[#This Row],[Locationid]],[1]LibPAS_data!$A$2:$D$270,4,FALSE)</f>
        <v>32811</v>
      </c>
      <c r="C1791" s="59" t="str">
        <f>TEXT(E1791,"yyyy")&amp;"-"&amp;"Q"&amp;LOOKUP(MONTH(E1791),{1,4,7,10},{1,2,3,4})</f>
        <v>2017-Q1</v>
      </c>
      <c r="D1791" s="60">
        <f t="shared" si="93"/>
        <v>2017</v>
      </c>
      <c r="E1791" s="1">
        <v>42795</v>
      </c>
      <c r="F1791" s="31" t="str">
        <f t="shared" si="95"/>
        <v>2017</v>
      </c>
      <c r="G1791" s="1" t="str">
        <f>TEXT(ancestry_jul_2014[[#This Row],[Date]]," MMM")</f>
        <v xml:space="preserve"> Mar</v>
      </c>
      <c r="I1791" t="str">
        <f>VLOOKUP(K1791, [1]LibPAS_data!$A$1:$C$600,3,FALSE)</f>
        <v>Cochise</v>
      </c>
      <c r="J1791" s="21" t="str">
        <f>VLOOKUP(K1791,[1]LibPAS_data!$A$1:$C$600,2,FALSE)</f>
        <v>Sierra Vista Public Library</v>
      </c>
      <c r="K1791" s="6" t="s">
        <v>60</v>
      </c>
      <c r="L1791" s="45" t="s">
        <v>1</v>
      </c>
      <c r="N1791">
        <v>22</v>
      </c>
      <c r="O1791">
        <v>3</v>
      </c>
      <c r="P1791">
        <v>12</v>
      </c>
      <c r="Q1791">
        <v>11</v>
      </c>
      <c r="R1791" s="47">
        <f t="shared" si="94"/>
        <v>23</v>
      </c>
    </row>
    <row r="1792" spans="1:18" x14ac:dyDescent="0.3">
      <c r="A1792" s="21" t="str">
        <f>VLOOKUP(ancestry_jul_2014[[#This Row],[Locationid]], [1]LibPAS_data!$A$2:$E$600, 5, FALSE)</f>
        <v>N/A</v>
      </c>
      <c r="B1792" s="58" t="str">
        <f>VLOOKUP(ancestry_jul_2014[[#This Row],[Locationid]],[1]LibPAS_data!$A$2:$D$270,4,FALSE)</f>
        <v>N/A</v>
      </c>
      <c r="C1792" s="59" t="str">
        <f>TEXT(E1792,"yyyy")&amp;"-"&amp;"Q"&amp;LOOKUP(MONTH(E1792),{1,4,7,10},{1,2,3,4})</f>
        <v>2017-Q1</v>
      </c>
      <c r="D1792" s="60">
        <f t="shared" si="93"/>
        <v>2017</v>
      </c>
      <c r="E1792" s="1">
        <v>42795</v>
      </c>
      <c r="F1792" s="31" t="str">
        <f t="shared" si="95"/>
        <v>2017</v>
      </c>
      <c r="G1792" s="1" t="str">
        <f>TEXT(ancestry_jul_2014[[#This Row],[Date]]," MMM")</f>
        <v xml:space="preserve"> Mar</v>
      </c>
      <c r="I1792" t="str">
        <f>VLOOKUP(K1792, [1]LibPAS_data!$A$1:$C$600,3,FALSE)</f>
        <v>Maricopa</v>
      </c>
      <c r="J1792" s="21" t="str">
        <f>VLOOKUP(K1792,[1]LibPAS_data!$A$1:$C$600,2,FALSE)</f>
        <v>Salt River Tribal Library</v>
      </c>
      <c r="K1792" t="s">
        <v>149</v>
      </c>
      <c r="L1792" s="45" t="s">
        <v>1</v>
      </c>
      <c r="N1792">
        <v>789</v>
      </c>
      <c r="O1792">
        <v>20</v>
      </c>
      <c r="P1792">
        <v>214</v>
      </c>
      <c r="Q1792">
        <v>308</v>
      </c>
      <c r="R1792" s="47">
        <f t="shared" si="94"/>
        <v>522</v>
      </c>
    </row>
    <row r="1793" spans="1:18" x14ac:dyDescent="0.3">
      <c r="A1793" s="21">
        <f>VLOOKUP(ancestry_jul_2014[[#This Row],[Locationid]], [1]LibPAS_data!$A$2:$E$600, 5, FALSE)</f>
        <v>32</v>
      </c>
      <c r="B1793" s="58">
        <f>VLOOKUP(ancestry_jul_2014[[#This Row],[Locationid]],[1]LibPAS_data!$A$2:$D$270,4,FALSE)</f>
        <v>11000</v>
      </c>
      <c r="C1793" s="59" t="str">
        <f>TEXT(E1793,"yyyy")&amp;"-"&amp;"Q"&amp;LOOKUP(MONTH(E1793),{1,4,7,10},{1,2,3,4})</f>
        <v>2017-Q1</v>
      </c>
      <c r="D1793" s="60">
        <f t="shared" si="93"/>
        <v>2017</v>
      </c>
      <c r="E1793" s="1">
        <v>42795</v>
      </c>
      <c r="F1793" s="31" t="str">
        <f t="shared" si="95"/>
        <v>2017</v>
      </c>
      <c r="G1793" s="1" t="str">
        <f>TEXT(ancestry_jul_2014[[#This Row],[Date]]," MMM")</f>
        <v xml:space="preserve"> Mar</v>
      </c>
      <c r="I1793" t="str">
        <f>VLOOKUP(K1793, [1]LibPAS_data!$A$1:$C$600,3,FALSE)</f>
        <v>Yavapai</v>
      </c>
      <c r="J1793" s="21" t="str">
        <f>VLOOKUP(K1793,[1]LibPAS_data!$A$1:$C$600,2,FALSE)</f>
        <v>Sedona Public Library</v>
      </c>
      <c r="K1793" s="6" t="s">
        <v>58</v>
      </c>
      <c r="L1793" s="45" t="s">
        <v>1</v>
      </c>
      <c r="N1793">
        <v>33</v>
      </c>
      <c r="O1793">
        <v>2</v>
      </c>
      <c r="P1793">
        <v>3</v>
      </c>
      <c r="Q1793">
        <v>16</v>
      </c>
      <c r="R1793" s="47">
        <f t="shared" si="94"/>
        <v>19</v>
      </c>
    </row>
    <row r="1794" spans="1:18" x14ac:dyDescent="0.3">
      <c r="A1794" s="21">
        <f>VLOOKUP(ancestry_jul_2014[[#This Row],[Locationid]], [1]LibPAS_data!$A$2:$E$600, 5, FALSE)</f>
        <v>5</v>
      </c>
      <c r="B1794" s="58" t="e">
        <f>VLOOKUP(ancestry_jul_2014[[#This Row],[Locationid]],[1]LibPAS_data!$A$2:$D$270,4,FALSE)</f>
        <v>#N/A</v>
      </c>
      <c r="C1794" s="59" t="str">
        <f>TEXT(E1794,"yyyy")&amp;"-"&amp;"Q"&amp;LOOKUP(MONTH(E1794),{1,4,7,10},{1,2,3,4})</f>
        <v>2017-Q1</v>
      </c>
      <c r="D1794" s="60">
        <f t="shared" si="93"/>
        <v>2017</v>
      </c>
      <c r="E1794" s="1">
        <v>42795</v>
      </c>
      <c r="F1794" s="31" t="str">
        <f t="shared" si="95"/>
        <v>2017</v>
      </c>
      <c r="G1794" s="1" t="str">
        <f>TEXT(ancestry_jul_2014[[#This Row],[Date]]," MMM")</f>
        <v xml:space="preserve"> Mar</v>
      </c>
      <c r="I1794" t="str">
        <f>VLOOKUP(K1794, [1]LibPAS_data!$A$1:$C$600,3,FALSE)</f>
        <v>Yavapai</v>
      </c>
      <c r="J1794" s="21" t="str">
        <f>VLOOKUP(K1794,[1]LibPAS_data!$A$1:$C$600,2,FALSE)</f>
        <v>Seligman Public Library</v>
      </c>
      <c r="K1794" t="s">
        <v>59</v>
      </c>
      <c r="L1794" s="45" t="s">
        <v>1</v>
      </c>
      <c r="N1794">
        <v>29</v>
      </c>
      <c r="O1794">
        <v>1</v>
      </c>
      <c r="P1794">
        <v>0</v>
      </c>
      <c r="Q1794">
        <v>10</v>
      </c>
      <c r="R1794" s="47">
        <f t="shared" si="94"/>
        <v>10</v>
      </c>
    </row>
    <row r="1795" spans="1:18" x14ac:dyDescent="0.3">
      <c r="A1795" s="21">
        <f>VLOOKUP(ancestry_jul_2014[[#This Row],[Locationid]], [1]LibPAS_data!$A$2:$E$600, 5, FALSE)</f>
        <v>142</v>
      </c>
      <c r="B1795" s="58">
        <f>VLOOKUP(ancestry_jul_2014[[#This Row],[Locationid]],[1]LibPAS_data!$A$2:$D$270,4,FALSE)</f>
        <v>140708</v>
      </c>
      <c r="C1795" s="59" t="str">
        <f>TEXT(E1795,"yyyy")&amp;"-"&amp;"Q"&amp;LOOKUP(MONTH(E1795),{1,4,7,10},{1,2,3,4})</f>
        <v>2017-Q1</v>
      </c>
      <c r="D1795" s="60">
        <f t="shared" ref="D1795:D1803" si="96">YEAR(DATE(YEAR(E1795),MONTH(E1795)+6,1))</f>
        <v>2017</v>
      </c>
      <c r="E1795" s="1">
        <v>42795</v>
      </c>
      <c r="F1795" s="31" t="str">
        <f t="shared" si="95"/>
        <v>2017</v>
      </c>
      <c r="G1795" s="1" t="str">
        <f>TEXT(ancestry_jul_2014[[#This Row],[Date]]," MMM")</f>
        <v xml:space="preserve"> Mar</v>
      </c>
      <c r="I1795" t="str">
        <f>VLOOKUP(K1795, [1]LibPAS_data!$A$1:$C$600,3,FALSE)</f>
        <v>Maricopa</v>
      </c>
      <c r="J1795" s="21" t="str">
        <f>VLOOKUP(K1795,[1]LibPAS_data!$A$1:$C$600,2,FALSE)</f>
        <v>Tempe Public Library</v>
      </c>
      <c r="K1795" s="10" t="s">
        <v>79</v>
      </c>
      <c r="L1795" s="45" t="s">
        <v>1</v>
      </c>
      <c r="N1795">
        <v>565</v>
      </c>
      <c r="O1795">
        <v>11</v>
      </c>
      <c r="P1795">
        <v>65</v>
      </c>
      <c r="Q1795">
        <v>285</v>
      </c>
      <c r="R1795" s="47">
        <f t="shared" si="94"/>
        <v>350</v>
      </c>
    </row>
    <row r="1796" spans="1:18" x14ac:dyDescent="0.3">
      <c r="A1796" s="21">
        <f>VLOOKUP(ancestry_jul_2014[[#This Row],[Locationid]], [1]LibPAS_data!$A$2:$E$600, 5, FALSE)</f>
        <v>12</v>
      </c>
      <c r="B1796" s="58">
        <f>VLOOKUP(ancestry_jul_2014[[#This Row],[Locationid]],[1]LibPAS_data!$A$2:$D$270,4,FALSE)</f>
        <v>4415</v>
      </c>
      <c r="C1796" s="59" t="str">
        <f>TEXT(E1796,"yyyy")&amp;"-"&amp;"Q"&amp;LOOKUP(MONTH(E1796),{1,4,7,10},{1,2,3,4})</f>
        <v>2017-Q1</v>
      </c>
      <c r="D1796" s="60">
        <f t="shared" si="96"/>
        <v>2017</v>
      </c>
      <c r="E1796" s="1">
        <v>42795</v>
      </c>
      <c r="F1796" s="31" t="str">
        <f t="shared" si="95"/>
        <v>2017</v>
      </c>
      <c r="G1796" s="1" t="str">
        <f>TEXT(ancestry_jul_2014[[#This Row],[Date]]," MMM")</f>
        <v xml:space="preserve"> Mar</v>
      </c>
      <c r="I1796" t="str">
        <f>VLOOKUP(K1796, [1]LibPAS_data!$A$1:$C$600,3,FALSE)</f>
        <v>Maricopa</v>
      </c>
      <c r="J1796" s="21" t="str">
        <f>VLOOKUP(K1796,[1]LibPAS_data!$A$1:$C$600,2,FALSE)</f>
        <v>Tolleson Public Library</v>
      </c>
      <c r="K1796" s="6" t="s">
        <v>61</v>
      </c>
      <c r="L1796" s="45" t="s">
        <v>1</v>
      </c>
      <c r="R1796" s="47">
        <f t="shared" si="94"/>
        <v>0</v>
      </c>
    </row>
    <row r="1797" spans="1:18" x14ac:dyDescent="0.3">
      <c r="A1797" s="21">
        <f>VLOOKUP(ancestry_jul_2014[[#This Row],[Locationid]], [1]LibPAS_data!$A$2:$E$600, 5, FALSE)</f>
        <v>8</v>
      </c>
      <c r="B1797" s="58">
        <f>VLOOKUP(ancestry_jul_2014[[#This Row],[Locationid]],[1]LibPAS_data!$A$2:$D$270,4,FALSE)</f>
        <v>2341</v>
      </c>
      <c r="C1797" s="59" t="str">
        <f>TEXT(E1797,"yyyy")&amp;"-"&amp;"Q"&amp;LOOKUP(MONTH(E1797),{1,4,7,10},{1,2,3,4})</f>
        <v>2017-Q1</v>
      </c>
      <c r="D1797" s="60">
        <f t="shared" si="96"/>
        <v>2017</v>
      </c>
      <c r="E1797" s="1">
        <v>42795</v>
      </c>
      <c r="F1797" s="31" t="str">
        <f t="shared" si="95"/>
        <v>2017</v>
      </c>
      <c r="G1797" s="1" t="str">
        <f>TEXT(ancestry_jul_2014[[#This Row],[Date]]," MMM")</f>
        <v xml:space="preserve"> Mar</v>
      </c>
      <c r="I1797" t="str">
        <f>VLOOKUP(K1797, [1]LibPAS_data!$A$1:$C$600,3,FALSE)</f>
        <v>Gila</v>
      </c>
      <c r="J1797" s="21" t="str">
        <f>VLOOKUP(K1797,[1]LibPAS_data!$A$1:$C$600,2,FALSE)</f>
        <v>Tonto Basin Public</v>
      </c>
      <c r="K1797" s="8" t="s">
        <v>62</v>
      </c>
      <c r="L1797" s="45" t="s">
        <v>1</v>
      </c>
      <c r="R1797" s="47">
        <f t="shared" si="94"/>
        <v>0</v>
      </c>
    </row>
    <row r="1798" spans="1:18" x14ac:dyDescent="0.3">
      <c r="A1798" s="21">
        <f>VLOOKUP(ancestry_jul_2014[[#This Row],[Locationid]], [1]LibPAS_data!$A$2:$E$600, 5, FALSE)</f>
        <v>10</v>
      </c>
      <c r="B1798" s="58">
        <f>VLOOKUP(ancestry_jul_2014[[#This Row],[Locationid]],[1]LibPAS_data!$A$2:$D$270,4,FALSE)</f>
        <v>1843</v>
      </c>
      <c r="C1798" s="59" t="str">
        <f>TEXT(E1798,"yyyy")&amp;"-"&amp;"Q"&amp;LOOKUP(MONTH(E1798),{1,4,7,10},{1,2,3,4})</f>
        <v>2017-Q1</v>
      </c>
      <c r="D1798" s="60">
        <f t="shared" si="96"/>
        <v>2017</v>
      </c>
      <c r="E1798" s="1">
        <v>42795</v>
      </c>
      <c r="F1798" s="31" t="str">
        <f t="shared" si="95"/>
        <v>2017</v>
      </c>
      <c r="G1798" s="1" t="str">
        <f>TEXT(ancestry_jul_2014[[#This Row],[Date]]," MMM")</f>
        <v xml:space="preserve"> Mar</v>
      </c>
      <c r="I1798" t="str">
        <f>VLOOKUP(K1798, [1]LibPAS_data!$A$1:$C$600,3,FALSE)</f>
        <v>Pima</v>
      </c>
      <c r="J1798" s="21" t="str">
        <f>VLOOKUP(K1798,[1]LibPAS_data!$A$1:$C$600,2,FALSE)</f>
        <v>Venito Garcia Library</v>
      </c>
      <c r="K1798" t="s">
        <v>150</v>
      </c>
      <c r="L1798" s="45" t="s">
        <v>1</v>
      </c>
      <c r="N1798">
        <v>746</v>
      </c>
      <c r="O1798">
        <v>15</v>
      </c>
      <c r="P1798">
        <v>133</v>
      </c>
      <c r="Q1798">
        <v>197</v>
      </c>
      <c r="R1798" s="47">
        <f t="shared" si="94"/>
        <v>330</v>
      </c>
    </row>
    <row r="1799" spans="1:18" x14ac:dyDescent="0.3">
      <c r="A1799" s="21">
        <f>VLOOKUP(ancestry_jul_2014[[#This Row],[Locationid]], [1]LibPAS_data!$A$2:$E$600, 5, FALSE)</f>
        <v>8</v>
      </c>
      <c r="B1799" s="58" t="e">
        <f>VLOOKUP(ancestry_jul_2014[[#This Row],[Locationid]],[1]LibPAS_data!$A$2:$D$270,4,FALSE)</f>
        <v>#N/A</v>
      </c>
      <c r="C1799" s="59" t="str">
        <f>TEXT(E1799,"yyyy")&amp;"-"&amp;"Q"&amp;LOOKUP(MONTH(E1799),{1,4,7,10},{1,2,3,4})</f>
        <v>2017-Q1</v>
      </c>
      <c r="D1799" s="60">
        <f t="shared" si="96"/>
        <v>2017</v>
      </c>
      <c r="E1799" s="1">
        <v>42795</v>
      </c>
      <c r="F1799" s="31" t="str">
        <f t="shared" si="95"/>
        <v>2017</v>
      </c>
      <c r="G1799" s="1" t="str">
        <f>TEXT(ancestry_jul_2014[[#This Row],[Date]]," MMM")</f>
        <v xml:space="preserve"> Mar</v>
      </c>
      <c r="I1799" t="str">
        <f>VLOOKUP(K1799, [1]LibPAS_data!$A$1:$C$600,3,FALSE)</f>
        <v>Apache</v>
      </c>
      <c r="J1799" s="21" t="str">
        <f>VLOOKUP(K1799,[1]LibPAS_data!$A$1:$C$600,2,FALSE)</f>
        <v>Vernon Public Library</v>
      </c>
      <c r="K1799" s="6" t="s">
        <v>63</v>
      </c>
      <c r="L1799" s="45" t="s">
        <v>1</v>
      </c>
      <c r="N1799">
        <v>15</v>
      </c>
      <c r="O1799">
        <v>1</v>
      </c>
      <c r="P1799">
        <v>0</v>
      </c>
      <c r="Q1799">
        <v>0</v>
      </c>
      <c r="R1799" s="47">
        <f t="shared" si="94"/>
        <v>0</v>
      </c>
    </row>
    <row r="1800" spans="1:18" x14ac:dyDescent="0.3">
      <c r="A1800" s="21">
        <f>VLOOKUP(ancestry_jul_2014[[#This Row],[Locationid]], [1]LibPAS_data!$A$2:$E$600, 5, FALSE)</f>
        <v>5</v>
      </c>
      <c r="B1800" s="58">
        <f>VLOOKUP(ancestry_jul_2014[[#This Row],[Locationid]],[1]LibPAS_data!$A$2:$D$270,4,FALSE)</f>
        <v>790</v>
      </c>
      <c r="C1800" s="59" t="str">
        <f>TEXT(E1800,"yyyy")&amp;"-"&amp;"Q"&amp;LOOKUP(MONTH(E1800),{1,4,7,10},{1,2,3,4})</f>
        <v>2017-Q1</v>
      </c>
      <c r="D1800" s="60">
        <f t="shared" si="96"/>
        <v>2017</v>
      </c>
      <c r="E1800" s="1">
        <v>42795</v>
      </c>
      <c r="F1800" s="31" t="str">
        <f t="shared" si="95"/>
        <v>2017</v>
      </c>
      <c r="G1800" s="1" t="str">
        <f>TEXT(ancestry_jul_2014[[#This Row],[Date]]," MMM")</f>
        <v xml:space="preserve"> Mar</v>
      </c>
      <c r="I1800" t="str">
        <f>VLOOKUP(K1800, [1]LibPAS_data!$A$1:$C$600,3,FALSE)</f>
        <v>Gila</v>
      </c>
      <c r="J1800" s="21" t="str">
        <f>VLOOKUP(K1800,[1]LibPAS_data!$A$1:$C$600,2,FALSE)</f>
        <v>Young Public Library</v>
      </c>
      <c r="K1800" s="8" t="s">
        <v>136</v>
      </c>
      <c r="L1800" s="45" t="s">
        <v>1</v>
      </c>
      <c r="R1800" s="47">
        <f t="shared" si="94"/>
        <v>0</v>
      </c>
    </row>
    <row r="1801" spans="1:18" x14ac:dyDescent="0.3">
      <c r="A1801" s="21">
        <f>VLOOKUP(ancestry_jul_2014[[#This Row],[Locationid]], [1]LibPAS_data!$A$2:$E$600, 5, FALSE)</f>
        <v>434</v>
      </c>
      <c r="B1801" s="58">
        <f>VLOOKUP(ancestry_jul_2014[[#This Row],[Locationid]],[1]LibPAS_data!$A$2:$D$270,4,FALSE)</f>
        <v>111752</v>
      </c>
      <c r="C1801" s="59" t="str">
        <f>TEXT(E1801,"yyyy")&amp;"-"&amp;"Q"&amp;LOOKUP(MONTH(E1801),{1,4,7,10},{1,2,3,4})</f>
        <v>2017-Q1</v>
      </c>
      <c r="D1801" s="60">
        <f t="shared" si="96"/>
        <v>2017</v>
      </c>
      <c r="E1801" s="1">
        <v>42795</v>
      </c>
      <c r="F1801" s="31" t="str">
        <f t="shared" si="95"/>
        <v>2017</v>
      </c>
      <c r="G1801" s="1" t="str">
        <f>TEXT(ancestry_jul_2014[[#This Row],[Date]]," MMM")</f>
        <v xml:space="preserve"> Mar</v>
      </c>
      <c r="I1801" t="str">
        <f>VLOOKUP(K1801, [1]LibPAS_data!$A$1:$C$600,3,FALSE)</f>
        <v>Yuma</v>
      </c>
      <c r="J1801" s="21" t="str">
        <f>VLOOKUP(K1801,[1]LibPAS_data!$A$1:$C$600,2,FALSE)</f>
        <v>Yuma County Library District</v>
      </c>
      <c r="K1801" s="6" t="s">
        <v>66</v>
      </c>
      <c r="L1801" s="45" t="s">
        <v>1</v>
      </c>
      <c r="N1801">
        <v>1652</v>
      </c>
      <c r="O1801">
        <v>48</v>
      </c>
      <c r="P1801">
        <v>464</v>
      </c>
      <c r="Q1801">
        <v>659</v>
      </c>
      <c r="R1801" s="47">
        <f t="shared" si="94"/>
        <v>1123</v>
      </c>
    </row>
    <row r="1802" spans="1:18" x14ac:dyDescent="0.3">
      <c r="A1802" s="21">
        <f>VLOOKUP(ancestry_jul_2014[[#This Row],[Locationid]], [1]LibPAS_data!$A$2:$E$600, 5, FALSE)</f>
        <v>7</v>
      </c>
      <c r="B1802" s="58" t="e">
        <f>VLOOKUP(ancestry_jul_2014[[#This Row],[Locationid]],[1]LibPAS_data!$A$2:$D$270,4,FALSE)</f>
        <v>#N/A</v>
      </c>
      <c r="C1802" s="59" t="str">
        <f>TEXT(E1802,"yyyy")&amp;"-"&amp;"Q"&amp;LOOKUP(MONTH(E1802),{1,4,7,10},{1,2,3,4})</f>
        <v>2017-Q1</v>
      </c>
      <c r="D1802" s="60">
        <f t="shared" si="96"/>
        <v>2017</v>
      </c>
      <c r="E1802" s="1">
        <v>42795</v>
      </c>
      <c r="F1802" s="31" t="str">
        <f t="shared" si="95"/>
        <v>2017</v>
      </c>
      <c r="G1802" s="1" t="str">
        <f>TEXT(ancestry_jul_2014[[#This Row],[Date]]," MMM")</f>
        <v xml:space="preserve"> Mar</v>
      </c>
      <c r="I1802" t="str">
        <f>VLOOKUP(K1802, [1]LibPAS_data!$A$1:$C$600,3,FALSE)</f>
        <v>Yavapai</v>
      </c>
      <c r="J1802" s="21" t="str">
        <f>VLOOKUP(K1802,[1]LibPAS_data!$A$1:$C$600,2,FALSE)</f>
        <v>Yarnell Public Library</v>
      </c>
      <c r="K1802" s="6" t="s">
        <v>64</v>
      </c>
      <c r="L1802" s="45" t="s">
        <v>1</v>
      </c>
      <c r="N1802">
        <v>6</v>
      </c>
      <c r="O1802">
        <v>1</v>
      </c>
      <c r="P1802">
        <v>0</v>
      </c>
      <c r="Q1802">
        <v>1</v>
      </c>
      <c r="R1802" s="47">
        <f t="shared" si="94"/>
        <v>1</v>
      </c>
    </row>
    <row r="1803" spans="1:18" x14ac:dyDescent="0.3">
      <c r="A1803" s="22">
        <f>VLOOKUP(ancestry_jul_2014[[#This Row],[Locationid]], [1]LibPAS_data!$A$2:$E$600, 5, FALSE)</f>
        <v>91</v>
      </c>
      <c r="B1803" s="61">
        <f>VLOOKUP(ancestry_jul_2014[[#This Row],[Locationid]],[1]LibPAS_data!$A$2:$D$270,4,FALSE)</f>
        <v>9301</v>
      </c>
      <c r="C1803" s="62" t="str">
        <f>TEXT(E1803,"yyyy")&amp;"-"&amp;"Q"&amp;LOOKUP(MONTH(E1803),{1,4,7,10},{1,2,3,4})</f>
        <v>2017-Q1</v>
      </c>
      <c r="D1803" s="63">
        <f t="shared" si="96"/>
        <v>2017</v>
      </c>
      <c r="E1803" s="1">
        <v>42795</v>
      </c>
      <c r="F1803" s="31" t="str">
        <f t="shared" si="95"/>
        <v>2017</v>
      </c>
      <c r="G1803" s="16" t="str">
        <f>TEXT(ancestry_jul_2014[[#This Row],[Date]]," MMM")</f>
        <v xml:space="preserve"> Mar</v>
      </c>
      <c r="H1803" s="3"/>
      <c r="I1803" s="3" t="str">
        <f>VLOOKUP(K1803, [1]LibPAS_data!$A$1:$C$600,3,FALSE)</f>
        <v>Yavapai</v>
      </c>
      <c r="J1803" s="22" t="str">
        <f>VLOOKUP(K1803,[1]LibPAS_data!$A$1:$C$600,2,FALSE)</f>
        <v>Yavapai County Library District</v>
      </c>
      <c r="K1803" s="45" t="s">
        <v>65</v>
      </c>
      <c r="L1803" s="45" t="s">
        <v>1</v>
      </c>
      <c r="M1803" s="3"/>
      <c r="N1803" s="3">
        <v>25</v>
      </c>
      <c r="O1803" s="3">
        <v>1</v>
      </c>
      <c r="P1803" s="3">
        <v>1</v>
      </c>
      <c r="Q1803" s="3">
        <v>4</v>
      </c>
      <c r="R1803" s="47">
        <f t="shared" si="94"/>
        <v>5</v>
      </c>
    </row>
    <row r="1804" spans="1:18" x14ac:dyDescent="0.3">
      <c r="A1804" s="21">
        <f>VLOOKUP(ancestry_jul_2014[[#This Row],[Locationid]], [1]LibPAS_data!$A$2:$E$600, 5, FALSE)</f>
        <v>0</v>
      </c>
      <c r="B1804" s="58" t="e">
        <f>VLOOKUP(ancestry_jul_2014[[#This Row],[Locationid]],[1]LibPAS_data!$A$2:$D$270,4,FALSE)</f>
        <v>#N/A</v>
      </c>
      <c r="C1804" s="59" t="str">
        <f>TEXT(E1804,"yyyy")&amp;"-"&amp;"Q"&amp;LOOKUP(MONTH(E1804),{1,4,7,10},{1,2,3,4})</f>
        <v>2017-Q2</v>
      </c>
      <c r="D1804" s="60">
        <f t="shared" ref="D1804:D1835" si="97">YEAR(DATE(YEAR(E1804),MONTH(E1804)+6,1))</f>
        <v>2017</v>
      </c>
      <c r="E1804" s="1">
        <v>42826</v>
      </c>
      <c r="F1804" s="31" t="str">
        <f t="shared" si="95"/>
        <v>2017</v>
      </c>
      <c r="G1804" s="1" t="str">
        <f>TEXT(ancestry_jul_2014[[#This Row],[Date]]," MMM")</f>
        <v xml:space="preserve"> Apr</v>
      </c>
      <c r="I1804" t="str">
        <f>VLOOKUP(K1804, [1]LibPAS_data!$A$1:$C$600,3,FALSE)</f>
        <v>State</v>
      </c>
      <c r="J1804" s="21" t="str">
        <f>VLOOKUP(K1804,[1]LibPAS_data!$A$1:$C$600,2,FALSE)</f>
        <v>Arizona State Library-Law Library</v>
      </c>
      <c r="K1804" s="6" t="s">
        <v>10</v>
      </c>
      <c r="L1804" s="45" t="s">
        <v>1</v>
      </c>
      <c r="N1804">
        <v>69215</v>
      </c>
      <c r="O1804">
        <v>1449</v>
      </c>
      <c r="P1804">
        <v>15540</v>
      </c>
      <c r="Q1804">
        <v>35340</v>
      </c>
      <c r="R1804" s="47">
        <f t="shared" si="94"/>
        <v>50880</v>
      </c>
    </row>
    <row r="1805" spans="1:18" x14ac:dyDescent="0.3">
      <c r="A1805" s="21" t="str">
        <f>VLOOKUP(ancestry_jul_2014[[#This Row],[Locationid]], [1]LibPAS_data!$A$2:$E$600, 5, FALSE)</f>
        <v>N/A</v>
      </c>
      <c r="B1805" s="58">
        <f>VLOOKUP(ancestry_jul_2014[[#This Row],[Locationid]],[1]LibPAS_data!$A$2:$D$270,4,FALSE)</f>
        <v>1188</v>
      </c>
      <c r="C1805" s="59" t="str">
        <f>TEXT(E1805,"yyyy")&amp;"-"&amp;"Q"&amp;LOOKUP(MONTH(E1805),{1,4,7,10},{1,2,3,4})</f>
        <v>2017-Q2</v>
      </c>
      <c r="D1805" s="60">
        <f t="shared" si="97"/>
        <v>2017</v>
      </c>
      <c r="E1805" s="1">
        <v>42826</v>
      </c>
      <c r="F1805" s="31" t="str">
        <f t="shared" si="95"/>
        <v>2017</v>
      </c>
      <c r="G1805" s="1" t="str">
        <f>TEXT(ancestry_jul_2014[[#This Row],[Date]]," MMM")</f>
        <v xml:space="preserve"> Apr</v>
      </c>
      <c r="I1805" t="str">
        <f>VLOOKUP(K1805, [1]LibPAS_data!$A$1:$C$600,3,FALSE)</f>
        <v>Pinal</v>
      </c>
      <c r="J1805" s="21" t="str">
        <f>VLOOKUP(K1805,[1]LibPAS_data!$A$1:$C$600,2,FALSE)</f>
        <v>Ak-Chin Indian Community Library</v>
      </c>
      <c r="K1805" s="6" t="s">
        <v>6</v>
      </c>
      <c r="L1805" s="45" t="s">
        <v>1</v>
      </c>
      <c r="N1805">
        <v>210</v>
      </c>
      <c r="O1805">
        <v>7</v>
      </c>
      <c r="P1805">
        <v>58</v>
      </c>
      <c r="Q1805">
        <v>110</v>
      </c>
      <c r="R1805" s="47">
        <f t="shared" si="94"/>
        <v>168</v>
      </c>
    </row>
    <row r="1806" spans="1:18" x14ac:dyDescent="0.3">
      <c r="A1806" s="21">
        <f>VLOOKUP(ancestry_jul_2014[[#This Row],[Locationid]], [1]LibPAS_data!$A$2:$E$600, 5, FALSE)</f>
        <v>19</v>
      </c>
      <c r="B1806" s="58" t="e">
        <f>VLOOKUP(ancestry_jul_2014[[#This Row],[Locationid]],[1]LibPAS_data!$A$2:$D$270,4,FALSE)</f>
        <v>#N/A</v>
      </c>
      <c r="C1806" s="59" t="str">
        <f>TEXT(E1806,"yyyy")&amp;"-"&amp;"Q"&amp;LOOKUP(MONTH(E1806),{1,4,7,10},{1,2,3,4})</f>
        <v>2017-Q2</v>
      </c>
      <c r="D1806" s="60">
        <f t="shared" si="97"/>
        <v>2017</v>
      </c>
      <c r="E1806" s="1">
        <v>42826</v>
      </c>
      <c r="F1806" s="31" t="str">
        <f t="shared" si="95"/>
        <v>2017</v>
      </c>
      <c r="G1806" s="1" t="str">
        <f>TEXT(ancestry_jul_2014[[#This Row],[Date]]," MMM")</f>
        <v xml:space="preserve"> Apr</v>
      </c>
      <c r="I1806" t="str">
        <f>VLOOKUP(K1806, [1]LibPAS_data!$A$1:$C$600,3,FALSE)</f>
        <v>Apache</v>
      </c>
      <c r="J1806" s="21" t="str">
        <f>VLOOKUP(K1806,[1]LibPAS_data!$A$1:$C$600,2,FALSE)</f>
        <v>Alpine Public Library</v>
      </c>
      <c r="K1806" s="10" t="s">
        <v>7</v>
      </c>
      <c r="L1806" s="45" t="s">
        <v>1</v>
      </c>
      <c r="N1806">
        <v>27</v>
      </c>
      <c r="O1806">
        <v>3</v>
      </c>
      <c r="P1806">
        <v>8</v>
      </c>
      <c r="Q1806">
        <v>16</v>
      </c>
      <c r="R1806" s="47">
        <f t="shared" si="94"/>
        <v>24</v>
      </c>
    </row>
    <row r="1807" spans="1:18" x14ac:dyDescent="0.3">
      <c r="A1807" s="21">
        <f>VLOOKUP(ancestry_jul_2014[[#This Row],[Locationid]], [1]LibPAS_data!$A$2:$E$600, 5, FALSE)</f>
        <v>111</v>
      </c>
      <c r="B1807" s="58">
        <f>VLOOKUP(ancestry_jul_2014[[#This Row],[Locationid]],[1]LibPAS_data!$A$2:$D$270,4,FALSE)</f>
        <v>63208</v>
      </c>
      <c r="C1807" s="59" t="str">
        <f>TEXT(E1807,"yyyy")&amp;"-"&amp;"Q"&amp;LOOKUP(MONTH(E1807),{1,4,7,10},{1,2,3,4})</f>
        <v>2017-Q2</v>
      </c>
      <c r="D1807" s="60">
        <f t="shared" si="97"/>
        <v>2017</v>
      </c>
      <c r="E1807" s="1">
        <v>42826</v>
      </c>
      <c r="F1807" s="31" t="str">
        <f t="shared" si="95"/>
        <v>2017</v>
      </c>
      <c r="G1807" s="1" t="str">
        <f>TEXT(ancestry_jul_2014[[#This Row],[Date]]," MMM")</f>
        <v xml:space="preserve"> Apr</v>
      </c>
      <c r="I1807" t="str">
        <f>VLOOKUP(K1807, [1]LibPAS_data!$A$1:$C$600,3,FALSE)</f>
        <v>Pinal</v>
      </c>
      <c r="J1807" s="21" t="str">
        <f>VLOOKUP(K1807,[1]LibPAS_data!$A$1:$C$600,2,FALSE)</f>
        <v>Apache Junction Public Library</v>
      </c>
      <c r="K1807" s="6" t="s">
        <v>8</v>
      </c>
      <c r="L1807" s="45" t="s">
        <v>1</v>
      </c>
      <c r="N1807">
        <v>739</v>
      </c>
      <c r="O1807">
        <v>9</v>
      </c>
      <c r="P1807">
        <v>149</v>
      </c>
      <c r="Q1807">
        <v>737</v>
      </c>
      <c r="R1807" s="47">
        <f t="shared" si="94"/>
        <v>886</v>
      </c>
    </row>
    <row r="1808" spans="1:18" x14ac:dyDescent="0.3">
      <c r="A1808" s="21">
        <f>VLOOKUP(ancestry_jul_2014[[#This Row],[Locationid]], [1]LibPAS_data!$A$2:$E$600, 5, FALSE)</f>
        <v>10</v>
      </c>
      <c r="B1808" s="58" t="e">
        <f>VLOOKUP(ancestry_jul_2014[[#This Row],[Locationid]],[1]LibPAS_data!$A$2:$D$270,4,FALSE)</f>
        <v>#N/A</v>
      </c>
      <c r="C1808" s="59" t="str">
        <f>TEXT(E1808,"yyyy")&amp;"-"&amp;"Q"&amp;LOOKUP(MONTH(E1808),{1,4,7,10},{1,2,3,4})</f>
        <v>2017-Q2</v>
      </c>
      <c r="D1808" s="60">
        <f t="shared" si="97"/>
        <v>2017</v>
      </c>
      <c r="E1808" s="1">
        <v>42826</v>
      </c>
      <c r="F1808" s="31" t="str">
        <f t="shared" si="95"/>
        <v>2017</v>
      </c>
      <c r="G1808" s="1" t="str">
        <f>TEXT(ancestry_jul_2014[[#This Row],[Date]]," MMM")</f>
        <v xml:space="preserve"> Apr</v>
      </c>
      <c r="I1808" t="str">
        <f>VLOOKUP(K1808, [1]LibPAS_data!$A$1:$C$600,3,FALSE)</f>
        <v>Pinal</v>
      </c>
      <c r="J1808" s="21" t="str">
        <f>VLOOKUP(K1808,[1]LibPAS_data!$A$1:$C$600,2,FALSE)</f>
        <v>Arizona City Community Library</v>
      </c>
      <c r="K1808" t="s">
        <v>9</v>
      </c>
      <c r="L1808" s="45" t="s">
        <v>1</v>
      </c>
      <c r="R1808" s="47">
        <f t="shared" si="94"/>
        <v>0</v>
      </c>
    </row>
    <row r="1809" spans="1:18" x14ac:dyDescent="0.3">
      <c r="A1809" s="21">
        <f>VLOOKUP(ancestry_jul_2014[[#This Row],[Locationid]], [1]LibPAS_data!$A$2:$E$600, 5, FALSE)</f>
        <v>10</v>
      </c>
      <c r="B1809" s="58" t="e">
        <f>VLOOKUP(ancestry_jul_2014[[#This Row],[Locationid]],[1]LibPAS_data!$A$2:$D$270,4,FALSE)</f>
        <v>#N/A</v>
      </c>
      <c r="C1809" s="59" t="str">
        <f>TEXT(E1809,"yyyy")&amp;"-"&amp;"Q"&amp;LOOKUP(MONTH(E1809),{1,4,7,10},{1,2,3,4})</f>
        <v>2017-Q2</v>
      </c>
      <c r="D1809" s="60">
        <f t="shared" si="97"/>
        <v>2017</v>
      </c>
      <c r="E1809" s="1">
        <v>42826</v>
      </c>
      <c r="F1809" s="31" t="str">
        <f t="shared" si="95"/>
        <v>2017</v>
      </c>
      <c r="G1809" s="1" t="str">
        <f>TEXT(ancestry_jul_2014[[#This Row],[Date]]," MMM")</f>
        <v xml:space="preserve"> Apr</v>
      </c>
      <c r="I1809" t="str">
        <f>VLOOKUP(K1809, [1]LibPAS_data!$A$1:$C$600,3,FALSE)</f>
        <v>Yavapai</v>
      </c>
      <c r="J1809" s="21" t="str">
        <f>VLOOKUP(K1809,[1]LibPAS_data!$A$1:$C$600,2,FALSE)</f>
        <v>Ash Fork Public Library</v>
      </c>
      <c r="K1809" s="8" t="s">
        <v>11</v>
      </c>
      <c r="L1809" s="45" t="s">
        <v>1</v>
      </c>
      <c r="R1809" s="47">
        <f t="shared" si="94"/>
        <v>0</v>
      </c>
    </row>
    <row r="1810" spans="1:18" x14ac:dyDescent="0.3">
      <c r="A1810" s="21" t="str">
        <f>VLOOKUP(ancestry_jul_2014[[#This Row],[Locationid]], [1]LibPAS_data!$A$2:$E$600, 5, FALSE)</f>
        <v/>
      </c>
      <c r="B1810" s="58" t="str">
        <f>VLOOKUP(ancestry_jul_2014[[#This Row],[Locationid]],[1]LibPAS_data!$A$2:$D$270,4,FALSE)</f>
        <v>N/A</v>
      </c>
      <c r="C1810" s="59" t="str">
        <f>TEXT(E1810,"yyyy")&amp;"-"&amp;"Q"&amp;LOOKUP(MONTH(E1810),{1,4,7,10},{1,2,3,4})</f>
        <v>2017-Q2</v>
      </c>
      <c r="D1810" s="60">
        <f t="shared" si="97"/>
        <v>2017</v>
      </c>
      <c r="E1810" s="1">
        <v>42826</v>
      </c>
      <c r="F1810" s="31" t="str">
        <f t="shared" si="95"/>
        <v>2017</v>
      </c>
      <c r="G1810" s="1" t="str">
        <f>TEXT(ancestry_jul_2014[[#This Row],[Date]]," MMM")</f>
        <v xml:space="preserve"> Apr</v>
      </c>
      <c r="I1810" t="str">
        <f>VLOOKUP(K1810, [1]LibPAS_data!$A$1:$C$600,3,FALSE)</f>
        <v>Mohave</v>
      </c>
      <c r="J1810" s="21" t="str">
        <f>VLOOKUP(K1810,[1]LibPAS_data!$A$1:$C$600,2,FALSE)</f>
        <v>Ava Ich Asiit Tribal Library</v>
      </c>
      <c r="K1810" s="6" t="s">
        <v>138</v>
      </c>
      <c r="L1810" s="45" t="s">
        <v>1</v>
      </c>
      <c r="R1810" s="47">
        <f t="shared" si="94"/>
        <v>0</v>
      </c>
    </row>
    <row r="1811" spans="1:18" x14ac:dyDescent="0.3">
      <c r="A1811" s="21">
        <f>VLOOKUP(ancestry_jul_2014[[#This Row],[Locationid]], [1]LibPAS_data!$A$2:$E$600, 5, FALSE)</f>
        <v>80</v>
      </c>
      <c r="B1811" s="58">
        <f>VLOOKUP(ancestry_jul_2014[[#This Row],[Locationid]],[1]LibPAS_data!$A$2:$D$270,4,FALSE)</f>
        <v>22669</v>
      </c>
      <c r="C1811" s="59" t="str">
        <f>TEXT(E1811,"yyyy")&amp;"-"&amp;"Q"&amp;LOOKUP(MONTH(E1811),{1,4,7,10},{1,2,3,4})</f>
        <v>2017-Q2</v>
      </c>
      <c r="D1811" s="60">
        <f t="shared" si="97"/>
        <v>2017</v>
      </c>
      <c r="E1811" s="1">
        <v>42826</v>
      </c>
      <c r="F1811" s="31" t="str">
        <f t="shared" si="95"/>
        <v>2017</v>
      </c>
      <c r="G1811" s="1" t="str">
        <f>TEXT(ancestry_jul_2014[[#This Row],[Date]]," MMM")</f>
        <v xml:space="preserve"> Apr</v>
      </c>
      <c r="I1811" t="str">
        <f>VLOOKUP(K1811, [1]LibPAS_data!$A$1:$C$600,3,FALSE)</f>
        <v>Maricopa</v>
      </c>
      <c r="J1811" s="21" t="str">
        <f>VLOOKUP(K1811,[1]LibPAS_data!$A$1:$C$600,2,FALSE)</f>
        <v>Avondale Public Library</v>
      </c>
      <c r="K1811" s="6" t="s">
        <v>12</v>
      </c>
      <c r="L1811" s="45" t="s">
        <v>1</v>
      </c>
      <c r="N1811">
        <v>4243</v>
      </c>
      <c r="O1811">
        <v>82</v>
      </c>
      <c r="P1811">
        <v>438</v>
      </c>
      <c r="Q1811">
        <v>1285</v>
      </c>
      <c r="R1811" s="47">
        <f t="shared" si="94"/>
        <v>1723</v>
      </c>
    </row>
    <row r="1812" spans="1:18" x14ac:dyDescent="0.3">
      <c r="A1812" s="21">
        <f>VLOOKUP(ancestry_jul_2014[[#This Row],[Locationid]], [1]LibPAS_data!$A$2:$E$600, 5, FALSE)</f>
        <v>16</v>
      </c>
      <c r="B1812" s="58" t="e">
        <f>VLOOKUP(ancestry_jul_2014[[#This Row],[Locationid]],[1]LibPAS_data!$A$2:$D$270,4,FALSE)</f>
        <v>#N/A</v>
      </c>
      <c r="C1812" s="59" t="str">
        <f>TEXT(E1812,"yyyy")&amp;"-"&amp;"Q"&amp;LOOKUP(MONTH(E1812),{1,4,7,10},{1,2,3,4})</f>
        <v>2017-Q2</v>
      </c>
      <c r="D1812" s="60">
        <f t="shared" si="97"/>
        <v>2017</v>
      </c>
      <c r="E1812" s="1">
        <v>42826</v>
      </c>
      <c r="F1812" s="31" t="str">
        <f t="shared" si="95"/>
        <v>2017</v>
      </c>
      <c r="G1812" s="1" t="str">
        <f>TEXT(ancestry_jul_2014[[#This Row],[Date]]," MMM")</f>
        <v xml:space="preserve"> Apr</v>
      </c>
      <c r="I1812" t="str">
        <f>VLOOKUP(K1812, [1]LibPAS_data!$A$1:$C$600,3,FALSE)</f>
        <v>La Paz</v>
      </c>
      <c r="J1812" s="21" t="str">
        <f>VLOOKUP(K1812,[1]LibPAS_data!$A$1:$C$600,2,FALSE)</f>
        <v>Bouse Public Library</v>
      </c>
      <c r="K1812" s="6" t="s">
        <v>14</v>
      </c>
      <c r="L1812" s="45" t="s">
        <v>1</v>
      </c>
      <c r="R1812" s="47">
        <f t="shared" si="94"/>
        <v>0</v>
      </c>
    </row>
    <row r="1813" spans="1:18" x14ac:dyDescent="0.3">
      <c r="A1813" s="21">
        <f>VLOOKUP(ancestry_jul_2014[[#This Row],[Locationid]], [1]LibPAS_data!$A$2:$E$600, 5, FALSE)</f>
        <v>21</v>
      </c>
      <c r="B1813" s="58" t="str">
        <f>VLOOKUP(ancestry_jul_2014[[#This Row],[Locationid]],[1]LibPAS_data!$A$2:$D$270,4,FALSE)</f>
        <v>N/A</v>
      </c>
      <c r="C1813" s="59" t="str">
        <f>TEXT(E1813,"yyyy")&amp;"-"&amp;"Q"&amp;LOOKUP(MONTH(E1813),{1,4,7,10},{1,2,3,4})</f>
        <v>2017-Q2</v>
      </c>
      <c r="D1813" s="60">
        <f t="shared" si="97"/>
        <v>2017</v>
      </c>
      <c r="E1813" s="1">
        <v>42826</v>
      </c>
      <c r="F1813" s="31" t="str">
        <f t="shared" si="95"/>
        <v>2017</v>
      </c>
      <c r="G1813" s="1" t="str">
        <f>TEXT(ancestry_jul_2014[[#This Row],[Date]]," MMM")</f>
        <v xml:space="preserve"> Apr</v>
      </c>
      <c r="I1813" t="str">
        <f>VLOOKUP(K1813, [1]LibPAS_data!$A$1:$C$600,3,FALSE)</f>
        <v>Maricopa</v>
      </c>
      <c r="J1813" s="21" t="str">
        <f>VLOOKUP(K1813,[1]LibPAS_data!$A$1:$C$600,2,FALSE)</f>
        <v>Buckeye Public Library</v>
      </c>
      <c r="K1813" s="6" t="s">
        <v>15</v>
      </c>
      <c r="L1813" s="45" t="s">
        <v>1</v>
      </c>
      <c r="N1813">
        <v>42</v>
      </c>
      <c r="O1813">
        <v>2</v>
      </c>
      <c r="P1813">
        <v>16</v>
      </c>
      <c r="Q1813">
        <v>27</v>
      </c>
      <c r="R1813" s="47">
        <f t="shared" si="94"/>
        <v>43</v>
      </c>
    </row>
    <row r="1814" spans="1:18" x14ac:dyDescent="0.3">
      <c r="A1814" s="21">
        <f>VLOOKUP(ancestry_jul_2014[[#This Row],[Locationid]], [1]LibPAS_data!$A$2:$E$600, 5, FALSE)</f>
        <v>7</v>
      </c>
      <c r="B1814" s="58" t="e">
        <f>VLOOKUP(ancestry_jul_2014[[#This Row],[Locationid]],[1]LibPAS_data!$A$2:$D$270,4,FALSE)</f>
        <v>#N/A</v>
      </c>
      <c r="C1814" s="59" t="str">
        <f>TEXT(E1814,"yyyy")&amp;"-"&amp;"Q"&amp;LOOKUP(MONTH(E1814),{1,4,7,10},{1,2,3,4})</f>
        <v>2017-Q2</v>
      </c>
      <c r="D1814" s="60">
        <f t="shared" si="97"/>
        <v>2017</v>
      </c>
      <c r="E1814" s="1">
        <v>42826</v>
      </c>
      <c r="F1814" s="31" t="str">
        <f t="shared" si="95"/>
        <v>2017</v>
      </c>
      <c r="G1814" s="1" t="str">
        <f>TEXT(ancestry_jul_2014[[#This Row],[Date]]," MMM")</f>
        <v xml:space="preserve"> Apr</v>
      </c>
      <c r="I1814" t="str">
        <f>VLOOKUP(K1814, [1]LibPAS_data!$A$1:$C$600,3,FALSE)</f>
        <v>Yavapai</v>
      </c>
      <c r="J1814" s="21" t="str">
        <f>VLOOKUP(K1814,[1]LibPAS_data!$A$1:$C$600,2,FALSE)</f>
        <v>Bagdad Public Library</v>
      </c>
      <c r="K1814" t="s">
        <v>111</v>
      </c>
      <c r="L1814" s="45" t="s">
        <v>1</v>
      </c>
      <c r="R1814" s="47">
        <f t="shared" si="94"/>
        <v>0</v>
      </c>
    </row>
    <row r="1815" spans="1:18" x14ac:dyDescent="0.3">
      <c r="A1815" s="21">
        <f>VLOOKUP(ancestry_jul_2014[[#This Row],[Locationid]], [1]LibPAS_data!$A$2:$E$600, 5, FALSE)</f>
        <v>5</v>
      </c>
      <c r="B1815" s="58" t="e">
        <f>VLOOKUP(ancestry_jul_2014[[#This Row],[Locationid]],[1]LibPAS_data!$A$2:$D$270,4,FALSE)</f>
        <v>#N/A</v>
      </c>
      <c r="C1815" s="59" t="str">
        <f>TEXT(E1815,"yyyy")&amp;"-"&amp;"Q"&amp;LOOKUP(MONTH(E1815),{1,4,7,10},{1,2,3,4})</f>
        <v>2017-Q2</v>
      </c>
      <c r="D1815" s="60">
        <f t="shared" si="97"/>
        <v>2017</v>
      </c>
      <c r="E1815" s="1">
        <v>42826</v>
      </c>
      <c r="F1815" s="31" t="str">
        <f t="shared" si="95"/>
        <v>2017</v>
      </c>
      <c r="G1815" s="1" t="str">
        <f>TEXT(ancestry_jul_2014[[#This Row],[Date]]," MMM")</f>
        <v xml:space="preserve"> Apr</v>
      </c>
      <c r="I1815" t="str">
        <f>VLOOKUP(K1815, [1]LibPAS_data!$A$1:$C$600,3,FALSE)</f>
        <v>Yavapai</v>
      </c>
      <c r="J1815" s="21" t="str">
        <f>VLOOKUP(K1815,[1]LibPAS_data!$A$1:$C$600,2,FALSE)</f>
        <v>Beaver Creek Public School Library</v>
      </c>
      <c r="K1815" s="6" t="s">
        <v>108</v>
      </c>
      <c r="L1815" s="45" t="s">
        <v>1</v>
      </c>
      <c r="R1815" s="47">
        <f t="shared" si="94"/>
        <v>0</v>
      </c>
    </row>
    <row r="1816" spans="1:18" x14ac:dyDescent="0.3">
      <c r="A1816" s="21">
        <f>VLOOKUP(ancestry_jul_2014[[#This Row],[Locationid]], [1]LibPAS_data!$A$2:$E$600, 5, FALSE)</f>
        <v>12</v>
      </c>
      <c r="B1816" s="58" t="e">
        <f>VLOOKUP(ancestry_jul_2014[[#This Row],[Locationid]],[1]LibPAS_data!$A$2:$D$270,4,FALSE)</f>
        <v>#N/A</v>
      </c>
      <c r="C1816" s="59" t="str">
        <f>TEXT(E1816,"yyyy")&amp;"-"&amp;"Q"&amp;LOOKUP(MONTH(E1816),{1,4,7,10},{1,2,3,4})</f>
        <v>2017-Q2</v>
      </c>
      <c r="D1816" s="60">
        <f t="shared" si="97"/>
        <v>2017</v>
      </c>
      <c r="E1816" s="1">
        <v>42826</v>
      </c>
      <c r="F1816" s="31" t="str">
        <f t="shared" si="95"/>
        <v>2017</v>
      </c>
      <c r="G1816" s="1" t="str">
        <f>TEXT(ancestry_jul_2014[[#This Row],[Date]]," MMM")</f>
        <v xml:space="preserve"> Apr</v>
      </c>
      <c r="I1816" t="str">
        <f>VLOOKUP(K1816, [1]LibPAS_data!$A$1:$C$600,3,FALSE)</f>
        <v>Yavapai</v>
      </c>
      <c r="J1816" s="21" t="str">
        <f>VLOOKUP(K1816,[1]LibPAS_data!$A$1:$C$600,2,FALSE)</f>
        <v>Black Canyon City Community Library</v>
      </c>
      <c r="K1816" t="s">
        <v>13</v>
      </c>
      <c r="L1816" s="45" t="s">
        <v>1</v>
      </c>
      <c r="N1816">
        <v>36</v>
      </c>
      <c r="O1816">
        <v>3</v>
      </c>
      <c r="P1816">
        <v>7</v>
      </c>
      <c r="Q1816">
        <v>5</v>
      </c>
      <c r="R1816" s="47">
        <f t="shared" si="94"/>
        <v>12</v>
      </c>
    </row>
    <row r="1817" spans="1:18" x14ac:dyDescent="0.3">
      <c r="A1817" s="21">
        <f>VLOOKUP(ancestry_jul_2014[[#This Row],[Locationid]], [1]LibPAS_data!$A$2:$E$600, 5, FALSE)</f>
        <v>34</v>
      </c>
      <c r="B1817" s="58">
        <f>VLOOKUP(ancestry_jul_2014[[#This Row],[Locationid]],[1]LibPAS_data!$A$2:$D$270,4,FALSE)</f>
        <v>48762</v>
      </c>
      <c r="C1817" s="59" t="str">
        <f>TEXT(E1817,"yyyy")&amp;"-"&amp;"Q"&amp;LOOKUP(MONTH(E1817),{1,4,7,10},{1,2,3,4})</f>
        <v>2017-Q2</v>
      </c>
      <c r="D1817" s="60">
        <f t="shared" si="97"/>
        <v>2017</v>
      </c>
      <c r="E1817" s="1">
        <v>42826</v>
      </c>
      <c r="F1817" s="31" t="str">
        <f t="shared" si="95"/>
        <v>2017</v>
      </c>
      <c r="G1817" s="1" t="str">
        <f>TEXT(ancestry_jul_2014[[#This Row],[Date]]," MMM")</f>
        <v xml:space="preserve"> Apr</v>
      </c>
      <c r="I1817" t="str">
        <f>VLOOKUP(K1817, [1]LibPAS_data!$A$1:$C$600,3,FALSE)</f>
        <v>Pinal</v>
      </c>
      <c r="J1817" s="21" t="str">
        <f>VLOOKUP(K1817,[1]LibPAS_data!$A$1:$C$600,2,FALSE)</f>
        <v>Casa Grande Public Library</v>
      </c>
      <c r="K1817" s="12" t="s">
        <v>17</v>
      </c>
      <c r="L1817" s="45" t="s">
        <v>1</v>
      </c>
      <c r="N1817">
        <v>1393</v>
      </c>
      <c r="O1817">
        <v>22</v>
      </c>
      <c r="P1817">
        <v>104</v>
      </c>
      <c r="Q1817">
        <v>240</v>
      </c>
      <c r="R1817" s="47">
        <f t="shared" si="94"/>
        <v>344</v>
      </c>
    </row>
    <row r="1818" spans="1:18" x14ac:dyDescent="0.3">
      <c r="A1818" s="21">
        <f>VLOOKUP(ancestry_jul_2014[[#This Row],[Locationid]], [1]LibPAS_data!$A$2:$E$600, 5, FALSE)</f>
        <v>109</v>
      </c>
      <c r="B1818" s="58">
        <f>VLOOKUP(ancestry_jul_2014[[#This Row],[Locationid]],[1]LibPAS_data!$A$2:$D$270,4,FALSE)</f>
        <v>309229</v>
      </c>
      <c r="C1818" s="59" t="str">
        <f>TEXT(E1818,"yyyy")&amp;"-"&amp;"Q"&amp;LOOKUP(MONTH(E1818),{1,4,7,10},{1,2,3,4})</f>
        <v>2017-Q2</v>
      </c>
      <c r="D1818" s="60">
        <f t="shared" si="97"/>
        <v>2017</v>
      </c>
      <c r="E1818" s="1">
        <v>42826</v>
      </c>
      <c r="F1818" s="31" t="str">
        <f t="shared" si="95"/>
        <v>2017</v>
      </c>
      <c r="G1818" s="1" t="str">
        <f>TEXT(ancestry_jul_2014[[#This Row],[Date]]," MMM")</f>
        <v xml:space="preserve"> Apr</v>
      </c>
      <c r="I1818" t="str">
        <f>VLOOKUP(K1818, [1]LibPAS_data!$A$1:$C$600,3,FALSE)</f>
        <v>Maricopa</v>
      </c>
      <c r="J1818" s="21" t="str">
        <f>VLOOKUP(K1818,[1]LibPAS_data!$A$1:$C$600,2,FALSE)</f>
        <v xml:space="preserve">Chandler Public Library </v>
      </c>
      <c r="K1818" s="12" t="s">
        <v>18</v>
      </c>
      <c r="L1818" s="45" t="s">
        <v>1</v>
      </c>
      <c r="N1818">
        <v>2746</v>
      </c>
      <c r="O1818">
        <v>51</v>
      </c>
      <c r="P1818">
        <v>441</v>
      </c>
      <c r="Q1818">
        <v>1132</v>
      </c>
      <c r="R1818" s="47">
        <f t="shared" si="94"/>
        <v>1573</v>
      </c>
    </row>
    <row r="1819" spans="1:18" x14ac:dyDescent="0.3">
      <c r="A1819" s="21">
        <f>VLOOKUP(ancestry_jul_2014[[#This Row],[Locationid]], [1]LibPAS_data!$A$2:$E$600, 5, FALSE)</f>
        <v>25</v>
      </c>
      <c r="B1819" s="58">
        <f>VLOOKUP(ancestry_jul_2014[[#This Row],[Locationid]],[1]LibPAS_data!$A$2:$D$270,4,FALSE)</f>
        <v>1469</v>
      </c>
      <c r="C1819" s="59" t="str">
        <f>TEXT(E1819,"yyyy")&amp;"-"&amp;"Q"&amp;LOOKUP(MONTH(E1819),{1,4,7,10},{1,2,3,4})</f>
        <v>2017-Q2</v>
      </c>
      <c r="D1819" s="60">
        <f t="shared" si="97"/>
        <v>2017</v>
      </c>
      <c r="E1819" s="1">
        <v>42826</v>
      </c>
      <c r="F1819" s="31" t="str">
        <f t="shared" si="95"/>
        <v>2017</v>
      </c>
      <c r="G1819" s="1" t="str">
        <f>TEXT(ancestry_jul_2014[[#This Row],[Date]]," MMM")</f>
        <v xml:space="preserve"> Apr</v>
      </c>
      <c r="I1819" t="str">
        <f>VLOOKUP(K1819, [1]LibPAS_data!$A$1:$C$600,3,FALSE)</f>
        <v>Cochise</v>
      </c>
      <c r="J1819" s="21" t="str">
        <f>VLOOKUP(K1819,[1]LibPAS_data!$A$1:$C$600,2,FALSE)</f>
        <v>Cochise County Library District</v>
      </c>
      <c r="K1819" s="12" t="s">
        <v>20</v>
      </c>
      <c r="L1819" s="45" t="s">
        <v>1</v>
      </c>
      <c r="N1819">
        <v>823</v>
      </c>
      <c r="O1819">
        <v>3</v>
      </c>
      <c r="P1819">
        <v>28</v>
      </c>
      <c r="Q1819">
        <v>237</v>
      </c>
      <c r="R1819" s="47">
        <f t="shared" si="94"/>
        <v>265</v>
      </c>
    </row>
    <row r="1820" spans="1:18" x14ac:dyDescent="0.3">
      <c r="A1820" s="21">
        <f>VLOOKUP(ancestry_jul_2014[[#This Row],[Locationid]], [1]LibPAS_data!$A$2:$E$600, 5, FALSE)</f>
        <v>20</v>
      </c>
      <c r="B1820" s="58" t="e">
        <f>VLOOKUP(ancestry_jul_2014[[#This Row],[Locationid]],[1]LibPAS_data!$A$2:$D$270,4,FALSE)</f>
        <v>#N/A</v>
      </c>
      <c r="C1820" s="59" t="str">
        <f>TEXT(E1820,"yyyy")&amp;"-"&amp;"Q"&amp;LOOKUP(MONTH(E1820),{1,4,7,10},{1,2,3,4})</f>
        <v>2017-Q2</v>
      </c>
      <c r="D1820" s="60">
        <f t="shared" si="97"/>
        <v>2017</v>
      </c>
      <c r="E1820" s="1">
        <v>42826</v>
      </c>
      <c r="F1820" s="31" t="str">
        <f t="shared" si="95"/>
        <v>2017</v>
      </c>
      <c r="G1820" s="1" t="str">
        <f>TEXT(ancestry_jul_2014[[#This Row],[Date]]," MMM")</f>
        <v xml:space="preserve"> Apr</v>
      </c>
      <c r="I1820" t="str">
        <f>VLOOKUP(K1820, [1]LibPAS_data!$A$1:$C$600,3,FALSE)</f>
        <v>Yavapai</v>
      </c>
      <c r="J1820" s="21" t="str">
        <f>VLOOKUP(K1820,[1]LibPAS_data!$A$1:$C$600,2,FALSE)</f>
        <v>Centennial Public Library</v>
      </c>
      <c r="K1820" s="5" t="s">
        <v>100</v>
      </c>
      <c r="L1820" s="45" t="s">
        <v>1</v>
      </c>
      <c r="N1820">
        <v>46</v>
      </c>
      <c r="O1820">
        <v>2</v>
      </c>
      <c r="P1820">
        <v>15</v>
      </c>
      <c r="Q1820">
        <v>96</v>
      </c>
      <c r="R1820" s="47">
        <f t="shared" si="94"/>
        <v>111</v>
      </c>
    </row>
    <row r="1821" spans="1:18" x14ac:dyDescent="0.3">
      <c r="A1821" s="21">
        <f>VLOOKUP(ancestry_jul_2014[[#This Row],[Locationid]], [1]LibPAS_data!$A$2:$E$600, 5, FALSE)</f>
        <v>12</v>
      </c>
      <c r="B1821" s="58" t="e">
        <f>VLOOKUP(ancestry_jul_2014[[#This Row],[Locationid]],[1]LibPAS_data!$A$2:$D$270,4,FALSE)</f>
        <v>#N/A</v>
      </c>
      <c r="C1821" s="59" t="str">
        <f>TEXT(E1821,"yyyy")&amp;"-"&amp;"Q"&amp;LOOKUP(MONTH(E1821),{1,4,7,10},{1,2,3,4})</f>
        <v>2017-Q2</v>
      </c>
      <c r="D1821" s="60">
        <f t="shared" si="97"/>
        <v>2017</v>
      </c>
      <c r="E1821" s="1">
        <v>42826</v>
      </c>
      <c r="F1821" s="31" t="str">
        <f t="shared" si="95"/>
        <v>2017</v>
      </c>
      <c r="G1821" s="1" t="str">
        <f>TEXT(ancestry_jul_2014[[#This Row],[Date]]," MMM")</f>
        <v xml:space="preserve"> Apr</v>
      </c>
      <c r="I1821" t="str">
        <f>VLOOKUP(K1821, [1]LibPAS_data!$A$1:$C$600,3,FALSE)</f>
        <v>Apache</v>
      </c>
      <c r="J1821" s="21" t="str">
        <f>VLOOKUP(K1821,[1]LibPAS_data!$A$1:$C$600,2,FALSE)</f>
        <v>Concho Public Library</v>
      </c>
      <c r="K1821" s="6" t="s">
        <v>21</v>
      </c>
      <c r="L1821" s="45" t="s">
        <v>1</v>
      </c>
      <c r="R1821" s="47">
        <f t="shared" si="94"/>
        <v>0</v>
      </c>
    </row>
    <row r="1822" spans="1:18" x14ac:dyDescent="0.3">
      <c r="A1822" s="21">
        <f>VLOOKUP(ancestry_jul_2014[[#This Row],[Locationid]], [1]LibPAS_data!$A$2:$E$600, 5, FALSE)</f>
        <v>27</v>
      </c>
      <c r="B1822" s="58">
        <f>VLOOKUP(ancestry_jul_2014[[#This Row],[Locationid]],[1]LibPAS_data!$A$2:$D$270,4,FALSE)</f>
        <v>9676</v>
      </c>
      <c r="C1822" s="59" t="str">
        <f>TEXT(E1822,"yyyy")&amp;"-"&amp;"Q"&amp;LOOKUP(MONTH(E1822),{1,4,7,10},{1,2,3,4})</f>
        <v>2017-Q2</v>
      </c>
      <c r="D1822" s="60">
        <f t="shared" si="97"/>
        <v>2017</v>
      </c>
      <c r="E1822" s="1">
        <v>42826</v>
      </c>
      <c r="F1822" s="31" t="str">
        <f t="shared" si="95"/>
        <v>2017</v>
      </c>
      <c r="G1822" s="1" t="str">
        <f>TEXT(ancestry_jul_2014[[#This Row],[Date]]," MMM")</f>
        <v xml:space="preserve"> Apr</v>
      </c>
      <c r="I1822" t="str">
        <f>VLOOKUP(K1822, [1]LibPAS_data!$A$1:$C$600,3,FALSE)</f>
        <v>Pinal</v>
      </c>
      <c r="J1822" s="21" t="str">
        <f>VLOOKUP(K1822,[1]LibPAS_data!$A$1:$C$600,2,FALSE)</f>
        <v>Coolidge Public Library</v>
      </c>
      <c r="K1822" s="6" t="s">
        <v>23</v>
      </c>
      <c r="L1822" s="45" t="s">
        <v>1</v>
      </c>
      <c r="N1822">
        <v>29</v>
      </c>
      <c r="O1822">
        <v>1</v>
      </c>
      <c r="P1822">
        <v>17</v>
      </c>
      <c r="Q1822">
        <v>38</v>
      </c>
      <c r="R1822" s="47">
        <f t="shared" si="94"/>
        <v>55</v>
      </c>
    </row>
    <row r="1823" spans="1:18" x14ac:dyDescent="0.3">
      <c r="A1823" s="21">
        <f>VLOOKUP(ancestry_jul_2014[[#This Row],[Locationid]], [1]LibPAS_data!$A$2:$E$600, 5, FALSE)</f>
        <v>5</v>
      </c>
      <c r="B1823" s="58">
        <f>VLOOKUP(ancestry_jul_2014[[#This Row],[Locationid]],[1]LibPAS_data!$A$2:$D$270,4,FALSE)</f>
        <v>3352</v>
      </c>
      <c r="C1823" s="59" t="str">
        <f>TEXT(E1823,"yyyy")&amp;"-"&amp;"Q"&amp;LOOKUP(MONTH(E1823),{1,4,7,10},{1,2,3,4})</f>
        <v>2017-Q2</v>
      </c>
      <c r="D1823" s="60">
        <f t="shared" si="97"/>
        <v>2017</v>
      </c>
      <c r="E1823" s="1">
        <v>42826</v>
      </c>
      <c r="F1823" s="31" t="str">
        <f t="shared" si="95"/>
        <v>2017</v>
      </c>
      <c r="G1823" s="1" t="str">
        <f>TEXT(ancestry_jul_2014[[#This Row],[Date]]," MMM")</f>
        <v xml:space="preserve"> Apr</v>
      </c>
      <c r="I1823" t="str">
        <f>VLOOKUP(K1823, [1]LibPAS_data!$A$1:$C$600,3,FALSE)</f>
        <v>La Paz</v>
      </c>
      <c r="J1823" s="21" t="str">
        <f>VLOOKUP(K1823,[1]LibPAS_data!$A$1:$C$600,2,FALSE)</f>
        <v>Colorado River Indian Tribes Library</v>
      </c>
      <c r="K1823" s="6" t="s">
        <v>139</v>
      </c>
      <c r="L1823" s="45" t="s">
        <v>1</v>
      </c>
      <c r="N1823">
        <v>104</v>
      </c>
      <c r="O1823">
        <v>5</v>
      </c>
      <c r="P1823">
        <v>84</v>
      </c>
      <c r="Q1823">
        <v>5</v>
      </c>
      <c r="R1823" s="47">
        <f t="shared" si="94"/>
        <v>89</v>
      </c>
    </row>
    <row r="1824" spans="1:18" x14ac:dyDescent="0.3">
      <c r="A1824" s="21">
        <f>VLOOKUP(ancestry_jul_2014[[#This Row],[Locationid]], [1]LibPAS_data!$A$2:$E$600, 5, FALSE)</f>
        <v>14</v>
      </c>
      <c r="B1824" s="58">
        <f>VLOOKUP(ancestry_jul_2014[[#This Row],[Locationid]],[1]LibPAS_data!$A$2:$D$270,4,FALSE)</f>
        <v>3311</v>
      </c>
      <c r="C1824" s="59" t="str">
        <f>TEXT(E1824,"yyyy")&amp;"-"&amp;"Q"&amp;LOOKUP(MONTH(E1824),{1,4,7,10},{1,2,3,4})</f>
        <v>2017-Q2</v>
      </c>
      <c r="D1824" s="60">
        <f t="shared" si="97"/>
        <v>2017</v>
      </c>
      <c r="E1824" s="1">
        <v>42826</v>
      </c>
      <c r="F1824" s="31" t="str">
        <f t="shared" si="95"/>
        <v>2017</v>
      </c>
      <c r="G1824" s="1" t="str">
        <f>TEXT(ancestry_jul_2014[[#This Row],[Date]]," MMM")</f>
        <v xml:space="preserve"> Apr</v>
      </c>
      <c r="I1824" t="str">
        <f>VLOOKUP(K1824, [1]LibPAS_data!$A$1:$C$600,3,FALSE)</f>
        <v>Yavapai</v>
      </c>
      <c r="J1824" s="21" t="str">
        <f>VLOOKUP(K1824,[1]LibPAS_data!$A$1:$C$600,2,FALSE)</f>
        <v>Camp Verde Community Library</v>
      </c>
      <c r="K1824" s="6" t="s">
        <v>16</v>
      </c>
      <c r="L1824" s="45" t="s">
        <v>1</v>
      </c>
      <c r="N1824">
        <v>33</v>
      </c>
      <c r="O1824">
        <v>3</v>
      </c>
      <c r="P1824">
        <v>0</v>
      </c>
      <c r="Q1824">
        <v>2</v>
      </c>
      <c r="R1824" s="47">
        <f t="shared" si="94"/>
        <v>2</v>
      </c>
    </row>
    <row r="1825" spans="1:18" x14ac:dyDescent="0.3">
      <c r="A1825" s="21">
        <f>VLOOKUP(ancestry_jul_2014[[#This Row],[Locationid]], [1]LibPAS_data!$A$2:$E$600, 5, FALSE)</f>
        <v>10</v>
      </c>
      <c r="B1825" s="58">
        <f>VLOOKUP(ancestry_jul_2014[[#This Row],[Locationid]],[1]LibPAS_data!$A$2:$D$270,4,FALSE)</f>
        <v>10528</v>
      </c>
      <c r="C1825" s="59" t="str">
        <f>TEXT(E1825,"yyyy")&amp;"-"&amp;"Q"&amp;LOOKUP(MONTH(E1825),{1,4,7,10},{1,2,3,4})</f>
        <v>2017-Q2</v>
      </c>
      <c r="D1825" s="60">
        <f t="shared" si="97"/>
        <v>2017</v>
      </c>
      <c r="E1825" s="1">
        <v>42826</v>
      </c>
      <c r="F1825" s="31" t="str">
        <f t="shared" si="95"/>
        <v>2017</v>
      </c>
      <c r="G1825" s="1" t="str">
        <f>TEXT(ancestry_jul_2014[[#This Row],[Date]]," MMM")</f>
        <v xml:space="preserve"> Apr</v>
      </c>
      <c r="I1825" t="str">
        <f>VLOOKUP(K1825, [1]LibPAS_data!$A$1:$C$600,3,FALSE)</f>
        <v>Yavapai</v>
      </c>
      <c r="J1825" s="21" t="str">
        <f>VLOOKUP(K1825,[1]LibPAS_data!$A$1:$C$600,2,FALSE)</f>
        <v>Chino Valley Public Library</v>
      </c>
      <c r="K1825" s="5" t="s">
        <v>101</v>
      </c>
      <c r="L1825" s="45" t="s">
        <v>1</v>
      </c>
      <c r="N1825">
        <v>2942</v>
      </c>
      <c r="O1825">
        <v>101</v>
      </c>
      <c r="P1825">
        <v>213</v>
      </c>
      <c r="Q1825">
        <v>716</v>
      </c>
      <c r="R1825" s="47">
        <f t="shared" si="94"/>
        <v>929</v>
      </c>
    </row>
    <row r="1826" spans="1:18" x14ac:dyDescent="0.3">
      <c r="A1826" s="21">
        <f>VLOOKUP(ancestry_jul_2014[[#This Row],[Locationid]], [1]LibPAS_data!$A$2:$E$600, 5, FALSE)</f>
        <v>8</v>
      </c>
      <c r="B1826" s="58" t="e">
        <f>VLOOKUP(ancestry_jul_2014[[#This Row],[Locationid]],[1]LibPAS_data!$A$2:$D$270,4,FALSE)</f>
        <v>#N/A</v>
      </c>
      <c r="C1826" s="59" t="str">
        <f>TEXT(E1826,"yyyy")&amp;"-"&amp;"Q"&amp;LOOKUP(MONTH(E1826),{1,4,7,10},{1,2,3,4})</f>
        <v>2017-Q2</v>
      </c>
      <c r="D1826" s="60">
        <f t="shared" si="97"/>
        <v>2017</v>
      </c>
      <c r="E1826" s="1">
        <v>42826</v>
      </c>
      <c r="F1826" s="31" t="str">
        <f t="shared" si="95"/>
        <v>2017</v>
      </c>
      <c r="G1826" s="1" t="str">
        <f>TEXT(ancestry_jul_2014[[#This Row],[Date]]," MMM")</f>
        <v xml:space="preserve"> Apr</v>
      </c>
      <c r="I1826" t="str">
        <f>VLOOKUP(K1826, [1]LibPAS_data!$A$1:$C$600,3,FALSE)</f>
        <v>Yavapai</v>
      </c>
      <c r="J1826" s="21" t="str">
        <f>VLOOKUP(K1826,[1]LibPAS_data!$A$1:$C$600,2,FALSE)</f>
        <v>Congress Public Library</v>
      </c>
      <c r="K1826" s="6" t="s">
        <v>22</v>
      </c>
      <c r="L1826" s="45" t="s">
        <v>1</v>
      </c>
      <c r="R1826" s="47">
        <f t="shared" si="94"/>
        <v>0</v>
      </c>
    </row>
    <row r="1827" spans="1:18" x14ac:dyDescent="0.3">
      <c r="A1827" s="21">
        <f>VLOOKUP(ancestry_jul_2014[[#This Row],[Locationid]], [1]LibPAS_data!$A$2:$E$600, 5, FALSE)</f>
        <v>8</v>
      </c>
      <c r="B1827" s="58" t="e">
        <f>VLOOKUP(ancestry_jul_2014[[#This Row],[Locationid]],[1]LibPAS_data!$A$2:$D$270,4,FALSE)</f>
        <v>#N/A</v>
      </c>
      <c r="C1827" s="59" t="str">
        <f>TEXT(E1827,"yyyy")&amp;"-"&amp;"Q"&amp;LOOKUP(MONTH(E1827),{1,4,7,10},{1,2,3,4})</f>
        <v>2017-Q2</v>
      </c>
      <c r="D1827" s="60">
        <f t="shared" si="97"/>
        <v>2017</v>
      </c>
      <c r="E1827" s="1">
        <v>42826</v>
      </c>
      <c r="F1827" s="31" t="str">
        <f t="shared" si="95"/>
        <v>2017</v>
      </c>
      <c r="G1827" s="1" t="str">
        <f>TEXT(ancestry_jul_2014[[#This Row],[Date]]," MMM")</f>
        <v xml:space="preserve"> Apr</v>
      </c>
      <c r="I1827" t="str">
        <f>VLOOKUP(K1827, [1]LibPAS_data!$A$1:$C$600,3,FALSE)</f>
        <v>Yavapai</v>
      </c>
      <c r="J1827" s="21" t="str">
        <f>VLOOKUP(K1827,[1]LibPAS_data!$A$1:$C$600,2,FALSE)</f>
        <v>Cordes Lakes Public Library</v>
      </c>
      <c r="K1827" s="6" t="s">
        <v>72</v>
      </c>
      <c r="L1827" s="45" t="s">
        <v>1</v>
      </c>
      <c r="R1827" s="47">
        <f t="shared" si="94"/>
        <v>0</v>
      </c>
    </row>
    <row r="1828" spans="1:18" x14ac:dyDescent="0.3">
      <c r="A1828" s="21">
        <f>VLOOKUP(ancestry_jul_2014[[#This Row],[Locationid]], [1]LibPAS_data!$A$2:$E$600, 5, FALSE)</f>
        <v>23</v>
      </c>
      <c r="B1828" s="58">
        <f>VLOOKUP(ancestry_jul_2014[[#This Row],[Locationid]],[1]LibPAS_data!$A$2:$D$270,4,FALSE)</f>
        <v>12610</v>
      </c>
      <c r="C1828" s="59" t="str">
        <f>TEXT(E1828,"yyyy")&amp;"-"&amp;"Q"&amp;LOOKUP(MONTH(E1828),{1,4,7,10},{1,2,3,4})</f>
        <v>2017-Q2</v>
      </c>
      <c r="D1828" s="60">
        <f t="shared" si="97"/>
        <v>2017</v>
      </c>
      <c r="E1828" s="1">
        <v>42826</v>
      </c>
      <c r="F1828" s="31" t="str">
        <f t="shared" si="95"/>
        <v>2017</v>
      </c>
      <c r="G1828" s="1" t="str">
        <f>TEXT(ancestry_jul_2014[[#This Row],[Date]]," MMM")</f>
        <v xml:space="preserve"> Apr</v>
      </c>
      <c r="I1828" t="str">
        <f>VLOOKUP(K1828, [1]LibPAS_data!$A$1:$C$600,3,FALSE)</f>
        <v>Yavapai</v>
      </c>
      <c r="J1828" s="21" t="str">
        <f>VLOOKUP(K1828,[1]LibPAS_data!$A$1:$C$600,2,FALSE)</f>
        <v>Cottonwood Public Library</v>
      </c>
      <c r="K1828" s="6" t="s">
        <v>24</v>
      </c>
      <c r="L1828" s="45" t="s">
        <v>1</v>
      </c>
      <c r="N1828">
        <v>723</v>
      </c>
      <c r="O1828">
        <v>22</v>
      </c>
      <c r="P1828">
        <v>154</v>
      </c>
      <c r="Q1828">
        <v>536</v>
      </c>
      <c r="R1828" s="47">
        <f t="shared" si="94"/>
        <v>690</v>
      </c>
    </row>
    <row r="1829" spans="1:18" x14ac:dyDescent="0.3">
      <c r="A1829" s="21">
        <f>VLOOKUP(ancestry_jul_2014[[#This Row],[Locationid]], [1]LibPAS_data!$A$2:$E$600, 5, FALSE)</f>
        <v>23</v>
      </c>
      <c r="B1829" s="58">
        <f>VLOOKUP(ancestry_jul_2014[[#This Row],[Locationid]],[1]LibPAS_data!$A$2:$D$270,4,FALSE)</f>
        <v>7004</v>
      </c>
      <c r="C1829" s="59" t="str">
        <f>TEXT(E1829,"yyyy")&amp;"-"&amp;"Q"&amp;LOOKUP(MONTH(E1829),{1,4,7,10},{1,2,3,4})</f>
        <v>2017-Q2</v>
      </c>
      <c r="D1829" s="60">
        <f t="shared" si="97"/>
        <v>2017</v>
      </c>
      <c r="E1829" s="1">
        <v>42826</v>
      </c>
      <c r="F1829" s="31" t="str">
        <f t="shared" si="95"/>
        <v>2017</v>
      </c>
      <c r="G1829" s="1" t="str">
        <f>TEXT(ancestry_jul_2014[[#This Row],[Date]]," MMM")</f>
        <v xml:space="preserve"> Apr</v>
      </c>
      <c r="I1829" t="str">
        <f>VLOOKUP(K1829, [1]LibPAS_data!$A$1:$C$600,3,FALSE)</f>
        <v>Maricopa</v>
      </c>
      <c r="J1829" s="21" t="str">
        <f>VLOOKUP(K1829,[1]LibPAS_data!$A$1:$C$600,2,FALSE)</f>
        <v>Desert Foothills Branch Library</v>
      </c>
      <c r="K1829" s="30" t="s">
        <v>77</v>
      </c>
      <c r="L1829" s="45" t="s">
        <v>1</v>
      </c>
      <c r="N1829">
        <v>78</v>
      </c>
      <c r="O1829">
        <v>2</v>
      </c>
      <c r="P1829">
        <v>0</v>
      </c>
      <c r="Q1829">
        <v>18</v>
      </c>
      <c r="R1829" s="47">
        <f t="shared" si="94"/>
        <v>18</v>
      </c>
    </row>
    <row r="1830" spans="1:18" x14ac:dyDescent="0.3">
      <c r="A1830" s="21">
        <f>VLOOKUP(ancestry_jul_2014[[#This Row],[Locationid]], [1]LibPAS_data!$A$2:$E$600, 5, FALSE)</f>
        <v>11</v>
      </c>
      <c r="B1830" s="58" t="e">
        <f>VLOOKUP(ancestry_jul_2014[[#This Row],[Locationid]],[1]LibPAS_data!$A$2:$D$270,4,FALSE)</f>
        <v>#N/A</v>
      </c>
      <c r="C1830" s="59" t="str">
        <f>TEXT(E1830,"yyyy")&amp;"-"&amp;"Q"&amp;LOOKUP(MONTH(E1830),{1,4,7,10},{1,2,3,4})</f>
        <v>2017-Q2</v>
      </c>
      <c r="D1830" s="60">
        <f t="shared" si="97"/>
        <v>2017</v>
      </c>
      <c r="E1830" s="1">
        <v>42826</v>
      </c>
      <c r="F1830" s="31" t="str">
        <f t="shared" si="95"/>
        <v>2017</v>
      </c>
      <c r="G1830" s="1" t="str">
        <f>TEXT(ancestry_jul_2014[[#This Row],[Date]]," MMM")</f>
        <v xml:space="preserve"> Apr</v>
      </c>
      <c r="I1830" t="str">
        <f>VLOOKUP(K1830, [1]LibPAS_data!$A$1:$C$600,3,FALSE)</f>
        <v>Yavapai</v>
      </c>
      <c r="J1830" s="21" t="str">
        <f>VLOOKUP(K1830,[1]LibPAS_data!$A$1:$C$600,2,FALSE)</f>
        <v>Dewey-Humboldt Town Library</v>
      </c>
      <c r="K1830" t="s">
        <v>73</v>
      </c>
      <c r="L1830" s="45" t="s">
        <v>1</v>
      </c>
      <c r="N1830">
        <v>32</v>
      </c>
      <c r="O1830">
        <v>1</v>
      </c>
      <c r="P1830">
        <v>4</v>
      </c>
      <c r="Q1830">
        <v>4</v>
      </c>
      <c r="R1830" s="47">
        <f t="shared" si="94"/>
        <v>8</v>
      </c>
    </row>
    <row r="1831" spans="1:18" x14ac:dyDescent="0.3">
      <c r="A1831" s="21">
        <f>VLOOKUP(ancestry_jul_2014[[#This Row],[Locationid]], [1]LibPAS_data!$A$2:$E$600, 5, FALSE)</f>
        <v>5</v>
      </c>
      <c r="B1831" s="58">
        <f>VLOOKUP(ancestry_jul_2014[[#This Row],[Locationid]],[1]LibPAS_data!$A$2:$D$270,4,FALSE)</f>
        <v>1264</v>
      </c>
      <c r="C1831" s="59" t="str">
        <f>TEXT(E1831,"yyyy")&amp;"-"&amp;"Q"&amp;LOOKUP(MONTH(E1831),{1,4,7,10},{1,2,3,4})</f>
        <v>2017-Q2</v>
      </c>
      <c r="D1831" s="60">
        <f t="shared" si="97"/>
        <v>2017</v>
      </c>
      <c r="E1831" s="1">
        <v>42826</v>
      </c>
      <c r="F1831" s="31" t="str">
        <f t="shared" si="95"/>
        <v>2017</v>
      </c>
      <c r="G1831" s="1" t="str">
        <f>TEXT(ancestry_jul_2014[[#This Row],[Date]]," MMM")</f>
        <v xml:space="preserve"> Apr</v>
      </c>
      <c r="I1831" t="str">
        <f>VLOOKUP(K1831, [1]LibPAS_data!$A$1:$C$600,3,FALSE)</f>
        <v>Greenlee</v>
      </c>
      <c r="J1831" s="21" t="str">
        <f>VLOOKUP(K1831,[1]LibPAS_data!$A$1:$C$600,2,FALSE)</f>
        <v>Duncan Public Library</v>
      </c>
      <c r="K1831" s="6" t="s">
        <v>26</v>
      </c>
      <c r="L1831" s="45" t="s">
        <v>1</v>
      </c>
      <c r="R1831" s="47">
        <f t="shared" si="94"/>
        <v>0</v>
      </c>
    </row>
    <row r="1832" spans="1:18" x14ac:dyDescent="0.3">
      <c r="A1832" s="21">
        <f>VLOOKUP(ancestry_jul_2014[[#This Row],[Locationid]], [1]LibPAS_data!$A$2:$E$600, 5, FALSE)</f>
        <v>78</v>
      </c>
      <c r="B1832" s="58">
        <f>VLOOKUP(ancestry_jul_2014[[#This Row],[Locationid]],[1]LibPAS_data!$A$2:$D$270,4,FALSE)</f>
        <v>72247</v>
      </c>
      <c r="C1832" s="59" t="str">
        <f>TEXT(E1832,"yyyy")&amp;"-"&amp;"Q"&amp;LOOKUP(MONTH(E1832),{1,4,7,10},{1,2,3,4})</f>
        <v>2017-Q2</v>
      </c>
      <c r="D1832" s="60">
        <f t="shared" si="97"/>
        <v>2017</v>
      </c>
      <c r="E1832" s="1">
        <v>42826</v>
      </c>
      <c r="F1832" s="31" t="str">
        <f t="shared" si="95"/>
        <v>2017</v>
      </c>
      <c r="G1832" s="1" t="str">
        <f>TEXT(ancestry_jul_2014[[#This Row],[Date]]," MMM")</f>
        <v xml:space="preserve"> Apr</v>
      </c>
      <c r="I1832" t="str">
        <f>VLOOKUP(K1832, [1]LibPAS_data!$A$1:$C$600,3,FALSE)</f>
        <v>Coconino</v>
      </c>
      <c r="J1832" s="21" t="str">
        <f>VLOOKUP(K1832,[1]LibPAS_data!$A$1:$C$600,2,FALSE)</f>
        <v>Flagstaff City-Coconino County Public Library</v>
      </c>
      <c r="K1832" s="6" t="s">
        <v>28</v>
      </c>
      <c r="L1832" s="45" t="s">
        <v>1</v>
      </c>
      <c r="N1832">
        <v>190</v>
      </c>
      <c r="O1832">
        <v>11</v>
      </c>
      <c r="P1832">
        <v>40</v>
      </c>
      <c r="Q1832">
        <v>77</v>
      </c>
      <c r="R1832" s="47">
        <f t="shared" si="94"/>
        <v>117</v>
      </c>
    </row>
    <row r="1833" spans="1:18" x14ac:dyDescent="0.3">
      <c r="A1833" s="21">
        <f>VLOOKUP(ancestry_jul_2014[[#This Row],[Locationid]], [1]LibPAS_data!$A$2:$E$600, 5, FALSE)</f>
        <v>51</v>
      </c>
      <c r="B1833" s="58">
        <f>VLOOKUP(ancestry_jul_2014[[#This Row],[Locationid]],[1]LibPAS_data!$A$2:$D$270,4,FALSE)</f>
        <v>12585</v>
      </c>
      <c r="C1833" s="59" t="str">
        <f>TEXT(E1833,"yyyy")&amp;"-"&amp;"Q"&amp;LOOKUP(MONTH(E1833),{1,4,7,10},{1,2,3,4})</f>
        <v>2017-Q2</v>
      </c>
      <c r="D1833" s="60">
        <f t="shared" si="97"/>
        <v>2017</v>
      </c>
      <c r="E1833" s="1">
        <v>42826</v>
      </c>
      <c r="F1833" s="31" t="str">
        <f t="shared" si="95"/>
        <v>2017</v>
      </c>
      <c r="G1833" s="1" t="str">
        <f>TEXT(ancestry_jul_2014[[#This Row],[Date]]," MMM")</f>
        <v xml:space="preserve"> Apr</v>
      </c>
      <c r="I1833" t="str">
        <f>VLOOKUP(K1833, [1]LibPAS_data!$A$1:$C$600,3,FALSE)</f>
        <v>Pinal</v>
      </c>
      <c r="J1833" s="21" t="str">
        <f>VLOOKUP(K1833,[1]LibPAS_data!$A$1:$C$600,2,FALSE)</f>
        <v>Florence Community Library</v>
      </c>
      <c r="K1833" s="6" t="s">
        <v>29</v>
      </c>
      <c r="L1833" s="45" t="s">
        <v>1</v>
      </c>
      <c r="N1833">
        <v>214</v>
      </c>
      <c r="O1833">
        <v>2</v>
      </c>
      <c r="P1833">
        <v>8</v>
      </c>
      <c r="Q1833">
        <v>54</v>
      </c>
      <c r="R1833" s="47">
        <f t="shared" si="94"/>
        <v>62</v>
      </c>
    </row>
    <row r="1834" spans="1:18" x14ac:dyDescent="0.3">
      <c r="A1834" s="21">
        <f>VLOOKUP(ancestry_jul_2014[[#This Row],[Locationid]], [1]LibPAS_data!$A$2:$E$600, 5, FALSE)</f>
        <v>22</v>
      </c>
      <c r="B1834" s="58">
        <f>VLOOKUP(ancestry_jul_2014[[#This Row],[Locationid]],[1]LibPAS_data!$A$2:$D$270,4,FALSE)</f>
        <v>829</v>
      </c>
      <c r="C1834" s="59" t="str">
        <f>TEXT(E1834,"yyyy")&amp;"-"&amp;"Q"&amp;LOOKUP(MONTH(E1834),{1,4,7,10},{1,2,3,4})</f>
        <v>2017-Q2</v>
      </c>
      <c r="D1834" s="60">
        <f t="shared" si="97"/>
        <v>2017</v>
      </c>
      <c r="E1834" s="1">
        <v>42826</v>
      </c>
      <c r="F1834" s="31" t="str">
        <f t="shared" si="95"/>
        <v>2017</v>
      </c>
      <c r="G1834" s="1" t="str">
        <f>TEXT(ancestry_jul_2014[[#This Row],[Date]]," MMM")</f>
        <v xml:space="preserve"> Apr</v>
      </c>
      <c r="I1834" t="str">
        <f>VLOOKUP(K1834, [1]LibPAS_data!$A$1:$C$600,3,FALSE)</f>
        <v>Maricopa</v>
      </c>
      <c r="J1834" s="21" t="str">
        <f>VLOOKUP(K1834,[1]LibPAS_data!$A$1:$C$600,2,FALSE)</f>
        <v>Ft. McDowell Yavapai Nation Tribal Lib</v>
      </c>
      <c r="K1834" s="8" t="s">
        <v>109</v>
      </c>
      <c r="L1834" s="45" t="s">
        <v>1</v>
      </c>
      <c r="R1834" s="47">
        <f t="shared" si="94"/>
        <v>0</v>
      </c>
    </row>
    <row r="1835" spans="1:18" x14ac:dyDescent="0.3">
      <c r="A1835" s="21">
        <f>VLOOKUP(ancestry_jul_2014[[#This Row],[Locationid]], [1]LibPAS_data!$A$2:$E$600, 5, FALSE)</f>
        <v>0</v>
      </c>
      <c r="B1835" s="58">
        <f>VLOOKUP(ancestry_jul_2014[[#This Row],[Locationid]],[1]LibPAS_data!$A$2:$D$270,4,FALSE)</f>
        <v>72</v>
      </c>
      <c r="C1835" s="59" t="str">
        <f>TEXT(E1835,"yyyy")&amp;"-"&amp;"Q"&amp;LOOKUP(MONTH(E1835),{1,4,7,10},{1,2,3,4})</f>
        <v>2017-Q2</v>
      </c>
      <c r="D1835" s="60">
        <f t="shared" si="97"/>
        <v>2017</v>
      </c>
      <c r="E1835" s="1">
        <v>42826</v>
      </c>
      <c r="F1835" s="31" t="str">
        <f t="shared" si="95"/>
        <v>2017</v>
      </c>
      <c r="G1835" s="1" t="str">
        <f>TEXT(ancestry_jul_2014[[#This Row],[Date]]," MMM")</f>
        <v xml:space="preserve"> Apr</v>
      </c>
      <c r="I1835" t="str">
        <f>VLOOKUP(K1835, [1]LibPAS_data!$A$1:$C$600,3,FALSE)</f>
        <v>Gila</v>
      </c>
      <c r="J1835" s="21" t="str">
        <f>VLOOKUP(K1835,[1]LibPAS_data!$A$1:$C$600,2,FALSE)</f>
        <v>Gila County Library District</v>
      </c>
      <c r="K1835" s="10" t="s">
        <v>30</v>
      </c>
      <c r="L1835" s="45" t="s">
        <v>1</v>
      </c>
      <c r="R1835" s="47">
        <f t="shared" si="94"/>
        <v>0</v>
      </c>
    </row>
    <row r="1836" spans="1:18" x14ac:dyDescent="0.3">
      <c r="A1836" s="21">
        <f>VLOOKUP(ancestry_jul_2014[[#This Row],[Locationid]], [1]LibPAS_data!$A$2:$E$600, 5, FALSE)</f>
        <v>83</v>
      </c>
      <c r="B1836" s="58">
        <f>VLOOKUP(ancestry_jul_2014[[#This Row],[Locationid]],[1]LibPAS_data!$A$2:$D$270,4,FALSE)</f>
        <v>102303</v>
      </c>
      <c r="C1836" s="59" t="str">
        <f>TEXT(E1836,"yyyy")&amp;"-"&amp;"Q"&amp;LOOKUP(MONTH(E1836),{1,4,7,10},{1,2,3,4})</f>
        <v>2017-Q2</v>
      </c>
      <c r="D1836" s="60">
        <f t="shared" ref="D1836:D1867" si="98">YEAR(DATE(YEAR(E1836),MONTH(E1836)+6,1))</f>
        <v>2017</v>
      </c>
      <c r="E1836" s="1">
        <v>42826</v>
      </c>
      <c r="F1836" s="31" t="str">
        <f t="shared" si="95"/>
        <v>2017</v>
      </c>
      <c r="G1836" s="1" t="str">
        <f>TEXT(ancestry_jul_2014[[#This Row],[Date]]," MMM")</f>
        <v xml:space="preserve"> Apr</v>
      </c>
      <c r="I1836" t="str">
        <f>VLOOKUP(K1836, [1]LibPAS_data!$A$1:$C$600,3,FALSE)</f>
        <v>Maricopa</v>
      </c>
      <c r="J1836" s="21" t="str">
        <f>VLOOKUP(K1836,[1]LibPAS_data!$A$1:$C$600,2,FALSE)</f>
        <v xml:space="preserve">Glendale Public Library </v>
      </c>
      <c r="K1836" s="6" t="s">
        <v>31</v>
      </c>
      <c r="L1836" s="45" t="s">
        <v>1</v>
      </c>
      <c r="N1836">
        <v>97</v>
      </c>
      <c r="O1836">
        <v>3</v>
      </c>
      <c r="P1836">
        <v>5</v>
      </c>
      <c r="Q1836">
        <v>13</v>
      </c>
      <c r="R1836" s="47">
        <f t="shared" si="94"/>
        <v>18</v>
      </c>
    </row>
    <row r="1837" spans="1:18" x14ac:dyDescent="0.3">
      <c r="A1837" s="21">
        <f>VLOOKUP(ancestry_jul_2014[[#This Row],[Locationid]], [1]LibPAS_data!$A$2:$E$600, 5, FALSE)</f>
        <v>10</v>
      </c>
      <c r="B1837" s="58">
        <f>VLOOKUP(ancestry_jul_2014[[#This Row],[Locationid]],[1]LibPAS_data!$A$2:$D$270,4,FALSE)</f>
        <v>8295</v>
      </c>
      <c r="C1837" s="59" t="str">
        <f>TEXT(E1837,"yyyy")&amp;"-"&amp;"Q"&amp;LOOKUP(MONTH(E1837),{1,4,7,10},{1,2,3,4})</f>
        <v>2017-Q2</v>
      </c>
      <c r="D1837" s="60">
        <f t="shared" si="98"/>
        <v>2017</v>
      </c>
      <c r="E1837" s="1">
        <v>42826</v>
      </c>
      <c r="F1837" s="31" t="str">
        <f t="shared" si="95"/>
        <v>2017</v>
      </c>
      <c r="G1837" s="1" t="str">
        <f>TEXT(ancestry_jul_2014[[#This Row],[Date]]," MMM")</f>
        <v xml:space="preserve"> Apr</v>
      </c>
      <c r="I1837" t="str">
        <f>VLOOKUP(K1837, [1]LibPAS_data!$A$1:$C$600,3,FALSE)</f>
        <v>Gila</v>
      </c>
      <c r="J1837" s="21" t="str">
        <f>VLOOKUP(K1837,[1]LibPAS_data!$A$1:$C$600,2,FALSE)</f>
        <v>Globe Public Library</v>
      </c>
      <c r="K1837" s="6" t="s">
        <v>32</v>
      </c>
      <c r="L1837" s="45" t="s">
        <v>1</v>
      </c>
      <c r="R1837" s="47">
        <f t="shared" si="94"/>
        <v>0</v>
      </c>
    </row>
    <row r="1838" spans="1:18" x14ac:dyDescent="0.3">
      <c r="A1838" s="21">
        <f>VLOOKUP(ancestry_jul_2014[[#This Row],[Locationid]], [1]LibPAS_data!$A$2:$E$600, 5, FALSE)</f>
        <v>0</v>
      </c>
      <c r="B1838" s="58">
        <f>VLOOKUP(ancestry_jul_2014[[#This Row],[Locationid]],[1]LibPAS_data!$A$2:$D$270,4,FALSE)</f>
        <v>1827</v>
      </c>
      <c r="C1838" s="59" t="str">
        <f>TEXT(E1838,"yyyy")&amp;"-"&amp;"Q"&amp;LOOKUP(MONTH(E1838),{1,4,7,10},{1,2,3,4})</f>
        <v>2017-Q2</v>
      </c>
      <c r="D1838" s="60">
        <f t="shared" si="98"/>
        <v>2017</v>
      </c>
      <c r="E1838" s="1">
        <v>42826</v>
      </c>
      <c r="F1838" s="31" t="str">
        <f t="shared" si="95"/>
        <v>2017</v>
      </c>
      <c r="G1838" s="1" t="str">
        <f>TEXT(ancestry_jul_2014[[#This Row],[Date]]," MMM")</f>
        <v xml:space="preserve"> Apr</v>
      </c>
      <c r="I1838" t="str">
        <f>VLOOKUP(K1838, [1]LibPAS_data!$A$1:$C$600,3,FALSE)</f>
        <v>Navajo</v>
      </c>
      <c r="J1838" s="21" t="str">
        <f>VLOOKUP(K1838,[1]LibPAS_data!$A$1:$C$600,2,FALSE)</f>
        <v>Hopi Public Library</v>
      </c>
      <c r="K1838" s="6" t="s">
        <v>153</v>
      </c>
      <c r="L1838" s="45" t="s">
        <v>1</v>
      </c>
      <c r="N1838">
        <v>578</v>
      </c>
      <c r="O1838">
        <v>6</v>
      </c>
      <c r="P1838">
        <v>52</v>
      </c>
      <c r="Q1838">
        <v>117</v>
      </c>
      <c r="R1838" s="47">
        <f t="shared" si="94"/>
        <v>169</v>
      </c>
    </row>
    <row r="1839" spans="1:18" x14ac:dyDescent="0.3">
      <c r="A1839" s="21">
        <f>VLOOKUP(ancestry_jul_2014[[#This Row],[Locationid]], [1]LibPAS_data!$A$2:$E$600, 5, FALSE)</f>
        <v>6</v>
      </c>
      <c r="B1839" s="58">
        <f>VLOOKUP(ancestry_jul_2014[[#This Row],[Locationid]],[1]LibPAS_data!$A$2:$D$270,4,FALSE)</f>
        <v>2991</v>
      </c>
      <c r="C1839" s="59" t="str">
        <f>TEXT(E1839,"yyyy")&amp;"-"&amp;"Q"&amp;LOOKUP(MONTH(E1839),{1,4,7,10},{1,2,3,4})</f>
        <v>2017-Q2</v>
      </c>
      <c r="D1839" s="60">
        <f t="shared" si="98"/>
        <v>2017</v>
      </c>
      <c r="E1839" s="1">
        <v>42826</v>
      </c>
      <c r="F1839" s="31" t="str">
        <f t="shared" si="95"/>
        <v>2017</v>
      </c>
      <c r="G1839" s="1" t="str">
        <f>TEXT(ancestry_jul_2014[[#This Row],[Date]]," MMM")</f>
        <v xml:space="preserve"> Apr</v>
      </c>
      <c r="I1839" t="str">
        <f>VLOOKUP(K1839, [1]LibPAS_data!$A$1:$C$600,3,FALSE)</f>
        <v>Gila</v>
      </c>
      <c r="J1839" s="21" t="str">
        <f>VLOOKUP(K1839,[1]LibPAS_data!$A$1:$C$600,2,FALSE)</f>
        <v>Isabelle Hunt Memorial Public Library</v>
      </c>
      <c r="K1839" s="6" t="s">
        <v>35</v>
      </c>
      <c r="L1839" s="45" t="s">
        <v>1</v>
      </c>
      <c r="R1839" s="47">
        <f t="shared" si="94"/>
        <v>0</v>
      </c>
    </row>
    <row r="1840" spans="1:18" x14ac:dyDescent="0.3">
      <c r="A1840" s="21" t="str">
        <f>VLOOKUP(ancestry_jul_2014[[#This Row],[Locationid]], [1]LibPAS_data!$A$2:$E$600, 5, FALSE)</f>
        <v>N/A</v>
      </c>
      <c r="B1840" s="58" t="str">
        <f>VLOOKUP(ancestry_jul_2014[[#This Row],[Locationid]],[1]LibPAS_data!$A$2:$D$270,4,FALSE)</f>
        <v>N/A</v>
      </c>
      <c r="C1840" s="59" t="str">
        <f>TEXT(E1840,"yyyy")&amp;"-"&amp;"Q"&amp;LOOKUP(MONTH(E1840),{1,4,7,10},{1,2,3,4})</f>
        <v>2017-Q2</v>
      </c>
      <c r="D1840" s="60">
        <f t="shared" si="98"/>
        <v>2017</v>
      </c>
      <c r="E1840" s="1">
        <v>42826</v>
      </c>
      <c r="F1840" s="31" t="str">
        <f t="shared" si="95"/>
        <v>2017</v>
      </c>
      <c r="G1840" s="1" t="str">
        <f>TEXT(ancestry_jul_2014[[#This Row],[Date]]," MMM")</f>
        <v xml:space="preserve"> Apr</v>
      </c>
      <c r="I1840" t="str">
        <f>VLOOKUP(K1840, [1]LibPAS_data!$A$1:$C$600,3,FALSE)</f>
        <v>Pinal</v>
      </c>
      <c r="J1840" s="21" t="str">
        <f>VLOOKUP(K1840,[1]LibPAS_data!$A$1:$C$600,2,FALSE)</f>
        <v>Ira H. Hayes Memorial Library</v>
      </c>
      <c r="K1840" s="6" t="s">
        <v>74</v>
      </c>
      <c r="L1840" s="45" t="s">
        <v>1</v>
      </c>
      <c r="R1840" s="47">
        <f t="shared" si="94"/>
        <v>0</v>
      </c>
    </row>
    <row r="1841" spans="1:18" x14ac:dyDescent="0.3">
      <c r="A1841" s="21">
        <f>VLOOKUP(ancestry_jul_2014[[#This Row],[Locationid]], [1]LibPAS_data!$A$2:$E$600, 5, FALSE)</f>
        <v>20</v>
      </c>
      <c r="B1841" s="58">
        <f>VLOOKUP(ancestry_jul_2014[[#This Row],[Locationid]],[1]LibPAS_data!$A$2:$D$270,4,FALSE)</f>
        <v>33183</v>
      </c>
      <c r="C1841" s="59" t="str">
        <f>TEXT(E1841,"yyyy")&amp;"-"&amp;"Q"&amp;LOOKUP(MONTH(E1841),{1,4,7,10},{1,2,3,4})</f>
        <v>2017-Q2</v>
      </c>
      <c r="D1841" s="60">
        <f t="shared" si="98"/>
        <v>2017</v>
      </c>
      <c r="E1841" s="1">
        <v>42826</v>
      </c>
      <c r="F1841" s="31" t="str">
        <f t="shared" si="95"/>
        <v>2017</v>
      </c>
      <c r="G1841" s="1" t="str">
        <f>TEXT(ancestry_jul_2014[[#This Row],[Date]]," MMM")</f>
        <v xml:space="preserve"> Apr</v>
      </c>
      <c r="I1841" t="str">
        <f>VLOOKUP(K1841, [1]LibPAS_data!$A$1:$C$600,3,FALSE)</f>
        <v>Pinal</v>
      </c>
      <c r="J1841" s="21" t="str">
        <f>VLOOKUP(K1841,[1]LibPAS_data!$A$1:$C$600,2,FALSE)</f>
        <v>Maricopa Community Library</v>
      </c>
      <c r="K1841" s="6" t="s">
        <v>37</v>
      </c>
      <c r="L1841" s="45" t="s">
        <v>1</v>
      </c>
      <c r="N1841">
        <v>930</v>
      </c>
      <c r="O1841">
        <v>10</v>
      </c>
      <c r="P1841">
        <v>211</v>
      </c>
      <c r="Q1841">
        <v>620</v>
      </c>
      <c r="R1841" s="47">
        <f t="shared" si="94"/>
        <v>831</v>
      </c>
    </row>
    <row r="1842" spans="1:18" x14ac:dyDescent="0.3">
      <c r="A1842" s="21">
        <f>VLOOKUP(ancestry_jul_2014[[#This Row],[Locationid]], [1]LibPAS_data!$A$2:$E$600, 5, FALSE)</f>
        <v>396</v>
      </c>
      <c r="B1842" s="58">
        <f>VLOOKUP(ancestry_jul_2014[[#This Row],[Locationid]],[1]LibPAS_data!$A$2:$D$270,4,FALSE)</f>
        <v>145358</v>
      </c>
      <c r="C1842" s="59" t="str">
        <f>TEXT(E1842,"yyyy")&amp;"-"&amp;"Q"&amp;LOOKUP(MONTH(E1842),{1,4,7,10},{1,2,3,4})</f>
        <v>2017-Q2</v>
      </c>
      <c r="D1842" s="60">
        <f t="shared" si="98"/>
        <v>2017</v>
      </c>
      <c r="E1842" s="1">
        <v>42826</v>
      </c>
      <c r="F1842" s="31" t="str">
        <f t="shared" si="95"/>
        <v>2017</v>
      </c>
      <c r="G1842" s="1" t="str">
        <f>TEXT(ancestry_jul_2014[[#This Row],[Date]]," MMM")</f>
        <v xml:space="preserve"> Apr</v>
      </c>
      <c r="I1842" t="str">
        <f>VLOOKUP(K1842, [1]LibPAS_data!$A$1:$C$600,3,FALSE)</f>
        <v>Maricopa</v>
      </c>
      <c r="J1842" s="21" t="str">
        <f>VLOOKUP(K1842,[1]LibPAS_data!$A$1:$C$600,2,FALSE)</f>
        <v>Maricopa County Library District</v>
      </c>
      <c r="K1842" s="6" t="s">
        <v>39</v>
      </c>
      <c r="L1842" s="45" t="s">
        <v>1</v>
      </c>
      <c r="N1842">
        <v>18642</v>
      </c>
      <c r="O1842">
        <v>239</v>
      </c>
      <c r="P1842">
        <v>3756</v>
      </c>
      <c r="Q1842">
        <v>11371</v>
      </c>
      <c r="R1842" s="47">
        <f t="shared" si="94"/>
        <v>15127</v>
      </c>
    </row>
    <row r="1843" spans="1:18" x14ac:dyDescent="0.3">
      <c r="A1843" s="21">
        <f>VLOOKUP(ancestry_jul_2014[[#This Row],[Locationid]], [1]LibPAS_data!$A$2:$E$600, 5, FALSE)</f>
        <v>147</v>
      </c>
      <c r="B1843" s="58">
        <f>VLOOKUP(ancestry_jul_2014[[#This Row],[Locationid]],[1]LibPAS_data!$A$2:$D$270,4,FALSE)</f>
        <v>147983</v>
      </c>
      <c r="C1843" s="59" t="str">
        <f>TEXT(E1843,"yyyy")&amp;"-"&amp;"Q"&amp;LOOKUP(MONTH(E1843),{1,4,7,10},{1,2,3,4})</f>
        <v>2017-Q2</v>
      </c>
      <c r="D1843" s="60">
        <f t="shared" si="98"/>
        <v>2017</v>
      </c>
      <c r="E1843" s="1">
        <v>42826</v>
      </c>
      <c r="F1843" s="31" t="str">
        <f t="shared" si="95"/>
        <v>2017</v>
      </c>
      <c r="G1843" s="1" t="str">
        <f>TEXT(ancestry_jul_2014[[#This Row],[Date]]," MMM")</f>
        <v xml:space="preserve"> Apr</v>
      </c>
      <c r="I1843" t="str">
        <f>VLOOKUP(K1843, [1]LibPAS_data!$A$1:$C$600,3,FALSE)</f>
        <v>Maricopa</v>
      </c>
      <c r="J1843" s="21" t="str">
        <f>VLOOKUP(K1843,[1]LibPAS_data!$A$1:$C$600,2,FALSE)</f>
        <v>Mesa Public Library</v>
      </c>
      <c r="K1843" s="6" t="s">
        <v>40</v>
      </c>
      <c r="L1843" s="45" t="s">
        <v>1</v>
      </c>
      <c r="N1843">
        <v>2162</v>
      </c>
      <c r="O1843">
        <v>45</v>
      </c>
      <c r="P1843">
        <v>677</v>
      </c>
      <c r="Q1843">
        <v>1108</v>
      </c>
      <c r="R1843" s="47">
        <f t="shared" si="94"/>
        <v>1785</v>
      </c>
    </row>
    <row r="1844" spans="1:18" x14ac:dyDescent="0.3">
      <c r="A1844" s="21">
        <f>VLOOKUP(ancestry_jul_2014[[#This Row],[Locationid]], [1]LibPAS_data!$A$2:$E$600, 5, FALSE)</f>
        <v>10</v>
      </c>
      <c r="B1844" s="58">
        <f>VLOOKUP(ancestry_jul_2014[[#This Row],[Locationid]],[1]LibPAS_data!$A$2:$D$270,4,FALSE)</f>
        <v>3750</v>
      </c>
      <c r="C1844" s="59" t="str">
        <f>TEXT(E1844,"yyyy")&amp;"-"&amp;"Q"&amp;LOOKUP(MONTH(E1844),{1,4,7,10},{1,2,3,4})</f>
        <v>2017-Q2</v>
      </c>
      <c r="D1844" s="60">
        <f t="shared" si="98"/>
        <v>2017</v>
      </c>
      <c r="E1844" s="1">
        <v>42826</v>
      </c>
      <c r="F1844" s="31" t="str">
        <f t="shared" si="95"/>
        <v>2017</v>
      </c>
      <c r="G1844" s="1" t="str">
        <f>TEXT(ancestry_jul_2014[[#This Row],[Date]]," MMM")</f>
        <v xml:space="preserve"> Apr</v>
      </c>
      <c r="I1844" t="str">
        <f>VLOOKUP(K1844, [1]LibPAS_data!$A$1:$C$600,3,FALSE)</f>
        <v>Gila</v>
      </c>
      <c r="J1844" s="21" t="str">
        <f>VLOOKUP(K1844,[1]LibPAS_data!$A$1:$C$600,2,FALSE)</f>
        <v>Miami Memorial Public Library</v>
      </c>
      <c r="K1844" s="6" t="s">
        <v>105</v>
      </c>
      <c r="L1844" s="45" t="s">
        <v>1</v>
      </c>
      <c r="R1844" s="47">
        <f t="shared" si="94"/>
        <v>0</v>
      </c>
    </row>
    <row r="1845" spans="1:18" x14ac:dyDescent="0.3">
      <c r="A1845" s="21">
        <f>VLOOKUP(ancestry_jul_2014[[#This Row],[Locationid]], [1]LibPAS_data!$A$2:$E$600, 5, FALSE)</f>
        <v>239</v>
      </c>
      <c r="B1845" s="58">
        <f>VLOOKUP(ancestry_jul_2014[[#This Row],[Locationid]],[1]LibPAS_data!$A$2:$D$270,4,FALSE)</f>
        <v>87143</v>
      </c>
      <c r="C1845" s="59" t="str">
        <f>TEXT(E1845,"yyyy")&amp;"-"&amp;"Q"&amp;LOOKUP(MONTH(E1845),{1,4,7,10},{1,2,3,4})</f>
        <v>2017-Q2</v>
      </c>
      <c r="D1845" s="60">
        <f t="shared" si="98"/>
        <v>2017</v>
      </c>
      <c r="E1845" s="1">
        <v>42826</v>
      </c>
      <c r="F1845" s="31" t="str">
        <f t="shared" si="95"/>
        <v>2017</v>
      </c>
      <c r="G1845" s="1" t="str">
        <f>TEXT(ancestry_jul_2014[[#This Row],[Date]]," MMM")</f>
        <v xml:space="preserve"> Apr</v>
      </c>
      <c r="I1845" t="str">
        <f>VLOOKUP(K1845, [1]LibPAS_data!$A$1:$C$600,3,FALSE)</f>
        <v>Mohave</v>
      </c>
      <c r="J1845" s="21" t="str">
        <f>VLOOKUP(K1845,[1]LibPAS_data!$A$1:$C$600,2,FALSE)</f>
        <v>Mohave County Library District</v>
      </c>
      <c r="K1845" s="6" t="s">
        <v>41</v>
      </c>
      <c r="L1845" s="45" t="s">
        <v>1</v>
      </c>
      <c r="N1845">
        <v>1800</v>
      </c>
      <c r="O1845">
        <v>41</v>
      </c>
      <c r="P1845">
        <v>250</v>
      </c>
      <c r="Q1845">
        <v>919</v>
      </c>
      <c r="R1845" s="47">
        <f t="shared" si="94"/>
        <v>1169</v>
      </c>
    </row>
    <row r="1846" spans="1:18" x14ac:dyDescent="0.3">
      <c r="A1846" s="21">
        <f>VLOOKUP(ancestry_jul_2014[[#This Row],[Locationid]], [1]LibPAS_data!$A$2:$E$600, 5, FALSE)</f>
        <v>8</v>
      </c>
      <c r="B1846" s="58" t="e">
        <f>VLOOKUP(ancestry_jul_2014[[#This Row],[Locationid]],[1]LibPAS_data!$A$2:$D$270,4,FALSE)</f>
        <v>#N/A</v>
      </c>
      <c r="C1846" s="59" t="str">
        <f>TEXT(E1846,"yyyy")&amp;"-"&amp;"Q"&amp;LOOKUP(MONTH(E1846),{1,4,7,10},{1,2,3,4})</f>
        <v>2017-Q2</v>
      </c>
      <c r="D1846" s="60">
        <f t="shared" si="98"/>
        <v>2017</v>
      </c>
      <c r="E1846" s="1">
        <v>42826</v>
      </c>
      <c r="F1846" s="31" t="str">
        <f t="shared" si="95"/>
        <v>2017</v>
      </c>
      <c r="G1846" s="1" t="str">
        <f>TEXT(ancestry_jul_2014[[#This Row],[Date]]," MMM")</f>
        <v xml:space="preserve"> Apr</v>
      </c>
      <c r="I1846" t="str">
        <f>VLOOKUP(K1846, [1]LibPAS_data!$A$1:$C$600,3,FALSE)</f>
        <v>Yavapai</v>
      </c>
      <c r="J1846" s="21" t="str">
        <f>VLOOKUP(K1846,[1]LibPAS_data!$A$1:$C$600,2,FALSE)</f>
        <v>Mayer Public Library</v>
      </c>
      <c r="K1846" t="s">
        <v>38</v>
      </c>
      <c r="L1846" s="45" t="s">
        <v>1</v>
      </c>
      <c r="R1846" s="47">
        <f t="shared" si="94"/>
        <v>0</v>
      </c>
    </row>
    <row r="1847" spans="1:18" x14ac:dyDescent="0.3">
      <c r="A1847" s="21">
        <f>VLOOKUP(ancestry_jul_2014[[#This Row],[Locationid]], [1]LibPAS_data!$A$2:$E$600, 5, FALSE)</f>
        <v>6</v>
      </c>
      <c r="B1847" s="58">
        <f>VLOOKUP(ancestry_jul_2014[[#This Row],[Locationid]],[1]LibPAS_data!$A$2:$D$270,4,FALSE)</f>
        <v>2934</v>
      </c>
      <c r="C1847" s="59" t="str">
        <f>TEXT(E1847,"yyyy")&amp;"-"&amp;"Q"&amp;LOOKUP(MONTH(E1847),{1,4,7,10},{1,2,3,4})</f>
        <v>2017-Q2</v>
      </c>
      <c r="D1847" s="60">
        <f t="shared" si="98"/>
        <v>2017</v>
      </c>
      <c r="E1847" s="1">
        <v>42826</v>
      </c>
      <c r="F1847" s="31" t="str">
        <f t="shared" si="95"/>
        <v>2017</v>
      </c>
      <c r="G1847" s="1" t="str">
        <f>TEXT(ancestry_jul_2014[[#This Row],[Date]]," MMM")</f>
        <v xml:space="preserve"> Apr</v>
      </c>
      <c r="I1847" t="str">
        <f>VLOOKUP(K1847, [1]LibPAS_data!$A$1:$C$600,3,FALSE)</f>
        <v>Greenlee</v>
      </c>
      <c r="J1847" s="21" t="str">
        <f>VLOOKUP(K1847,[1]LibPAS_data!$A$1:$C$600,2,FALSE)</f>
        <v>Morenci Community Library</v>
      </c>
      <c r="K1847" s="6" t="s">
        <v>106</v>
      </c>
      <c r="L1847" s="45" t="s">
        <v>1</v>
      </c>
      <c r="R1847" s="47">
        <f t="shared" ref="R1847:R1910" si="99">P1847+Q1847</f>
        <v>0</v>
      </c>
    </row>
    <row r="1848" spans="1:18" x14ac:dyDescent="0.3">
      <c r="A1848" s="21">
        <f>VLOOKUP(ancestry_jul_2014[[#This Row],[Locationid]], [1]LibPAS_data!$A$2:$E$600, 5, FALSE)</f>
        <v>45</v>
      </c>
      <c r="B1848" s="58">
        <f>VLOOKUP(ancestry_jul_2014[[#This Row],[Locationid]],[1]LibPAS_data!$A$2:$D$270,4,FALSE)</f>
        <v>2461</v>
      </c>
      <c r="C1848" s="59" t="str">
        <f>TEXT(E1848,"yyyy")&amp;"-"&amp;"Q"&amp;LOOKUP(MONTH(E1848),{1,4,7,10},{1,2,3,4})</f>
        <v>2017-Q2</v>
      </c>
      <c r="D1848" s="60">
        <f t="shared" si="98"/>
        <v>2017</v>
      </c>
      <c r="E1848" s="1">
        <v>42826</v>
      </c>
      <c r="F1848" s="31" t="str">
        <f t="shared" si="95"/>
        <v>2017</v>
      </c>
      <c r="G1848" s="1" t="str">
        <f>TEXT(ancestry_jul_2014[[#This Row],[Date]]," MMM")</f>
        <v xml:space="preserve"> Apr</v>
      </c>
      <c r="I1848" t="str">
        <f>VLOOKUP(K1848, [1]LibPAS_data!$A$1:$C$600,3,FALSE)</f>
        <v>Navajo</v>
      </c>
      <c r="J1848" s="21" t="str">
        <f>VLOOKUP(K1848,[1]LibPAS_data!$A$1:$C$600,2,FALSE)</f>
        <v>Navajo County Library District</v>
      </c>
      <c r="K1848" s="6" t="s">
        <v>42</v>
      </c>
      <c r="L1848" s="45" t="s">
        <v>1</v>
      </c>
      <c r="N1848">
        <v>1206</v>
      </c>
      <c r="O1848">
        <v>33</v>
      </c>
      <c r="P1848">
        <v>180</v>
      </c>
      <c r="Q1848">
        <v>830</v>
      </c>
      <c r="R1848" s="47">
        <f t="shared" si="99"/>
        <v>1010</v>
      </c>
    </row>
    <row r="1849" spans="1:18" x14ac:dyDescent="0.3">
      <c r="A1849" s="21">
        <f>VLOOKUP(ancestry_jul_2014[[#This Row],[Locationid]], [1]LibPAS_data!$A$2:$E$600, 5, FALSE)</f>
        <v>9</v>
      </c>
      <c r="B1849" s="58" t="e">
        <f>VLOOKUP(ancestry_jul_2014[[#This Row],[Locationid]],[1]LibPAS_data!$A$2:$D$270,4,FALSE)</f>
        <v>#N/A</v>
      </c>
      <c r="C1849" s="59" t="str">
        <f>TEXT(E1849,"yyyy")&amp;"-"&amp;"Q"&amp;LOOKUP(MONTH(E1849),{1,4,7,10},{1,2,3,4})</f>
        <v>2017-Q2</v>
      </c>
      <c r="D1849" s="60">
        <f t="shared" si="98"/>
        <v>2017</v>
      </c>
      <c r="E1849" s="1">
        <v>42826</v>
      </c>
      <c r="F1849" s="31" t="str">
        <f t="shared" si="95"/>
        <v>2017</v>
      </c>
      <c r="G1849" s="1" t="str">
        <f>TEXT(ancestry_jul_2014[[#This Row],[Date]]," MMM")</f>
        <v xml:space="preserve"> Apr</v>
      </c>
      <c r="I1849" t="str">
        <f>VLOOKUP(K1849, [1]LibPAS_data!$A$1:$C$600,3,FALSE)</f>
        <v>Pinal</v>
      </c>
      <c r="J1849" s="21" t="str">
        <f>VLOOKUP(K1849,[1]LibPAS_data!$A$1:$C$600,2,FALSE)</f>
        <v>Oracle Public Library</v>
      </c>
      <c r="K1849" t="s">
        <v>44</v>
      </c>
      <c r="L1849" s="45" t="s">
        <v>1</v>
      </c>
      <c r="R1849" s="47">
        <f t="shared" si="99"/>
        <v>0</v>
      </c>
    </row>
    <row r="1850" spans="1:18" x14ac:dyDescent="0.3">
      <c r="A1850" s="21">
        <f>VLOOKUP(ancestry_jul_2014[[#This Row],[Locationid]], [1]LibPAS_data!$A$2:$E$600, 5, FALSE)</f>
        <v>36</v>
      </c>
      <c r="B1850" s="58" t="str">
        <f>VLOOKUP(ancestry_jul_2014[[#This Row],[Locationid]],[1]LibPAS_data!$A$2:$D$270,4,FALSE)</f>
        <v>N/A</v>
      </c>
      <c r="C1850" s="59" t="str">
        <f>TEXT(E1850,"yyyy")&amp;"-"&amp;"Q"&amp;LOOKUP(MONTH(E1850),{1,4,7,10},{1,2,3,4})</f>
        <v>2017-Q2</v>
      </c>
      <c r="D1850" s="60">
        <f t="shared" si="98"/>
        <v>2017</v>
      </c>
      <c r="E1850" s="1">
        <v>42826</v>
      </c>
      <c r="F1850" s="31" t="str">
        <f t="shared" si="95"/>
        <v>2017</v>
      </c>
      <c r="G1850" s="1" t="str">
        <f>TEXT(ancestry_jul_2014[[#This Row],[Date]]," MMM")</f>
        <v xml:space="preserve"> Apr</v>
      </c>
      <c r="I1850" t="str">
        <f>VLOOKUP(K1850, [1]LibPAS_data!$A$1:$C$600,3,FALSE)</f>
        <v>Coconino</v>
      </c>
      <c r="J1850" s="21" t="str">
        <f>VLOOKUP(K1850,[1]LibPAS_data!$A$1:$C$600,2,FALSE)</f>
        <v>Page Public Library</v>
      </c>
      <c r="K1850" s="6" t="s">
        <v>140</v>
      </c>
      <c r="L1850" s="45" t="s">
        <v>1</v>
      </c>
      <c r="N1850">
        <v>6</v>
      </c>
      <c r="O1850">
        <v>2</v>
      </c>
      <c r="P1850">
        <v>1</v>
      </c>
      <c r="Q1850">
        <v>0</v>
      </c>
      <c r="R1850" s="47">
        <f t="shared" si="99"/>
        <v>1</v>
      </c>
    </row>
    <row r="1851" spans="1:18" x14ac:dyDescent="0.3">
      <c r="A1851" s="21">
        <f>VLOOKUP(ancestry_jul_2014[[#This Row],[Locationid]], [1]LibPAS_data!$A$2:$E$600, 5, FALSE)</f>
        <v>20</v>
      </c>
      <c r="B1851" s="58">
        <f>VLOOKUP(ancestry_jul_2014[[#This Row],[Locationid]],[1]LibPAS_data!$A$2:$D$270,4,FALSE)</f>
        <v>10834</v>
      </c>
      <c r="C1851" s="59" t="str">
        <f>TEXT(E1851,"yyyy")&amp;"-"&amp;"Q"&amp;LOOKUP(MONTH(E1851),{1,4,7,10},{1,2,3,4})</f>
        <v>2017-Q2</v>
      </c>
      <c r="D1851" s="60">
        <f t="shared" si="98"/>
        <v>2017</v>
      </c>
      <c r="E1851" s="1">
        <v>42826</v>
      </c>
      <c r="F1851" s="31" t="str">
        <f t="shared" ref="F1851:F1914" si="100">TEXT(E1851, "yyyy")</f>
        <v>2017</v>
      </c>
      <c r="G1851" s="1" t="str">
        <f>TEXT(ancestry_jul_2014[[#This Row],[Date]]," MMM")</f>
        <v xml:space="preserve"> Apr</v>
      </c>
      <c r="I1851" t="str">
        <f>VLOOKUP(K1851, [1]LibPAS_data!$A$1:$C$600,3,FALSE)</f>
        <v>La Paz</v>
      </c>
      <c r="J1851" s="21" t="str">
        <f>VLOOKUP(K1851,[1]LibPAS_data!$A$1:$C$600,2,FALSE)</f>
        <v>Parker Public Library</v>
      </c>
      <c r="K1851" s="8" t="s">
        <v>45</v>
      </c>
      <c r="L1851" s="45" t="s">
        <v>1</v>
      </c>
      <c r="R1851" s="47">
        <f t="shared" si="99"/>
        <v>0</v>
      </c>
    </row>
    <row r="1852" spans="1:18" x14ac:dyDescent="0.3">
      <c r="A1852" s="21">
        <f>VLOOKUP(ancestry_jul_2014[[#This Row],[Locationid]], [1]LibPAS_data!$A$2:$E$600, 5, FALSE)</f>
        <v>14</v>
      </c>
      <c r="B1852" s="58">
        <f>VLOOKUP(ancestry_jul_2014[[#This Row],[Locationid]],[1]LibPAS_data!$A$2:$D$270,4,FALSE)</f>
        <v>13597</v>
      </c>
      <c r="C1852" s="59" t="str">
        <f>TEXT(E1852,"yyyy")&amp;"-"&amp;"Q"&amp;LOOKUP(MONTH(E1852),{1,4,7,10},{1,2,3,4})</f>
        <v>2017-Q2</v>
      </c>
      <c r="D1852" s="60">
        <f t="shared" si="98"/>
        <v>2017</v>
      </c>
      <c r="E1852" s="1">
        <v>42826</v>
      </c>
      <c r="F1852" s="31" t="str">
        <f t="shared" si="100"/>
        <v>2017</v>
      </c>
      <c r="G1852" s="1" t="str">
        <f>TEXT(ancestry_jul_2014[[#This Row],[Date]]," MMM")</f>
        <v xml:space="preserve"> Apr</v>
      </c>
      <c r="I1852" t="str">
        <f>VLOOKUP(K1852, [1]LibPAS_data!$A$1:$C$600,3,FALSE)</f>
        <v>Gila</v>
      </c>
      <c r="J1852" s="21" t="str">
        <f>VLOOKUP(K1852,[1]LibPAS_data!$A$1:$C$600,2,FALSE)</f>
        <v>Payson Public Library</v>
      </c>
      <c r="K1852" s="6" t="s">
        <v>47</v>
      </c>
      <c r="L1852" s="45" t="s">
        <v>1</v>
      </c>
      <c r="N1852">
        <v>94</v>
      </c>
      <c r="O1852">
        <v>5</v>
      </c>
      <c r="P1852">
        <v>15</v>
      </c>
      <c r="Q1852">
        <v>50</v>
      </c>
      <c r="R1852" s="47">
        <f t="shared" si="99"/>
        <v>65</v>
      </c>
    </row>
    <row r="1853" spans="1:18" x14ac:dyDescent="0.3">
      <c r="A1853" s="21">
        <f>VLOOKUP(ancestry_jul_2014[[#This Row],[Locationid]], [1]LibPAS_data!$A$2:$E$600, 5, FALSE)</f>
        <v>38</v>
      </c>
      <c r="B1853" s="58">
        <f>VLOOKUP(ancestry_jul_2014[[#This Row],[Locationid]],[1]LibPAS_data!$A$2:$D$270,4,FALSE)</f>
        <v>109952</v>
      </c>
      <c r="C1853" s="59" t="str">
        <f>TEXT(E1853,"yyyy")&amp;"-"&amp;"Q"&amp;LOOKUP(MONTH(E1853),{1,4,7,10},{1,2,3,4})</f>
        <v>2017-Q2</v>
      </c>
      <c r="D1853" s="60">
        <f t="shared" si="98"/>
        <v>2017</v>
      </c>
      <c r="E1853" s="1">
        <v>42826</v>
      </c>
      <c r="F1853" s="31" t="str">
        <f t="shared" si="100"/>
        <v>2017</v>
      </c>
      <c r="G1853" s="1" t="str">
        <f>TEXT(ancestry_jul_2014[[#This Row],[Date]]," MMM")</f>
        <v xml:space="preserve"> Apr</v>
      </c>
      <c r="I1853" t="str">
        <f>VLOOKUP(K1853, [1]LibPAS_data!$A$1:$C$600,3,FALSE)</f>
        <v>Maricopa</v>
      </c>
      <c r="J1853" s="21" t="str">
        <f>VLOOKUP(K1853,[1]LibPAS_data!$A$1:$C$600,2,FALSE)</f>
        <v>Peoria Public Library</v>
      </c>
      <c r="K1853" s="6" t="s">
        <v>48</v>
      </c>
      <c r="L1853" s="45" t="s">
        <v>1</v>
      </c>
      <c r="N1853">
        <v>1112</v>
      </c>
      <c r="O1853">
        <v>36</v>
      </c>
      <c r="P1853">
        <v>220</v>
      </c>
      <c r="Q1853">
        <v>1134</v>
      </c>
      <c r="R1853" s="47">
        <f t="shared" si="99"/>
        <v>1354</v>
      </c>
    </row>
    <row r="1854" spans="1:18" x14ac:dyDescent="0.3">
      <c r="A1854" s="21" t="e">
        <f>VLOOKUP(ancestry_jul_2014[[#This Row],[Locationid]], [1]LibPAS_data!$A$2:$E$600, 5, FALSE)</f>
        <v>#VALUE!</v>
      </c>
      <c r="B1854" s="58">
        <f>VLOOKUP(ancestry_jul_2014[[#This Row],[Locationid]],[1]LibPAS_data!$A$2:$D$270,4,FALSE)</f>
        <v>943450</v>
      </c>
      <c r="C1854" s="59" t="str">
        <f>TEXT(E1854,"yyyy")&amp;"-"&amp;"Q"&amp;LOOKUP(MONTH(E1854),{1,4,7,10},{1,2,3,4})</f>
        <v>2017-Q2</v>
      </c>
      <c r="D1854" s="60">
        <f t="shared" si="98"/>
        <v>2017</v>
      </c>
      <c r="E1854" s="1">
        <v>42826</v>
      </c>
      <c r="F1854" s="31" t="str">
        <f t="shared" si="100"/>
        <v>2017</v>
      </c>
      <c r="G1854" s="1" t="str">
        <f>TEXT(ancestry_jul_2014[[#This Row],[Date]]," MMM")</f>
        <v xml:space="preserve"> Apr</v>
      </c>
      <c r="I1854" t="str">
        <f>VLOOKUP(K1854, [1]LibPAS_data!$A$1:$C$600,3,FALSE)</f>
        <v>Maricopa</v>
      </c>
      <c r="J1854" s="21" t="str">
        <f>VLOOKUP(K1854,[1]LibPAS_data!$A$1:$C$600,2,FALSE)</f>
        <v>Phoenix Public Library</v>
      </c>
      <c r="K1854" s="10" t="s">
        <v>78</v>
      </c>
      <c r="L1854" s="45" t="s">
        <v>1</v>
      </c>
      <c r="N1854">
        <v>8041</v>
      </c>
      <c r="O1854">
        <v>141</v>
      </c>
      <c r="P1854">
        <v>1628</v>
      </c>
      <c r="Q1854">
        <v>3888</v>
      </c>
      <c r="R1854" s="47">
        <f t="shared" si="99"/>
        <v>5516</v>
      </c>
    </row>
    <row r="1855" spans="1:18" x14ac:dyDescent="0.3">
      <c r="A1855" s="21">
        <f>VLOOKUP(ancestry_jul_2014[[#This Row],[Locationid]], [1]LibPAS_data!$A$2:$E$600, 5, FALSE)</f>
        <v>622</v>
      </c>
      <c r="B1855" s="58">
        <f>VLOOKUP(ancestry_jul_2014[[#This Row],[Locationid]],[1]LibPAS_data!$A$2:$D$270,4,FALSE)</f>
        <v>405419</v>
      </c>
      <c r="C1855" s="59" t="str">
        <f>TEXT(E1855,"yyyy")&amp;"-"&amp;"Q"&amp;LOOKUP(MONTH(E1855),{1,4,7,10},{1,2,3,4})</f>
        <v>2017-Q2</v>
      </c>
      <c r="D1855" s="60">
        <f t="shared" si="98"/>
        <v>2017</v>
      </c>
      <c r="E1855" s="1">
        <v>42826</v>
      </c>
      <c r="F1855" s="31" t="str">
        <f t="shared" si="100"/>
        <v>2017</v>
      </c>
      <c r="G1855" s="1" t="str">
        <f>TEXT(ancestry_jul_2014[[#This Row],[Date]]," MMM")</f>
        <v xml:space="preserve"> Apr</v>
      </c>
      <c r="I1855" t="str">
        <f>VLOOKUP(K1855, [1]LibPAS_data!$A$1:$C$600,3,FALSE)</f>
        <v>Pima</v>
      </c>
      <c r="J1855" s="21" t="str">
        <f>VLOOKUP(K1855,[1]LibPAS_data!$A$1:$C$600,2,FALSE)</f>
        <v>Pima County Public Library</v>
      </c>
      <c r="K1855" s="6" t="s">
        <v>49</v>
      </c>
      <c r="L1855" s="45" t="s">
        <v>1</v>
      </c>
      <c r="N1855">
        <v>9288</v>
      </c>
      <c r="O1855">
        <v>9228</v>
      </c>
      <c r="P1855">
        <v>2574</v>
      </c>
      <c r="Q1855">
        <v>4227</v>
      </c>
      <c r="R1855" s="47">
        <f t="shared" si="99"/>
        <v>6801</v>
      </c>
    </row>
    <row r="1856" spans="1:18" x14ac:dyDescent="0.3">
      <c r="A1856" s="21">
        <f>VLOOKUP(ancestry_jul_2014[[#This Row],[Locationid]], [1]LibPAS_data!$A$2:$E$600, 5, FALSE)</f>
        <v>4</v>
      </c>
      <c r="B1856" s="58">
        <f>VLOOKUP(ancestry_jul_2014[[#This Row],[Locationid]],[1]LibPAS_data!$A$2:$D$270,4,FALSE)</f>
        <v>8901</v>
      </c>
      <c r="C1856" s="59" t="str">
        <f>TEXT(E1856,"yyyy")&amp;"-"&amp;"Q"&amp;LOOKUP(MONTH(E1856),{1,4,7,10},{1,2,3,4})</f>
        <v>2017-Q2</v>
      </c>
      <c r="D1856" s="60">
        <f t="shared" si="98"/>
        <v>2017</v>
      </c>
      <c r="E1856" s="1">
        <v>42826</v>
      </c>
      <c r="F1856" s="31" t="str">
        <f t="shared" si="100"/>
        <v>2017</v>
      </c>
      <c r="G1856" s="1" t="str">
        <f>TEXT(ancestry_jul_2014[[#This Row],[Date]]," MMM")</f>
        <v xml:space="preserve"> Apr</v>
      </c>
      <c r="I1856" t="str">
        <f>VLOOKUP(K1856, [1]LibPAS_data!$A$1:$C$600,3,FALSE)</f>
        <v>Pinal</v>
      </c>
      <c r="J1856" s="21" t="str">
        <f>VLOOKUP(K1856,[1]LibPAS_data!$A$1:$C$600,2,FALSE)</f>
        <v>Pinal County Library District</v>
      </c>
      <c r="K1856" s="6" t="s">
        <v>50</v>
      </c>
      <c r="L1856" s="45" t="s">
        <v>1</v>
      </c>
      <c r="N1856">
        <v>362</v>
      </c>
      <c r="O1856">
        <v>248</v>
      </c>
      <c r="P1856">
        <v>176</v>
      </c>
      <c r="Q1856">
        <v>204</v>
      </c>
      <c r="R1856" s="47">
        <f t="shared" si="99"/>
        <v>380</v>
      </c>
    </row>
    <row r="1857" spans="1:18" x14ac:dyDescent="0.3">
      <c r="A1857" s="21">
        <f>VLOOKUP(ancestry_jul_2014[[#This Row],[Locationid]], [1]LibPAS_data!$A$2:$E$600, 5, FALSE)</f>
        <v>0</v>
      </c>
      <c r="B1857" s="58">
        <f>VLOOKUP(ancestry_jul_2014[[#This Row],[Locationid]],[1]LibPAS_data!$A$2:$D$270,4,FALSE)</f>
        <v>0</v>
      </c>
      <c r="C1857" s="59" t="str">
        <f>TEXT(E1857,"yyyy")&amp;"-"&amp;"Q"&amp;LOOKUP(MONTH(E1857),{1,4,7,10},{1,2,3,4})</f>
        <v>2017-Q2</v>
      </c>
      <c r="D1857" s="60">
        <f t="shared" si="98"/>
        <v>2017</v>
      </c>
      <c r="E1857" s="1">
        <v>42826</v>
      </c>
      <c r="F1857" s="31" t="str">
        <f t="shared" si="100"/>
        <v>2017</v>
      </c>
      <c r="G1857" s="1" t="str">
        <f>TEXT(ancestry_jul_2014[[#This Row],[Date]]," MMM")</f>
        <v xml:space="preserve"> Apr</v>
      </c>
      <c r="I1857" t="str">
        <f>VLOOKUP(K1857, [1]LibPAS_data!$A$1:$C$600,3,FALSE)</f>
        <v>Yavapai</v>
      </c>
      <c r="J1857" s="21" t="str">
        <f>VLOOKUP(K1857,[1]LibPAS_data!$A$1:$C$600,2,FALSE)</f>
        <v>Paulden</v>
      </c>
      <c r="K1857" s="2" t="s">
        <v>146</v>
      </c>
      <c r="L1857" s="45" t="s">
        <v>1</v>
      </c>
      <c r="R1857" s="47">
        <f t="shared" si="99"/>
        <v>0</v>
      </c>
    </row>
    <row r="1858" spans="1:18" x14ac:dyDescent="0.3">
      <c r="A1858" s="21">
        <f>VLOOKUP(ancestry_jul_2014[[#This Row],[Locationid]], [1]LibPAS_data!$A$2:$E$600, 5, FALSE)</f>
        <v>54</v>
      </c>
      <c r="B1858" s="58">
        <f>VLOOKUP(ancestry_jul_2014[[#This Row],[Locationid]],[1]LibPAS_data!$A$2:$D$270,4,FALSE)</f>
        <v>29416</v>
      </c>
      <c r="C1858" s="59" t="str">
        <f>TEXT(E1858,"yyyy")&amp;"-"&amp;"Q"&amp;LOOKUP(MONTH(E1858),{1,4,7,10},{1,2,3,4})</f>
        <v>2017-Q2</v>
      </c>
      <c r="D1858" s="60">
        <f t="shared" si="98"/>
        <v>2017</v>
      </c>
      <c r="E1858" s="1">
        <v>42826</v>
      </c>
      <c r="F1858" s="31" t="str">
        <f t="shared" si="100"/>
        <v>2017</v>
      </c>
      <c r="G1858" s="1" t="str">
        <f>TEXT(ancestry_jul_2014[[#This Row],[Date]]," MMM")</f>
        <v xml:space="preserve"> Apr</v>
      </c>
      <c r="I1858" t="str">
        <f>VLOOKUP(K1858, [1]LibPAS_data!$A$1:$C$600,3,FALSE)</f>
        <v>Yavapai</v>
      </c>
      <c r="J1858" s="21" t="str">
        <f>VLOOKUP(K1858,[1]LibPAS_data!$A$1:$C$600,2,FALSE)</f>
        <v>Prescott Public Library</v>
      </c>
      <c r="K1858" s="10" t="s">
        <v>51</v>
      </c>
      <c r="L1858" s="45" t="s">
        <v>1</v>
      </c>
      <c r="N1858">
        <v>2164</v>
      </c>
      <c r="O1858">
        <v>69</v>
      </c>
      <c r="P1858">
        <v>2793</v>
      </c>
      <c r="Q1858">
        <v>1332</v>
      </c>
      <c r="R1858" s="47">
        <f t="shared" si="99"/>
        <v>4125</v>
      </c>
    </row>
    <row r="1859" spans="1:18" x14ac:dyDescent="0.3">
      <c r="A1859" s="21">
        <f>VLOOKUP(ancestry_jul_2014[[#This Row],[Locationid]], [1]LibPAS_data!$A$2:$E$600, 5, FALSE)</f>
        <v>59</v>
      </c>
      <c r="B1859" s="58">
        <f>VLOOKUP(ancestry_jul_2014[[#This Row],[Locationid]],[1]LibPAS_data!$A$2:$D$270,4,FALSE)</f>
        <v>22616</v>
      </c>
      <c r="C1859" s="59" t="str">
        <f>TEXT(E1859,"yyyy")&amp;"-"&amp;"Q"&amp;LOOKUP(MONTH(E1859),{1,4,7,10},{1,2,3,4})</f>
        <v>2017-Q2</v>
      </c>
      <c r="D1859" s="60">
        <f t="shared" si="98"/>
        <v>2017</v>
      </c>
      <c r="E1859" s="1">
        <v>42826</v>
      </c>
      <c r="F1859" s="31" t="str">
        <f t="shared" si="100"/>
        <v>2017</v>
      </c>
      <c r="G1859" s="1" t="str">
        <f>TEXT(ancestry_jul_2014[[#This Row],[Date]]," MMM")</f>
        <v xml:space="preserve"> Apr</v>
      </c>
      <c r="I1859" t="str">
        <f>VLOOKUP(K1859, [1]LibPAS_data!$A$1:$C$600,3,FALSE)</f>
        <v>Yavapai</v>
      </c>
      <c r="J1859" s="21" t="str">
        <f>VLOOKUP(K1859,[1]LibPAS_data!$A$1:$C$600,2,FALSE)</f>
        <v>Prescott Valley Public Library</v>
      </c>
      <c r="K1859" s="6" t="s">
        <v>52</v>
      </c>
      <c r="L1859" s="45" t="s">
        <v>1</v>
      </c>
      <c r="N1859">
        <v>393</v>
      </c>
      <c r="O1859">
        <v>12</v>
      </c>
      <c r="P1859">
        <v>31</v>
      </c>
      <c r="Q1859">
        <v>218</v>
      </c>
      <c r="R1859" s="47">
        <f t="shared" si="99"/>
        <v>249</v>
      </c>
    </row>
    <row r="1860" spans="1:18" x14ac:dyDescent="0.3">
      <c r="A1860" s="21">
        <f>VLOOKUP(ancestry_jul_2014[[#This Row],[Locationid]], [1]LibPAS_data!$A$2:$E$600, 5, FALSE)</f>
        <v>23</v>
      </c>
      <c r="B1860" s="58">
        <f>VLOOKUP(ancestry_jul_2014[[#This Row],[Locationid]],[1]LibPAS_data!$A$2:$D$270,4,FALSE)</f>
        <v>5873</v>
      </c>
      <c r="C1860" s="59" t="str">
        <f>TEXT(E1860,"yyyy")&amp;"-"&amp;"Q"&amp;LOOKUP(MONTH(E1860),{1,4,7,10},{1,2,3,4})</f>
        <v>2017-Q2</v>
      </c>
      <c r="D1860" s="60">
        <f t="shared" si="98"/>
        <v>2017</v>
      </c>
      <c r="E1860" s="1">
        <v>42826</v>
      </c>
      <c r="F1860" s="31" t="str">
        <f t="shared" si="100"/>
        <v>2017</v>
      </c>
      <c r="G1860" s="1" t="str">
        <f>TEXT(ancestry_jul_2014[[#This Row],[Date]]," MMM")</f>
        <v xml:space="preserve"> Apr</v>
      </c>
      <c r="I1860" t="str">
        <f>VLOOKUP(K1860, [1]LibPAS_data!$A$1:$C$600,3,FALSE)</f>
        <v>La Paz</v>
      </c>
      <c r="J1860" s="21" t="str">
        <f>VLOOKUP(K1860,[1]LibPAS_data!$A$1:$C$600,2,FALSE)</f>
        <v>Quartzsite Public Library</v>
      </c>
      <c r="K1860" s="3" t="s">
        <v>154</v>
      </c>
      <c r="L1860" s="45" t="s">
        <v>1</v>
      </c>
      <c r="N1860">
        <v>220</v>
      </c>
      <c r="O1860">
        <v>4</v>
      </c>
      <c r="P1860">
        <v>12</v>
      </c>
      <c r="Q1860">
        <v>93</v>
      </c>
      <c r="R1860" s="47">
        <f t="shared" si="99"/>
        <v>105</v>
      </c>
    </row>
    <row r="1861" spans="1:18" x14ac:dyDescent="0.3">
      <c r="A1861" s="21">
        <f>VLOOKUP(ancestry_jul_2014[[#This Row],[Locationid]], [1]LibPAS_data!$A$2:$E$600, 5, FALSE)</f>
        <v>40</v>
      </c>
      <c r="B1861" s="58" t="e">
        <f>VLOOKUP(ancestry_jul_2014[[#This Row],[Locationid]],[1]LibPAS_data!$A$2:$D$270,4,FALSE)</f>
        <v>#N/A</v>
      </c>
      <c r="C1861" s="59" t="str">
        <f>TEXT(E1861,"yyyy")&amp;"-"&amp;"Q"&amp;LOOKUP(MONTH(E1861),{1,4,7,10},{1,2,3,4})</f>
        <v>2017-Q2</v>
      </c>
      <c r="D1861" s="60">
        <f t="shared" si="98"/>
        <v>2017</v>
      </c>
      <c r="E1861" s="1">
        <v>42826</v>
      </c>
      <c r="F1861" s="31" t="str">
        <f t="shared" si="100"/>
        <v>2017</v>
      </c>
      <c r="G1861" s="1" t="str">
        <f>TEXT(ancestry_jul_2014[[#This Row],[Date]]," MMM")</f>
        <v xml:space="preserve"> Apr</v>
      </c>
      <c r="I1861" t="str">
        <f>VLOOKUP(K1861, [1]LibPAS_data!$A$1:$C$600,3,FALSE)</f>
        <v>Apache</v>
      </c>
      <c r="J1861" s="21" t="str">
        <f>VLOOKUP(K1861,[1]LibPAS_data!$A$1:$C$600,2,FALSE)</f>
        <v>Round Valley Public Library</v>
      </c>
      <c r="K1861" s="6" t="s">
        <v>53</v>
      </c>
      <c r="L1861" s="45" t="s">
        <v>1</v>
      </c>
      <c r="N1861">
        <v>338</v>
      </c>
      <c r="O1861">
        <v>17</v>
      </c>
      <c r="P1861">
        <v>24</v>
      </c>
      <c r="Q1861">
        <v>166</v>
      </c>
      <c r="R1861" s="47">
        <f t="shared" si="99"/>
        <v>190</v>
      </c>
    </row>
    <row r="1862" spans="1:18" x14ac:dyDescent="0.3">
      <c r="A1862" s="21">
        <f>VLOOKUP(ancestry_jul_2014[[#This Row],[Locationid]], [1]LibPAS_data!$A$2:$E$600, 5, FALSE)</f>
        <v>17</v>
      </c>
      <c r="B1862" s="58">
        <f>VLOOKUP(ancestry_jul_2014[[#This Row],[Locationid]],[1]LibPAS_data!$A$2:$D$270,4,FALSE)</f>
        <v>11980</v>
      </c>
      <c r="C1862" s="59" t="str">
        <f>TEXT(E1862,"yyyy")&amp;"-"&amp;"Q"&amp;LOOKUP(MONTH(E1862),{1,4,7,10},{1,2,3,4})</f>
        <v>2017-Q2</v>
      </c>
      <c r="D1862" s="60">
        <f t="shared" si="98"/>
        <v>2017</v>
      </c>
      <c r="E1862" s="1">
        <v>42826</v>
      </c>
      <c r="F1862" s="31" t="str">
        <f t="shared" si="100"/>
        <v>2017</v>
      </c>
      <c r="G1862" s="1" t="str">
        <f>TEXT(ancestry_jul_2014[[#This Row],[Date]]," MMM")</f>
        <v xml:space="preserve"> Apr</v>
      </c>
      <c r="I1862" t="str">
        <f>VLOOKUP(K1862, [1]LibPAS_data!$A$1:$C$600,3,FALSE)</f>
        <v>Graham</v>
      </c>
      <c r="J1862" s="21" t="str">
        <f>VLOOKUP(K1862,[1]LibPAS_data!$A$1:$C$600,2,FALSE)</f>
        <v>Safford City - Graham County Library</v>
      </c>
      <c r="K1862" s="6" t="s">
        <v>54</v>
      </c>
      <c r="L1862" s="45" t="s">
        <v>1</v>
      </c>
      <c r="N1862">
        <v>26</v>
      </c>
      <c r="O1862">
        <v>1</v>
      </c>
      <c r="P1862">
        <v>9</v>
      </c>
      <c r="Q1862">
        <v>11</v>
      </c>
      <c r="R1862" s="47">
        <f t="shared" si="99"/>
        <v>20</v>
      </c>
    </row>
    <row r="1863" spans="1:18" x14ac:dyDescent="0.3">
      <c r="A1863" s="21">
        <f>VLOOKUP(ancestry_jul_2014[[#This Row],[Locationid]], [1]LibPAS_data!$A$2:$E$600, 5, FALSE)</f>
        <v>10</v>
      </c>
      <c r="B1863" s="58">
        <f>VLOOKUP(ancestry_jul_2014[[#This Row],[Locationid]],[1]LibPAS_data!$A$2:$D$270,4,FALSE)</f>
        <v>5625</v>
      </c>
      <c r="C1863" s="59" t="str">
        <f>TEXT(E1863,"yyyy")&amp;"-"&amp;"Q"&amp;LOOKUP(MONTH(E1863),{1,4,7,10},{1,2,3,4})</f>
        <v>2017-Q2</v>
      </c>
      <c r="D1863" s="60">
        <f t="shared" si="98"/>
        <v>2017</v>
      </c>
      <c r="E1863" s="1">
        <v>42826</v>
      </c>
      <c r="F1863" s="31" t="str">
        <f t="shared" si="100"/>
        <v>2017</v>
      </c>
      <c r="G1863" s="1" t="str">
        <f>TEXT(ancestry_jul_2014[[#This Row],[Date]]," MMM")</f>
        <v xml:space="preserve"> Apr</v>
      </c>
      <c r="I1863" t="str">
        <f>VLOOKUP(K1863, [1]LibPAS_data!$A$1:$C$600,3,FALSE)</f>
        <v>Gila</v>
      </c>
      <c r="J1863" s="21" t="str">
        <f>VLOOKUP(K1863,[1]LibPAS_data!$A$1:$C$600,2,FALSE)</f>
        <v>San Carlos Public Library</v>
      </c>
      <c r="K1863" s="3" t="s">
        <v>148</v>
      </c>
      <c r="L1863" s="45" t="s">
        <v>1</v>
      </c>
      <c r="R1863" s="47">
        <f t="shared" si="99"/>
        <v>0</v>
      </c>
    </row>
    <row r="1864" spans="1:18" x14ac:dyDescent="0.3">
      <c r="A1864" s="21">
        <f>VLOOKUP(ancestry_jul_2014[[#This Row],[Locationid]], [1]LibPAS_data!$A$2:$E$600, 5, FALSE)</f>
        <v>23</v>
      </c>
      <c r="B1864" s="58" t="e">
        <f>VLOOKUP(ancestry_jul_2014[[#This Row],[Locationid]],[1]LibPAS_data!$A$2:$D$270,4,FALSE)</f>
        <v>#N/A</v>
      </c>
      <c r="C1864" s="59" t="str">
        <f>TEXT(E1864,"yyyy")&amp;"-"&amp;"Q"&amp;LOOKUP(MONTH(E1864),{1,4,7,10},{1,2,3,4})</f>
        <v>2017-Q2</v>
      </c>
      <c r="D1864" s="60">
        <f t="shared" si="98"/>
        <v>2017</v>
      </c>
      <c r="E1864" s="1">
        <v>42826</v>
      </c>
      <c r="F1864" s="31" t="str">
        <f t="shared" si="100"/>
        <v>2017</v>
      </c>
      <c r="G1864" s="1" t="str">
        <f>TEXT(ancestry_jul_2014[[#This Row],[Date]]," MMM")</f>
        <v xml:space="preserve"> Apr</v>
      </c>
      <c r="I1864" t="str">
        <f>VLOOKUP(K1864, [1]LibPAS_data!$A$1:$C$600,3,FALSE)</f>
        <v>Pinal</v>
      </c>
      <c r="J1864" s="21" t="str">
        <f>VLOOKUP(K1864,[1]LibPAS_data!$A$1:$C$600,2,FALSE)</f>
        <v>San Manuel Public Library</v>
      </c>
      <c r="K1864" s="10" t="s">
        <v>55</v>
      </c>
      <c r="L1864" s="45" t="s">
        <v>1</v>
      </c>
      <c r="N1864">
        <v>48</v>
      </c>
      <c r="O1864">
        <v>4</v>
      </c>
      <c r="P1864">
        <v>2</v>
      </c>
      <c r="Q1864">
        <v>38</v>
      </c>
      <c r="R1864" s="47">
        <f t="shared" si="99"/>
        <v>40</v>
      </c>
    </row>
    <row r="1865" spans="1:18" x14ac:dyDescent="0.3">
      <c r="A1865" s="21">
        <f>VLOOKUP(ancestry_jul_2014[[#This Row],[Locationid]], [1]LibPAS_data!$A$2:$E$600, 5, FALSE)</f>
        <v>10</v>
      </c>
      <c r="B1865" s="58">
        <f>VLOOKUP(ancestry_jul_2014[[#This Row],[Locationid]],[1]LibPAS_data!$A$2:$D$270,4,FALSE)</f>
        <v>360</v>
      </c>
      <c r="C1865" s="59" t="str">
        <f>TEXT(E1865,"yyyy")&amp;"-"&amp;"Q"&amp;LOOKUP(MONTH(E1865),{1,4,7,10},{1,2,3,4})</f>
        <v>2017-Q2</v>
      </c>
      <c r="D1865" s="60">
        <f t="shared" si="98"/>
        <v>2017</v>
      </c>
      <c r="E1865" s="1">
        <v>42826</v>
      </c>
      <c r="F1865" s="31" t="str">
        <f t="shared" si="100"/>
        <v>2017</v>
      </c>
      <c r="G1865" s="1" t="str">
        <f>TEXT(ancestry_jul_2014[[#This Row],[Date]]," MMM")</f>
        <v xml:space="preserve"> Apr</v>
      </c>
      <c r="I1865" t="str">
        <f>VLOOKUP(K1865, [1]LibPAS_data!$A$1:$C$600,3,FALSE)</f>
        <v>Pima</v>
      </c>
      <c r="J1865" s="21" t="str">
        <f>VLOOKUP(K1865,[1]LibPAS_data!$A$1:$C$600,2,FALSE)</f>
        <v>San Xavier Library Center</v>
      </c>
      <c r="K1865" t="s">
        <v>147</v>
      </c>
      <c r="L1865" s="45" t="s">
        <v>1</v>
      </c>
      <c r="N1865">
        <v>370</v>
      </c>
      <c r="O1865">
        <v>5</v>
      </c>
      <c r="P1865">
        <v>141</v>
      </c>
      <c r="Q1865">
        <v>135</v>
      </c>
      <c r="R1865" s="47">
        <f t="shared" si="99"/>
        <v>276</v>
      </c>
    </row>
    <row r="1866" spans="1:18" x14ac:dyDescent="0.3">
      <c r="A1866" s="21">
        <f>VLOOKUP(ancestry_jul_2014[[#This Row],[Locationid]], [1]LibPAS_data!$A$2:$E$600, 5, FALSE)</f>
        <v>17</v>
      </c>
      <c r="B1866" s="58" t="e">
        <f>VLOOKUP(ancestry_jul_2014[[#This Row],[Locationid]],[1]LibPAS_data!$A$2:$D$270,4,FALSE)</f>
        <v>#N/A</v>
      </c>
      <c r="C1866" s="59" t="str">
        <f>TEXT(E1866,"yyyy")&amp;"-"&amp;"Q"&amp;LOOKUP(MONTH(E1866),{1,4,7,10},{1,2,3,4})</f>
        <v>2017-Q2</v>
      </c>
      <c r="D1866" s="60">
        <f t="shared" si="98"/>
        <v>2017</v>
      </c>
      <c r="E1866" s="1">
        <v>42826</v>
      </c>
      <c r="F1866" s="31" t="str">
        <f t="shared" si="100"/>
        <v>2017</v>
      </c>
      <c r="G1866" s="1" t="str">
        <f>TEXT(ancestry_jul_2014[[#This Row],[Date]]," MMM")</f>
        <v xml:space="preserve"> Apr</v>
      </c>
      <c r="I1866" t="str">
        <f>VLOOKUP(K1866, [1]LibPAS_data!$A$1:$C$600,3,FALSE)</f>
        <v>Apache</v>
      </c>
      <c r="J1866" s="21" t="str">
        <f>VLOOKUP(K1866,[1]LibPAS_data!$A$1:$C$600,2,FALSE)</f>
        <v>Sanders Public Library</v>
      </c>
      <c r="K1866" t="s">
        <v>56</v>
      </c>
      <c r="L1866" s="45" t="s">
        <v>1</v>
      </c>
      <c r="N1866">
        <v>135</v>
      </c>
      <c r="O1866">
        <v>3</v>
      </c>
      <c r="P1866">
        <v>8</v>
      </c>
      <c r="Q1866">
        <v>33</v>
      </c>
      <c r="R1866" s="47">
        <f t="shared" si="99"/>
        <v>41</v>
      </c>
    </row>
    <row r="1867" spans="1:18" x14ac:dyDescent="0.3">
      <c r="A1867" s="21">
        <f>VLOOKUP(ancestry_jul_2014[[#This Row],[Locationid]], [1]LibPAS_data!$A$2:$E$600, 5, FALSE)</f>
        <v>87</v>
      </c>
      <c r="B1867" s="58">
        <f>VLOOKUP(ancestry_jul_2014[[#This Row],[Locationid]],[1]LibPAS_data!$A$2:$D$270,4,FALSE)</f>
        <v>174482</v>
      </c>
      <c r="C1867" s="59" t="str">
        <f>TEXT(E1867,"yyyy")&amp;"-"&amp;"Q"&amp;LOOKUP(MONTH(E1867),{1,4,7,10},{1,2,3,4})</f>
        <v>2017-Q2</v>
      </c>
      <c r="D1867" s="60">
        <f t="shared" si="98"/>
        <v>2017</v>
      </c>
      <c r="E1867" s="1">
        <v>42826</v>
      </c>
      <c r="F1867" s="31" t="str">
        <f t="shared" si="100"/>
        <v>2017</v>
      </c>
      <c r="G1867" s="1" t="str">
        <f>TEXT(ancestry_jul_2014[[#This Row],[Date]]," MMM")</f>
        <v xml:space="preserve"> Apr</v>
      </c>
      <c r="I1867" t="str">
        <f>VLOOKUP(K1867, [1]LibPAS_data!$A$1:$C$600,3,FALSE)</f>
        <v>Maricopa</v>
      </c>
      <c r="J1867" s="21" t="str">
        <f>VLOOKUP(K1867,[1]LibPAS_data!$A$1:$C$600,2,FALSE)</f>
        <v>Scottsdale Public Library</v>
      </c>
      <c r="K1867" s="6" t="s">
        <v>57</v>
      </c>
      <c r="L1867" s="45" t="s">
        <v>1</v>
      </c>
      <c r="N1867">
        <v>2341</v>
      </c>
      <c r="O1867">
        <v>63</v>
      </c>
      <c r="P1867">
        <v>235</v>
      </c>
      <c r="Q1867">
        <v>1309</v>
      </c>
      <c r="R1867" s="47">
        <f t="shared" si="99"/>
        <v>1544</v>
      </c>
    </row>
    <row r="1868" spans="1:18" x14ac:dyDescent="0.3">
      <c r="A1868" s="21">
        <f>VLOOKUP(ancestry_jul_2014[[#This Row],[Locationid]], [1]LibPAS_data!$A$2:$E$600, 5, FALSE)</f>
        <v>28</v>
      </c>
      <c r="B1868" s="58">
        <f>VLOOKUP(ancestry_jul_2014[[#This Row],[Locationid]],[1]LibPAS_data!$A$2:$D$270,4,FALSE)</f>
        <v>32811</v>
      </c>
      <c r="C1868" s="59" t="str">
        <f>TEXT(E1868,"yyyy")&amp;"-"&amp;"Q"&amp;LOOKUP(MONTH(E1868),{1,4,7,10},{1,2,3,4})</f>
        <v>2017-Q2</v>
      </c>
      <c r="D1868" s="60">
        <f t="shared" ref="D1868:D1880" si="101">YEAR(DATE(YEAR(E1868),MONTH(E1868)+6,1))</f>
        <v>2017</v>
      </c>
      <c r="E1868" s="1">
        <v>42826</v>
      </c>
      <c r="F1868" s="31" t="str">
        <f t="shared" si="100"/>
        <v>2017</v>
      </c>
      <c r="G1868" s="1" t="str">
        <f>TEXT(ancestry_jul_2014[[#This Row],[Date]]," MMM")</f>
        <v xml:space="preserve"> Apr</v>
      </c>
      <c r="I1868" t="str">
        <f>VLOOKUP(K1868, [1]LibPAS_data!$A$1:$C$600,3,FALSE)</f>
        <v>Cochise</v>
      </c>
      <c r="J1868" s="21" t="str">
        <f>VLOOKUP(K1868,[1]LibPAS_data!$A$1:$C$600,2,FALSE)</f>
        <v>Sierra Vista Public Library</v>
      </c>
      <c r="K1868" s="6" t="s">
        <v>60</v>
      </c>
      <c r="L1868" s="45" t="s">
        <v>1</v>
      </c>
      <c r="N1868">
        <v>126</v>
      </c>
      <c r="O1868">
        <v>1</v>
      </c>
      <c r="P1868">
        <v>20</v>
      </c>
      <c r="Q1868">
        <v>71</v>
      </c>
      <c r="R1868" s="47">
        <f t="shared" si="99"/>
        <v>91</v>
      </c>
    </row>
    <row r="1869" spans="1:18" x14ac:dyDescent="0.3">
      <c r="A1869" s="21" t="str">
        <f>VLOOKUP(ancestry_jul_2014[[#This Row],[Locationid]], [1]LibPAS_data!$A$2:$E$600, 5, FALSE)</f>
        <v>N/A</v>
      </c>
      <c r="B1869" s="58" t="str">
        <f>VLOOKUP(ancestry_jul_2014[[#This Row],[Locationid]],[1]LibPAS_data!$A$2:$D$270,4,FALSE)</f>
        <v>N/A</v>
      </c>
      <c r="C1869" s="59" t="str">
        <f>TEXT(E1869,"yyyy")&amp;"-"&amp;"Q"&amp;LOOKUP(MONTH(E1869),{1,4,7,10},{1,2,3,4})</f>
        <v>2017-Q2</v>
      </c>
      <c r="D1869" s="60">
        <f t="shared" si="101"/>
        <v>2017</v>
      </c>
      <c r="E1869" s="1">
        <v>42826</v>
      </c>
      <c r="F1869" s="31" t="str">
        <f t="shared" si="100"/>
        <v>2017</v>
      </c>
      <c r="G1869" s="1" t="str">
        <f>TEXT(ancestry_jul_2014[[#This Row],[Date]]," MMM")</f>
        <v xml:space="preserve"> Apr</v>
      </c>
      <c r="I1869" t="str">
        <f>VLOOKUP(K1869, [1]LibPAS_data!$A$1:$C$600,3,FALSE)</f>
        <v>Maricopa</v>
      </c>
      <c r="J1869" s="21" t="str">
        <f>VLOOKUP(K1869,[1]LibPAS_data!$A$1:$C$600,2,FALSE)</f>
        <v>Salt River Tribal Library</v>
      </c>
      <c r="K1869" t="s">
        <v>149</v>
      </c>
      <c r="L1869" s="45" t="s">
        <v>1</v>
      </c>
      <c r="N1869">
        <v>110</v>
      </c>
      <c r="O1869">
        <v>4</v>
      </c>
      <c r="P1869">
        <v>23</v>
      </c>
      <c r="Q1869">
        <v>139</v>
      </c>
      <c r="R1869" s="47">
        <f t="shared" si="99"/>
        <v>162</v>
      </c>
    </row>
    <row r="1870" spans="1:18" x14ac:dyDescent="0.3">
      <c r="A1870" s="21">
        <f>VLOOKUP(ancestry_jul_2014[[#This Row],[Locationid]], [1]LibPAS_data!$A$2:$E$600, 5, FALSE)</f>
        <v>32</v>
      </c>
      <c r="B1870" s="58">
        <f>VLOOKUP(ancestry_jul_2014[[#This Row],[Locationid]],[1]LibPAS_data!$A$2:$D$270,4,FALSE)</f>
        <v>11000</v>
      </c>
      <c r="C1870" s="59" t="str">
        <f>TEXT(E1870,"yyyy")&amp;"-"&amp;"Q"&amp;LOOKUP(MONTH(E1870),{1,4,7,10},{1,2,3,4})</f>
        <v>2017-Q2</v>
      </c>
      <c r="D1870" s="60">
        <f t="shared" si="101"/>
        <v>2017</v>
      </c>
      <c r="E1870" s="1">
        <v>42826</v>
      </c>
      <c r="F1870" s="31" t="str">
        <f t="shared" si="100"/>
        <v>2017</v>
      </c>
      <c r="G1870" s="1" t="str">
        <f>TEXT(ancestry_jul_2014[[#This Row],[Date]]," MMM")</f>
        <v xml:space="preserve"> Apr</v>
      </c>
      <c r="I1870" t="str">
        <f>VLOOKUP(K1870, [1]LibPAS_data!$A$1:$C$600,3,FALSE)</f>
        <v>Yavapai</v>
      </c>
      <c r="J1870" s="21" t="str">
        <f>VLOOKUP(K1870,[1]LibPAS_data!$A$1:$C$600,2,FALSE)</f>
        <v>Sedona Public Library</v>
      </c>
      <c r="K1870" s="6" t="s">
        <v>58</v>
      </c>
      <c r="L1870" s="45" t="s">
        <v>1</v>
      </c>
      <c r="R1870" s="47">
        <f t="shared" si="99"/>
        <v>0</v>
      </c>
    </row>
    <row r="1871" spans="1:18" x14ac:dyDescent="0.3">
      <c r="A1871" s="21">
        <f>VLOOKUP(ancestry_jul_2014[[#This Row],[Locationid]], [1]LibPAS_data!$A$2:$E$600, 5, FALSE)</f>
        <v>5</v>
      </c>
      <c r="B1871" s="58" t="e">
        <f>VLOOKUP(ancestry_jul_2014[[#This Row],[Locationid]],[1]LibPAS_data!$A$2:$D$270,4,FALSE)</f>
        <v>#N/A</v>
      </c>
      <c r="C1871" s="59" t="str">
        <f>TEXT(E1871,"yyyy")&amp;"-"&amp;"Q"&amp;LOOKUP(MONTH(E1871),{1,4,7,10},{1,2,3,4})</f>
        <v>2017-Q2</v>
      </c>
      <c r="D1871" s="60">
        <f t="shared" si="101"/>
        <v>2017</v>
      </c>
      <c r="E1871" s="1">
        <v>42826</v>
      </c>
      <c r="F1871" s="31" t="str">
        <f t="shared" si="100"/>
        <v>2017</v>
      </c>
      <c r="G1871" s="1" t="str">
        <f>TEXT(ancestry_jul_2014[[#This Row],[Date]]," MMM")</f>
        <v xml:space="preserve"> Apr</v>
      </c>
      <c r="I1871" t="str">
        <f>VLOOKUP(K1871, [1]LibPAS_data!$A$1:$C$600,3,FALSE)</f>
        <v>Yavapai</v>
      </c>
      <c r="J1871" s="21" t="str">
        <f>VLOOKUP(K1871,[1]LibPAS_data!$A$1:$C$600,2,FALSE)</f>
        <v>Seligman Public Library</v>
      </c>
      <c r="K1871" t="s">
        <v>59</v>
      </c>
      <c r="L1871" s="45" t="s">
        <v>1</v>
      </c>
      <c r="R1871" s="47">
        <f t="shared" si="99"/>
        <v>0</v>
      </c>
    </row>
    <row r="1872" spans="1:18" x14ac:dyDescent="0.3">
      <c r="A1872" s="21">
        <f>VLOOKUP(ancestry_jul_2014[[#This Row],[Locationid]], [1]LibPAS_data!$A$2:$E$600, 5, FALSE)</f>
        <v>142</v>
      </c>
      <c r="B1872" s="58">
        <f>VLOOKUP(ancestry_jul_2014[[#This Row],[Locationid]],[1]LibPAS_data!$A$2:$D$270,4,FALSE)</f>
        <v>140708</v>
      </c>
      <c r="C1872" s="59" t="str">
        <f>TEXT(E1872,"yyyy")&amp;"-"&amp;"Q"&amp;LOOKUP(MONTH(E1872),{1,4,7,10},{1,2,3,4})</f>
        <v>2017-Q2</v>
      </c>
      <c r="D1872" s="60">
        <f t="shared" si="101"/>
        <v>2017</v>
      </c>
      <c r="E1872" s="1">
        <v>42826</v>
      </c>
      <c r="F1872" s="31" t="str">
        <f t="shared" si="100"/>
        <v>2017</v>
      </c>
      <c r="G1872" s="1" t="str">
        <f>TEXT(ancestry_jul_2014[[#This Row],[Date]]," MMM")</f>
        <v xml:space="preserve"> Apr</v>
      </c>
      <c r="I1872" t="str">
        <f>VLOOKUP(K1872, [1]LibPAS_data!$A$1:$C$600,3,FALSE)</f>
        <v>Maricopa</v>
      </c>
      <c r="J1872" s="21" t="str">
        <f>VLOOKUP(K1872,[1]LibPAS_data!$A$1:$C$600,2,FALSE)</f>
        <v>Tempe Public Library</v>
      </c>
      <c r="K1872" s="10" t="s">
        <v>79</v>
      </c>
      <c r="L1872" s="45" t="s">
        <v>1</v>
      </c>
      <c r="N1872">
        <v>1076</v>
      </c>
      <c r="O1872">
        <v>34</v>
      </c>
      <c r="P1872">
        <v>135</v>
      </c>
      <c r="Q1872">
        <v>538</v>
      </c>
      <c r="R1872" s="47">
        <f t="shared" si="99"/>
        <v>673</v>
      </c>
    </row>
    <row r="1873" spans="1:18" x14ac:dyDescent="0.3">
      <c r="A1873" s="21">
        <f>VLOOKUP(ancestry_jul_2014[[#This Row],[Locationid]], [1]LibPAS_data!$A$2:$E$600, 5, FALSE)</f>
        <v>12</v>
      </c>
      <c r="B1873" s="58">
        <f>VLOOKUP(ancestry_jul_2014[[#This Row],[Locationid]],[1]LibPAS_data!$A$2:$D$270,4,FALSE)</f>
        <v>4415</v>
      </c>
      <c r="C1873" s="59" t="str">
        <f>TEXT(E1873,"yyyy")&amp;"-"&amp;"Q"&amp;LOOKUP(MONTH(E1873),{1,4,7,10},{1,2,3,4})</f>
        <v>2017-Q2</v>
      </c>
      <c r="D1873" s="60">
        <f t="shared" si="101"/>
        <v>2017</v>
      </c>
      <c r="E1873" s="1">
        <v>42826</v>
      </c>
      <c r="F1873" s="31" t="str">
        <f t="shared" si="100"/>
        <v>2017</v>
      </c>
      <c r="G1873" s="1" t="str">
        <f>TEXT(ancestry_jul_2014[[#This Row],[Date]]," MMM")</f>
        <v xml:space="preserve"> Apr</v>
      </c>
      <c r="I1873" t="str">
        <f>VLOOKUP(K1873, [1]LibPAS_data!$A$1:$C$600,3,FALSE)</f>
        <v>Maricopa</v>
      </c>
      <c r="J1873" s="21" t="str">
        <f>VLOOKUP(K1873,[1]LibPAS_data!$A$1:$C$600,2,FALSE)</f>
        <v>Tolleson Public Library</v>
      </c>
      <c r="K1873" s="6" t="s">
        <v>61</v>
      </c>
      <c r="L1873" s="45" t="s">
        <v>1</v>
      </c>
      <c r="N1873">
        <v>130</v>
      </c>
      <c r="O1873">
        <v>2</v>
      </c>
      <c r="P1873">
        <v>2</v>
      </c>
      <c r="Q1873">
        <v>48</v>
      </c>
      <c r="R1873" s="47">
        <f t="shared" si="99"/>
        <v>50</v>
      </c>
    </row>
    <row r="1874" spans="1:18" x14ac:dyDescent="0.3">
      <c r="A1874" s="21">
        <f>VLOOKUP(ancestry_jul_2014[[#This Row],[Locationid]], [1]LibPAS_data!$A$2:$E$600, 5, FALSE)</f>
        <v>8</v>
      </c>
      <c r="B1874" s="58">
        <f>VLOOKUP(ancestry_jul_2014[[#This Row],[Locationid]],[1]LibPAS_data!$A$2:$D$270,4,FALSE)</f>
        <v>2341</v>
      </c>
      <c r="C1874" s="59" t="str">
        <f>TEXT(E1874,"yyyy")&amp;"-"&amp;"Q"&amp;LOOKUP(MONTH(E1874),{1,4,7,10},{1,2,3,4})</f>
        <v>2017-Q2</v>
      </c>
      <c r="D1874" s="60">
        <f t="shared" si="101"/>
        <v>2017</v>
      </c>
      <c r="E1874" s="1">
        <v>42826</v>
      </c>
      <c r="F1874" s="31" t="str">
        <f t="shared" si="100"/>
        <v>2017</v>
      </c>
      <c r="G1874" s="1" t="str">
        <f>TEXT(ancestry_jul_2014[[#This Row],[Date]]," MMM")</f>
        <v xml:space="preserve"> Apr</v>
      </c>
      <c r="I1874" t="str">
        <f>VLOOKUP(K1874, [1]LibPAS_data!$A$1:$C$600,3,FALSE)</f>
        <v>Gila</v>
      </c>
      <c r="J1874" s="21" t="str">
        <f>VLOOKUP(K1874,[1]LibPAS_data!$A$1:$C$600,2,FALSE)</f>
        <v>Tonto Basin Public</v>
      </c>
      <c r="K1874" s="8" t="s">
        <v>62</v>
      </c>
      <c r="L1874" s="45" t="s">
        <v>1</v>
      </c>
      <c r="R1874" s="47">
        <f t="shared" si="99"/>
        <v>0</v>
      </c>
    </row>
    <row r="1875" spans="1:18" x14ac:dyDescent="0.3">
      <c r="A1875" s="21">
        <f>VLOOKUP(ancestry_jul_2014[[#This Row],[Locationid]], [1]LibPAS_data!$A$2:$E$600, 5, FALSE)</f>
        <v>10</v>
      </c>
      <c r="B1875" s="58">
        <f>VLOOKUP(ancestry_jul_2014[[#This Row],[Locationid]],[1]LibPAS_data!$A$2:$D$270,4,FALSE)</f>
        <v>1843</v>
      </c>
      <c r="C1875" s="59" t="str">
        <f>TEXT(E1875,"yyyy")&amp;"-"&amp;"Q"&amp;LOOKUP(MONTH(E1875),{1,4,7,10},{1,2,3,4})</f>
        <v>2017-Q2</v>
      </c>
      <c r="D1875" s="60">
        <f t="shared" si="101"/>
        <v>2017</v>
      </c>
      <c r="E1875" s="1">
        <v>42826</v>
      </c>
      <c r="F1875" s="31" t="str">
        <f t="shared" si="100"/>
        <v>2017</v>
      </c>
      <c r="G1875" s="1" t="str">
        <f>TEXT(ancestry_jul_2014[[#This Row],[Date]]," MMM")</f>
        <v xml:space="preserve"> Apr</v>
      </c>
      <c r="I1875" t="str">
        <f>VLOOKUP(K1875, [1]LibPAS_data!$A$1:$C$600,3,FALSE)</f>
        <v>Pima</v>
      </c>
      <c r="J1875" s="21" t="str">
        <f>VLOOKUP(K1875,[1]LibPAS_data!$A$1:$C$600,2,FALSE)</f>
        <v>Venito Garcia Library</v>
      </c>
      <c r="K1875" t="s">
        <v>150</v>
      </c>
      <c r="L1875" s="45" t="s">
        <v>1</v>
      </c>
      <c r="N1875">
        <v>138</v>
      </c>
      <c r="O1875">
        <v>3</v>
      </c>
      <c r="P1875">
        <v>9</v>
      </c>
      <c r="Q1875">
        <v>32</v>
      </c>
      <c r="R1875" s="47">
        <f t="shared" si="99"/>
        <v>41</v>
      </c>
    </row>
    <row r="1876" spans="1:18" x14ac:dyDescent="0.3">
      <c r="A1876" s="21">
        <f>VLOOKUP(ancestry_jul_2014[[#This Row],[Locationid]], [1]LibPAS_data!$A$2:$E$600, 5, FALSE)</f>
        <v>8</v>
      </c>
      <c r="B1876" s="58" t="e">
        <f>VLOOKUP(ancestry_jul_2014[[#This Row],[Locationid]],[1]LibPAS_data!$A$2:$D$270,4,FALSE)</f>
        <v>#N/A</v>
      </c>
      <c r="C1876" s="59" t="str">
        <f>TEXT(E1876,"yyyy")&amp;"-"&amp;"Q"&amp;LOOKUP(MONTH(E1876),{1,4,7,10},{1,2,3,4})</f>
        <v>2017-Q2</v>
      </c>
      <c r="D1876" s="60">
        <f t="shared" si="101"/>
        <v>2017</v>
      </c>
      <c r="E1876" s="1">
        <v>42826</v>
      </c>
      <c r="F1876" s="31" t="str">
        <f t="shared" si="100"/>
        <v>2017</v>
      </c>
      <c r="G1876" s="1" t="str">
        <f>TEXT(ancestry_jul_2014[[#This Row],[Date]]," MMM")</f>
        <v xml:space="preserve"> Apr</v>
      </c>
      <c r="I1876" t="str">
        <f>VLOOKUP(K1876, [1]LibPAS_data!$A$1:$C$600,3,FALSE)</f>
        <v>Apache</v>
      </c>
      <c r="J1876" s="21" t="str">
        <f>VLOOKUP(K1876,[1]LibPAS_data!$A$1:$C$600,2,FALSE)</f>
        <v>Vernon Public Library</v>
      </c>
      <c r="K1876" s="6" t="s">
        <v>63</v>
      </c>
      <c r="L1876" s="45" t="s">
        <v>1</v>
      </c>
      <c r="R1876" s="47">
        <f t="shared" si="99"/>
        <v>0</v>
      </c>
    </row>
    <row r="1877" spans="1:18" x14ac:dyDescent="0.3">
      <c r="A1877" s="21">
        <f>VLOOKUP(ancestry_jul_2014[[#This Row],[Locationid]], [1]LibPAS_data!$A$2:$E$600, 5, FALSE)</f>
        <v>5</v>
      </c>
      <c r="B1877" s="58">
        <f>VLOOKUP(ancestry_jul_2014[[#This Row],[Locationid]],[1]LibPAS_data!$A$2:$D$270,4,FALSE)</f>
        <v>790</v>
      </c>
      <c r="C1877" s="59" t="str">
        <f>TEXT(E1877,"yyyy")&amp;"-"&amp;"Q"&amp;LOOKUP(MONTH(E1877),{1,4,7,10},{1,2,3,4})</f>
        <v>2017-Q2</v>
      </c>
      <c r="D1877" s="60">
        <f t="shared" si="101"/>
        <v>2017</v>
      </c>
      <c r="E1877" s="1">
        <v>42826</v>
      </c>
      <c r="F1877" s="31" t="str">
        <f t="shared" si="100"/>
        <v>2017</v>
      </c>
      <c r="G1877" s="1" t="str">
        <f>TEXT(ancestry_jul_2014[[#This Row],[Date]]," MMM")</f>
        <v xml:space="preserve"> Apr</v>
      </c>
      <c r="I1877" t="str">
        <f>VLOOKUP(K1877, [1]LibPAS_data!$A$1:$C$600,3,FALSE)</f>
        <v>Gila</v>
      </c>
      <c r="J1877" s="21" t="str">
        <f>VLOOKUP(K1877,[1]LibPAS_data!$A$1:$C$600,2,FALSE)</f>
        <v>Young Public Library</v>
      </c>
      <c r="K1877" s="8" t="s">
        <v>136</v>
      </c>
      <c r="L1877" s="45" t="s">
        <v>1</v>
      </c>
      <c r="R1877" s="47">
        <f t="shared" si="99"/>
        <v>0</v>
      </c>
    </row>
    <row r="1878" spans="1:18" x14ac:dyDescent="0.3">
      <c r="A1878" s="21">
        <f>VLOOKUP(ancestry_jul_2014[[#This Row],[Locationid]], [1]LibPAS_data!$A$2:$E$600, 5, FALSE)</f>
        <v>434</v>
      </c>
      <c r="B1878" s="58">
        <f>VLOOKUP(ancestry_jul_2014[[#This Row],[Locationid]],[1]LibPAS_data!$A$2:$D$270,4,FALSE)</f>
        <v>111752</v>
      </c>
      <c r="C1878" s="59" t="str">
        <f>TEXT(E1878,"yyyy")&amp;"-"&amp;"Q"&amp;LOOKUP(MONTH(E1878),{1,4,7,10},{1,2,3,4})</f>
        <v>2017-Q2</v>
      </c>
      <c r="D1878" s="60">
        <f t="shared" si="101"/>
        <v>2017</v>
      </c>
      <c r="E1878" s="1">
        <v>42826</v>
      </c>
      <c r="F1878" s="31" t="str">
        <f t="shared" si="100"/>
        <v>2017</v>
      </c>
      <c r="G1878" s="1" t="str">
        <f>TEXT(ancestry_jul_2014[[#This Row],[Date]]," MMM")</f>
        <v xml:space="preserve"> Apr</v>
      </c>
      <c r="I1878" t="str">
        <f>VLOOKUP(K1878, [1]LibPAS_data!$A$1:$C$600,3,FALSE)</f>
        <v>Yuma</v>
      </c>
      <c r="J1878" s="21" t="str">
        <f>VLOOKUP(K1878,[1]LibPAS_data!$A$1:$C$600,2,FALSE)</f>
        <v>Yuma County Library District</v>
      </c>
      <c r="K1878" s="6" t="s">
        <v>66</v>
      </c>
      <c r="L1878" s="45" t="s">
        <v>1</v>
      </c>
      <c r="N1878">
        <v>2374</v>
      </c>
      <c r="O1878">
        <v>59</v>
      </c>
      <c r="P1878">
        <v>512</v>
      </c>
      <c r="Q1878">
        <v>1166</v>
      </c>
      <c r="R1878" s="47">
        <f t="shared" si="99"/>
        <v>1678</v>
      </c>
    </row>
    <row r="1879" spans="1:18" x14ac:dyDescent="0.3">
      <c r="A1879" s="21">
        <f>VLOOKUP(ancestry_jul_2014[[#This Row],[Locationid]], [1]LibPAS_data!$A$2:$E$600, 5, FALSE)</f>
        <v>7</v>
      </c>
      <c r="B1879" s="58" t="e">
        <f>VLOOKUP(ancestry_jul_2014[[#This Row],[Locationid]],[1]LibPAS_data!$A$2:$D$270,4,FALSE)</f>
        <v>#N/A</v>
      </c>
      <c r="C1879" s="59" t="str">
        <f>TEXT(E1879,"yyyy")&amp;"-"&amp;"Q"&amp;LOOKUP(MONTH(E1879),{1,4,7,10},{1,2,3,4})</f>
        <v>2017-Q2</v>
      </c>
      <c r="D1879" s="60">
        <f t="shared" si="101"/>
        <v>2017</v>
      </c>
      <c r="E1879" s="1">
        <v>42826</v>
      </c>
      <c r="F1879" s="31" t="str">
        <f t="shared" si="100"/>
        <v>2017</v>
      </c>
      <c r="G1879" s="1" t="str">
        <f>TEXT(ancestry_jul_2014[[#This Row],[Date]]," MMM")</f>
        <v xml:space="preserve"> Apr</v>
      </c>
      <c r="I1879" t="str">
        <f>VLOOKUP(K1879, [1]LibPAS_data!$A$1:$C$600,3,FALSE)</f>
        <v>Yavapai</v>
      </c>
      <c r="J1879" s="21" t="str">
        <f>VLOOKUP(K1879,[1]LibPAS_data!$A$1:$C$600,2,FALSE)</f>
        <v>Yarnell Public Library</v>
      </c>
      <c r="K1879" s="6" t="s">
        <v>64</v>
      </c>
      <c r="L1879" s="45" t="s">
        <v>1</v>
      </c>
      <c r="N1879">
        <v>64</v>
      </c>
      <c r="O1879">
        <v>4</v>
      </c>
      <c r="P1879">
        <v>4</v>
      </c>
      <c r="Q1879">
        <v>14</v>
      </c>
      <c r="R1879" s="47">
        <f t="shared" si="99"/>
        <v>18</v>
      </c>
    </row>
    <row r="1880" spans="1:18" x14ac:dyDescent="0.3">
      <c r="A1880" s="22">
        <f>VLOOKUP(ancestry_jul_2014[[#This Row],[Locationid]], [1]LibPAS_data!$A$2:$E$600, 5, FALSE)</f>
        <v>91</v>
      </c>
      <c r="B1880" s="61">
        <f>VLOOKUP(ancestry_jul_2014[[#This Row],[Locationid]],[1]LibPAS_data!$A$2:$D$270,4,FALSE)</f>
        <v>9301</v>
      </c>
      <c r="C1880" s="62" t="str">
        <f>TEXT(E1880,"yyyy")&amp;"-"&amp;"Q"&amp;LOOKUP(MONTH(E1880),{1,4,7,10},{1,2,3,4})</f>
        <v>2017-Q2</v>
      </c>
      <c r="D1880" s="63">
        <f t="shared" si="101"/>
        <v>2017</v>
      </c>
      <c r="E1880" s="1">
        <v>42826</v>
      </c>
      <c r="F1880" s="31" t="str">
        <f t="shared" si="100"/>
        <v>2017</v>
      </c>
      <c r="G1880" s="16" t="str">
        <f>TEXT(ancestry_jul_2014[[#This Row],[Date]]," MMM")</f>
        <v xml:space="preserve"> Apr</v>
      </c>
      <c r="H1880" s="3"/>
      <c r="I1880" s="3" t="str">
        <f>VLOOKUP(K1880, [1]LibPAS_data!$A$1:$C$600,3,FALSE)</f>
        <v>Yavapai</v>
      </c>
      <c r="J1880" s="22" t="str">
        <f>VLOOKUP(K1880,[1]LibPAS_data!$A$1:$C$600,2,FALSE)</f>
        <v>Yavapai County Library District</v>
      </c>
      <c r="K1880" s="45" t="s">
        <v>65</v>
      </c>
      <c r="L1880" s="45" t="s">
        <v>1</v>
      </c>
      <c r="M1880" s="3"/>
      <c r="N1880" s="3">
        <v>61</v>
      </c>
      <c r="O1880" s="3">
        <v>3</v>
      </c>
      <c r="P1880" s="3">
        <v>2</v>
      </c>
      <c r="Q1880" s="3">
        <v>29</v>
      </c>
      <c r="R1880" s="47">
        <f t="shared" si="99"/>
        <v>31</v>
      </c>
    </row>
    <row r="1881" spans="1:18" x14ac:dyDescent="0.3">
      <c r="A1881" s="21">
        <f>VLOOKUP(ancestry_jul_2014[[#This Row],[Locationid]], [1]LibPAS_data!$A$2:$E$600, 5, FALSE)</f>
        <v>0</v>
      </c>
      <c r="B1881" s="64" t="e">
        <f>VLOOKUP(ancestry_jul_2014[[#This Row],[Locationid]],[1]LibPAS_data!$A$2:$D$270,4,FALSE)</f>
        <v>#N/A</v>
      </c>
      <c r="C1881" s="65" t="str">
        <f>TEXT(E1881,"yyyy")&amp;"-"&amp;"Q"&amp;LOOKUP(MONTH(E1881),{1,4,7,10},{1,2,3,4})</f>
        <v>2017-Q2</v>
      </c>
      <c r="D1881" s="66">
        <f t="shared" ref="D1881:D1912" si="102">YEAR(DATE(YEAR(E1881),MONTH(E1881)+6,1))</f>
        <v>2017</v>
      </c>
      <c r="E1881" s="1">
        <v>42856</v>
      </c>
      <c r="F1881" s="31" t="str">
        <f t="shared" si="100"/>
        <v>2017</v>
      </c>
      <c r="G1881" s="1" t="str">
        <f>TEXT(ancestry_jul_2014[[#This Row],[Date]]," MMM")</f>
        <v xml:space="preserve"> May</v>
      </c>
      <c r="I1881" t="str">
        <f>VLOOKUP(K1881, [1]LibPAS_data!$A$1:$C$600,3,FALSE)</f>
        <v>State</v>
      </c>
      <c r="J1881" s="21" t="str">
        <f>VLOOKUP(K1881,[1]LibPAS_data!$A$1:$C$600,2,FALSE)</f>
        <v>Arizona State Library-Law Library</v>
      </c>
      <c r="K1881" s="6" t="s">
        <v>10</v>
      </c>
      <c r="L1881" s="45" t="s">
        <v>1</v>
      </c>
      <c r="N1881">
        <v>60079</v>
      </c>
      <c r="O1881">
        <v>1264</v>
      </c>
      <c r="P1881">
        <v>9785</v>
      </c>
      <c r="Q1881">
        <v>32815</v>
      </c>
      <c r="R1881" s="47">
        <f t="shared" si="99"/>
        <v>42600</v>
      </c>
    </row>
    <row r="1882" spans="1:18" x14ac:dyDescent="0.3">
      <c r="A1882" s="21" t="str">
        <f>VLOOKUP(ancestry_jul_2014[[#This Row],[Locationid]], [1]LibPAS_data!$A$2:$E$600, 5, FALSE)</f>
        <v>N/A</v>
      </c>
      <c r="B1882" s="64">
        <f>VLOOKUP(ancestry_jul_2014[[#This Row],[Locationid]],[1]LibPAS_data!$A$2:$D$270,4,FALSE)</f>
        <v>1188</v>
      </c>
      <c r="C1882" s="65" t="str">
        <f>TEXT(E1882,"yyyy")&amp;"-"&amp;"Q"&amp;LOOKUP(MONTH(E1882),{1,4,7,10},{1,2,3,4})</f>
        <v>2017-Q2</v>
      </c>
      <c r="D1882" s="66">
        <f t="shared" si="102"/>
        <v>2017</v>
      </c>
      <c r="E1882" s="1">
        <v>42856</v>
      </c>
      <c r="F1882" s="31" t="str">
        <f t="shared" si="100"/>
        <v>2017</v>
      </c>
      <c r="G1882" s="1" t="str">
        <f>TEXT(ancestry_jul_2014[[#This Row],[Date]]," MMM")</f>
        <v xml:space="preserve"> May</v>
      </c>
      <c r="I1882" t="str">
        <f>VLOOKUP(K1882, [1]LibPAS_data!$A$1:$C$600,3,FALSE)</f>
        <v>Pinal</v>
      </c>
      <c r="J1882" s="21" t="str">
        <f>VLOOKUP(K1882,[1]LibPAS_data!$A$1:$C$600,2,FALSE)</f>
        <v>Ak-Chin Indian Community Library</v>
      </c>
      <c r="K1882" s="6" t="s">
        <v>6</v>
      </c>
      <c r="L1882" s="45" t="s">
        <v>1</v>
      </c>
      <c r="R1882" s="47">
        <f t="shared" si="99"/>
        <v>0</v>
      </c>
    </row>
    <row r="1883" spans="1:18" x14ac:dyDescent="0.3">
      <c r="A1883" s="21">
        <f>VLOOKUP(ancestry_jul_2014[[#This Row],[Locationid]], [1]LibPAS_data!$A$2:$E$600, 5, FALSE)</f>
        <v>19</v>
      </c>
      <c r="B1883" s="64" t="e">
        <f>VLOOKUP(ancestry_jul_2014[[#This Row],[Locationid]],[1]LibPAS_data!$A$2:$D$270,4,FALSE)</f>
        <v>#N/A</v>
      </c>
      <c r="C1883" s="65" t="str">
        <f>TEXT(E1883,"yyyy")&amp;"-"&amp;"Q"&amp;LOOKUP(MONTH(E1883),{1,4,7,10},{1,2,3,4})</f>
        <v>2017-Q2</v>
      </c>
      <c r="D1883" s="66">
        <f t="shared" si="102"/>
        <v>2017</v>
      </c>
      <c r="E1883" s="1">
        <v>42856</v>
      </c>
      <c r="F1883" s="31" t="str">
        <f t="shared" si="100"/>
        <v>2017</v>
      </c>
      <c r="G1883" s="1" t="str">
        <f>TEXT(ancestry_jul_2014[[#This Row],[Date]]," MMM")</f>
        <v xml:space="preserve"> May</v>
      </c>
      <c r="I1883" t="str">
        <f>VLOOKUP(K1883, [1]LibPAS_data!$A$1:$C$600,3,FALSE)</f>
        <v>Apache</v>
      </c>
      <c r="J1883" s="21" t="str">
        <f>VLOOKUP(K1883,[1]LibPAS_data!$A$1:$C$600,2,FALSE)</f>
        <v>Alpine Public Library</v>
      </c>
      <c r="K1883" s="10" t="s">
        <v>7</v>
      </c>
      <c r="L1883" s="45" t="s">
        <v>1</v>
      </c>
      <c r="N1883">
        <v>10</v>
      </c>
      <c r="O1883">
        <v>1</v>
      </c>
      <c r="Q1883">
        <v>1</v>
      </c>
      <c r="R1883" s="47">
        <f t="shared" si="99"/>
        <v>1</v>
      </c>
    </row>
    <row r="1884" spans="1:18" x14ac:dyDescent="0.3">
      <c r="A1884" s="21">
        <f>VLOOKUP(ancestry_jul_2014[[#This Row],[Locationid]], [1]LibPAS_data!$A$2:$E$600, 5, FALSE)</f>
        <v>111</v>
      </c>
      <c r="B1884" s="64">
        <f>VLOOKUP(ancestry_jul_2014[[#This Row],[Locationid]],[1]LibPAS_data!$A$2:$D$270,4,FALSE)</f>
        <v>63208</v>
      </c>
      <c r="C1884" s="65" t="str">
        <f>TEXT(E1884,"yyyy")&amp;"-"&amp;"Q"&amp;LOOKUP(MONTH(E1884),{1,4,7,10},{1,2,3,4})</f>
        <v>2017-Q2</v>
      </c>
      <c r="D1884" s="66">
        <f t="shared" si="102"/>
        <v>2017</v>
      </c>
      <c r="E1884" s="1">
        <v>42856</v>
      </c>
      <c r="F1884" s="31" t="str">
        <f t="shared" si="100"/>
        <v>2017</v>
      </c>
      <c r="G1884" s="1" t="str">
        <f>TEXT(ancestry_jul_2014[[#This Row],[Date]]," MMM")</f>
        <v xml:space="preserve"> May</v>
      </c>
      <c r="I1884" t="str">
        <f>VLOOKUP(K1884, [1]LibPAS_data!$A$1:$C$600,3,FALSE)</f>
        <v>Pinal</v>
      </c>
      <c r="J1884" s="21" t="str">
        <f>VLOOKUP(K1884,[1]LibPAS_data!$A$1:$C$600,2,FALSE)</f>
        <v>Apache Junction Public Library</v>
      </c>
      <c r="K1884" s="6" t="s">
        <v>8</v>
      </c>
      <c r="L1884" s="45" t="s">
        <v>1</v>
      </c>
      <c r="N1884">
        <v>32</v>
      </c>
      <c r="O1884">
        <v>1</v>
      </c>
      <c r="P1884">
        <v>9</v>
      </c>
      <c r="Q1884">
        <v>7</v>
      </c>
      <c r="R1884" s="47">
        <f t="shared" si="99"/>
        <v>16</v>
      </c>
    </row>
    <row r="1885" spans="1:18" x14ac:dyDescent="0.3">
      <c r="A1885" s="21">
        <f>VLOOKUP(ancestry_jul_2014[[#This Row],[Locationid]], [1]LibPAS_data!$A$2:$E$600, 5, FALSE)</f>
        <v>10</v>
      </c>
      <c r="B1885" s="64" t="e">
        <f>VLOOKUP(ancestry_jul_2014[[#This Row],[Locationid]],[1]LibPAS_data!$A$2:$D$270,4,FALSE)</f>
        <v>#N/A</v>
      </c>
      <c r="C1885" s="65" t="str">
        <f>TEXT(E1885,"yyyy")&amp;"-"&amp;"Q"&amp;LOOKUP(MONTH(E1885),{1,4,7,10},{1,2,3,4})</f>
        <v>2017-Q2</v>
      </c>
      <c r="D1885" s="66">
        <f t="shared" si="102"/>
        <v>2017</v>
      </c>
      <c r="E1885" s="1">
        <v>42856</v>
      </c>
      <c r="F1885" s="31" t="str">
        <f t="shared" si="100"/>
        <v>2017</v>
      </c>
      <c r="G1885" s="1" t="str">
        <f>TEXT(ancestry_jul_2014[[#This Row],[Date]]," MMM")</f>
        <v xml:space="preserve"> May</v>
      </c>
      <c r="I1885" t="str">
        <f>VLOOKUP(K1885, [1]LibPAS_data!$A$1:$C$600,3,FALSE)</f>
        <v>Pinal</v>
      </c>
      <c r="J1885" s="21" t="str">
        <f>VLOOKUP(K1885,[1]LibPAS_data!$A$1:$C$600,2,FALSE)</f>
        <v>Arizona City Community Library</v>
      </c>
      <c r="K1885" t="s">
        <v>9</v>
      </c>
      <c r="L1885" s="45" t="s">
        <v>1</v>
      </c>
      <c r="R1885" s="47">
        <f t="shared" si="99"/>
        <v>0</v>
      </c>
    </row>
    <row r="1886" spans="1:18" x14ac:dyDescent="0.3">
      <c r="A1886" s="21">
        <f>VLOOKUP(ancestry_jul_2014[[#This Row],[Locationid]], [1]LibPAS_data!$A$2:$E$600, 5, FALSE)</f>
        <v>10</v>
      </c>
      <c r="B1886" s="64" t="e">
        <f>VLOOKUP(ancestry_jul_2014[[#This Row],[Locationid]],[1]LibPAS_data!$A$2:$D$270,4,FALSE)</f>
        <v>#N/A</v>
      </c>
      <c r="C1886" s="65" t="str">
        <f>TEXT(E1886,"yyyy")&amp;"-"&amp;"Q"&amp;LOOKUP(MONTH(E1886),{1,4,7,10},{1,2,3,4})</f>
        <v>2017-Q2</v>
      </c>
      <c r="D1886" s="66">
        <f t="shared" si="102"/>
        <v>2017</v>
      </c>
      <c r="E1886" s="1">
        <v>42856</v>
      </c>
      <c r="F1886" s="31" t="str">
        <f t="shared" si="100"/>
        <v>2017</v>
      </c>
      <c r="G1886" s="1" t="str">
        <f>TEXT(ancestry_jul_2014[[#This Row],[Date]]," MMM")</f>
        <v xml:space="preserve"> May</v>
      </c>
      <c r="I1886" t="str">
        <f>VLOOKUP(K1886, [1]LibPAS_data!$A$1:$C$600,3,FALSE)</f>
        <v>Yavapai</v>
      </c>
      <c r="J1886" s="21" t="str">
        <f>VLOOKUP(K1886,[1]LibPAS_data!$A$1:$C$600,2,FALSE)</f>
        <v>Ash Fork Public Library</v>
      </c>
      <c r="K1886" s="8" t="s">
        <v>11</v>
      </c>
      <c r="L1886" s="45" t="s">
        <v>1</v>
      </c>
      <c r="R1886" s="47">
        <f t="shared" si="99"/>
        <v>0</v>
      </c>
    </row>
    <row r="1887" spans="1:18" x14ac:dyDescent="0.3">
      <c r="A1887" s="21" t="str">
        <f>VLOOKUP(ancestry_jul_2014[[#This Row],[Locationid]], [1]LibPAS_data!$A$2:$E$600, 5, FALSE)</f>
        <v/>
      </c>
      <c r="B1887" s="64" t="str">
        <f>VLOOKUP(ancestry_jul_2014[[#This Row],[Locationid]],[1]LibPAS_data!$A$2:$D$270,4,FALSE)</f>
        <v>N/A</v>
      </c>
      <c r="C1887" s="65" t="str">
        <f>TEXT(E1887,"yyyy")&amp;"-"&amp;"Q"&amp;LOOKUP(MONTH(E1887),{1,4,7,10},{1,2,3,4})</f>
        <v>2017-Q2</v>
      </c>
      <c r="D1887" s="66">
        <f t="shared" si="102"/>
        <v>2017</v>
      </c>
      <c r="E1887" s="1">
        <v>42856</v>
      </c>
      <c r="F1887" s="31" t="str">
        <f t="shared" si="100"/>
        <v>2017</v>
      </c>
      <c r="G1887" s="1" t="str">
        <f>TEXT(ancestry_jul_2014[[#This Row],[Date]]," MMM")</f>
        <v xml:space="preserve"> May</v>
      </c>
      <c r="I1887" t="str">
        <f>VLOOKUP(K1887, [1]LibPAS_data!$A$1:$C$600,3,FALSE)</f>
        <v>Mohave</v>
      </c>
      <c r="J1887" s="21" t="str">
        <f>VLOOKUP(K1887,[1]LibPAS_data!$A$1:$C$600,2,FALSE)</f>
        <v>Ava Ich Asiit Tribal Library</v>
      </c>
      <c r="K1887" s="6" t="s">
        <v>138</v>
      </c>
      <c r="L1887" s="45" t="s">
        <v>1</v>
      </c>
      <c r="R1887" s="47">
        <f t="shared" si="99"/>
        <v>0</v>
      </c>
    </row>
    <row r="1888" spans="1:18" x14ac:dyDescent="0.3">
      <c r="A1888" s="21">
        <f>VLOOKUP(ancestry_jul_2014[[#This Row],[Locationid]], [1]LibPAS_data!$A$2:$E$600, 5, FALSE)</f>
        <v>80</v>
      </c>
      <c r="B1888" s="64">
        <f>VLOOKUP(ancestry_jul_2014[[#This Row],[Locationid]],[1]LibPAS_data!$A$2:$D$270,4,FALSE)</f>
        <v>22669</v>
      </c>
      <c r="C1888" s="65" t="str">
        <f>TEXT(E1888,"yyyy")&amp;"-"&amp;"Q"&amp;LOOKUP(MONTH(E1888),{1,4,7,10},{1,2,3,4})</f>
        <v>2017-Q2</v>
      </c>
      <c r="D1888" s="66">
        <f t="shared" si="102"/>
        <v>2017</v>
      </c>
      <c r="E1888" s="1">
        <v>42856</v>
      </c>
      <c r="F1888" s="31" t="str">
        <f t="shared" si="100"/>
        <v>2017</v>
      </c>
      <c r="G1888" s="1" t="str">
        <f>TEXT(ancestry_jul_2014[[#This Row],[Date]]," MMM")</f>
        <v xml:space="preserve"> May</v>
      </c>
      <c r="I1888" t="str">
        <f>VLOOKUP(K1888, [1]LibPAS_data!$A$1:$C$600,3,FALSE)</f>
        <v>Maricopa</v>
      </c>
      <c r="J1888" s="21" t="str">
        <f>VLOOKUP(K1888,[1]LibPAS_data!$A$1:$C$600,2,FALSE)</f>
        <v>Avondale Public Library</v>
      </c>
      <c r="K1888" s="6" t="s">
        <v>12</v>
      </c>
      <c r="L1888" s="45" t="s">
        <v>1</v>
      </c>
      <c r="N1888">
        <v>4031</v>
      </c>
      <c r="O1888">
        <v>61</v>
      </c>
      <c r="P1888">
        <v>491</v>
      </c>
      <c r="Q1888">
        <v>1382</v>
      </c>
      <c r="R1888" s="47">
        <f t="shared" si="99"/>
        <v>1873</v>
      </c>
    </row>
    <row r="1889" spans="1:18" x14ac:dyDescent="0.3">
      <c r="A1889" s="21">
        <f>VLOOKUP(ancestry_jul_2014[[#This Row],[Locationid]], [1]LibPAS_data!$A$2:$E$600, 5, FALSE)</f>
        <v>16</v>
      </c>
      <c r="B1889" s="64" t="e">
        <f>VLOOKUP(ancestry_jul_2014[[#This Row],[Locationid]],[1]LibPAS_data!$A$2:$D$270,4,FALSE)</f>
        <v>#N/A</v>
      </c>
      <c r="C1889" s="65" t="str">
        <f>TEXT(E1889,"yyyy")&amp;"-"&amp;"Q"&amp;LOOKUP(MONTH(E1889),{1,4,7,10},{1,2,3,4})</f>
        <v>2017-Q2</v>
      </c>
      <c r="D1889" s="66">
        <f t="shared" si="102"/>
        <v>2017</v>
      </c>
      <c r="E1889" s="1">
        <v>42856</v>
      </c>
      <c r="F1889" s="31" t="str">
        <f t="shared" si="100"/>
        <v>2017</v>
      </c>
      <c r="G1889" s="1" t="str">
        <f>TEXT(ancestry_jul_2014[[#This Row],[Date]]," MMM")</f>
        <v xml:space="preserve"> May</v>
      </c>
      <c r="I1889" t="str">
        <f>VLOOKUP(K1889, [1]LibPAS_data!$A$1:$C$600,3,FALSE)</f>
        <v>La Paz</v>
      </c>
      <c r="J1889" s="21" t="str">
        <f>VLOOKUP(K1889,[1]LibPAS_data!$A$1:$C$600,2,FALSE)</f>
        <v>Bouse Public Library</v>
      </c>
      <c r="K1889" s="6" t="s">
        <v>14</v>
      </c>
      <c r="L1889" s="45" t="s">
        <v>1</v>
      </c>
      <c r="R1889" s="47">
        <f t="shared" si="99"/>
        <v>0</v>
      </c>
    </row>
    <row r="1890" spans="1:18" x14ac:dyDescent="0.3">
      <c r="A1890" s="21">
        <f>VLOOKUP(ancestry_jul_2014[[#This Row],[Locationid]], [1]LibPAS_data!$A$2:$E$600, 5, FALSE)</f>
        <v>21</v>
      </c>
      <c r="B1890" s="64" t="str">
        <f>VLOOKUP(ancestry_jul_2014[[#This Row],[Locationid]],[1]LibPAS_data!$A$2:$D$270,4,FALSE)</f>
        <v>N/A</v>
      </c>
      <c r="C1890" s="65" t="str">
        <f>TEXT(E1890,"yyyy")&amp;"-"&amp;"Q"&amp;LOOKUP(MONTH(E1890),{1,4,7,10},{1,2,3,4})</f>
        <v>2017-Q2</v>
      </c>
      <c r="D1890" s="66">
        <f t="shared" si="102"/>
        <v>2017</v>
      </c>
      <c r="E1890" s="1">
        <v>42856</v>
      </c>
      <c r="F1890" s="31" t="str">
        <f t="shared" si="100"/>
        <v>2017</v>
      </c>
      <c r="G1890" s="1" t="str">
        <f>TEXT(ancestry_jul_2014[[#This Row],[Date]]," MMM")</f>
        <v xml:space="preserve"> May</v>
      </c>
      <c r="I1890" t="str">
        <f>VLOOKUP(K1890, [1]LibPAS_data!$A$1:$C$600,3,FALSE)</f>
        <v>Maricopa</v>
      </c>
      <c r="J1890" s="21" t="str">
        <f>VLOOKUP(K1890,[1]LibPAS_data!$A$1:$C$600,2,FALSE)</f>
        <v>Buckeye Public Library</v>
      </c>
      <c r="K1890" s="6" t="s">
        <v>15</v>
      </c>
      <c r="L1890" s="45" t="s">
        <v>1</v>
      </c>
      <c r="N1890">
        <v>305</v>
      </c>
      <c r="O1890">
        <v>3</v>
      </c>
      <c r="P1890">
        <v>50</v>
      </c>
      <c r="Q1890">
        <v>160</v>
      </c>
      <c r="R1890" s="47">
        <f t="shared" si="99"/>
        <v>210</v>
      </c>
    </row>
    <row r="1891" spans="1:18" x14ac:dyDescent="0.3">
      <c r="A1891" s="21">
        <f>VLOOKUP(ancestry_jul_2014[[#This Row],[Locationid]], [1]LibPAS_data!$A$2:$E$600, 5, FALSE)</f>
        <v>7</v>
      </c>
      <c r="B1891" s="64" t="e">
        <f>VLOOKUP(ancestry_jul_2014[[#This Row],[Locationid]],[1]LibPAS_data!$A$2:$D$270,4,FALSE)</f>
        <v>#N/A</v>
      </c>
      <c r="C1891" s="65" t="str">
        <f>TEXT(E1891,"yyyy")&amp;"-"&amp;"Q"&amp;LOOKUP(MONTH(E1891),{1,4,7,10},{1,2,3,4})</f>
        <v>2017-Q2</v>
      </c>
      <c r="D1891" s="66">
        <f t="shared" si="102"/>
        <v>2017</v>
      </c>
      <c r="E1891" s="1">
        <v>42856</v>
      </c>
      <c r="F1891" s="31" t="str">
        <f t="shared" si="100"/>
        <v>2017</v>
      </c>
      <c r="G1891" s="1" t="str">
        <f>TEXT(ancestry_jul_2014[[#This Row],[Date]]," MMM")</f>
        <v xml:space="preserve"> May</v>
      </c>
      <c r="I1891" t="str">
        <f>VLOOKUP(K1891, [1]LibPAS_data!$A$1:$C$600,3,FALSE)</f>
        <v>Yavapai</v>
      </c>
      <c r="J1891" s="21" t="str">
        <f>VLOOKUP(K1891,[1]LibPAS_data!$A$1:$C$600,2,FALSE)</f>
        <v>Bagdad Public Library</v>
      </c>
      <c r="K1891" t="s">
        <v>111</v>
      </c>
      <c r="L1891" s="45" t="s">
        <v>1</v>
      </c>
      <c r="N1891">
        <v>38</v>
      </c>
      <c r="O1891">
        <v>1</v>
      </c>
      <c r="P1891">
        <v>6</v>
      </c>
      <c r="Q1891">
        <v>10</v>
      </c>
      <c r="R1891" s="47">
        <f t="shared" si="99"/>
        <v>16</v>
      </c>
    </row>
    <row r="1892" spans="1:18" x14ac:dyDescent="0.3">
      <c r="A1892" s="21">
        <f>VLOOKUP(ancestry_jul_2014[[#This Row],[Locationid]], [1]LibPAS_data!$A$2:$E$600, 5, FALSE)</f>
        <v>5</v>
      </c>
      <c r="B1892" s="64" t="e">
        <f>VLOOKUP(ancestry_jul_2014[[#This Row],[Locationid]],[1]LibPAS_data!$A$2:$D$270,4,FALSE)</f>
        <v>#N/A</v>
      </c>
      <c r="C1892" s="65" t="str">
        <f>TEXT(E1892,"yyyy")&amp;"-"&amp;"Q"&amp;LOOKUP(MONTH(E1892),{1,4,7,10},{1,2,3,4})</f>
        <v>2017-Q2</v>
      </c>
      <c r="D1892" s="66">
        <f t="shared" si="102"/>
        <v>2017</v>
      </c>
      <c r="E1892" s="1">
        <v>42856</v>
      </c>
      <c r="F1892" s="31" t="str">
        <f t="shared" si="100"/>
        <v>2017</v>
      </c>
      <c r="G1892" s="1" t="str">
        <f>TEXT(ancestry_jul_2014[[#This Row],[Date]]," MMM")</f>
        <v xml:space="preserve"> May</v>
      </c>
      <c r="I1892" t="str">
        <f>VLOOKUP(K1892, [1]LibPAS_data!$A$1:$C$600,3,FALSE)</f>
        <v>Yavapai</v>
      </c>
      <c r="J1892" s="21" t="str">
        <f>VLOOKUP(K1892,[1]LibPAS_data!$A$1:$C$600,2,FALSE)</f>
        <v>Beaver Creek Public School Library</v>
      </c>
      <c r="K1892" s="6" t="s">
        <v>108</v>
      </c>
      <c r="L1892" s="45" t="s">
        <v>1</v>
      </c>
      <c r="R1892" s="47">
        <f t="shared" si="99"/>
        <v>0</v>
      </c>
    </row>
    <row r="1893" spans="1:18" x14ac:dyDescent="0.3">
      <c r="A1893" s="21">
        <f>VLOOKUP(ancestry_jul_2014[[#This Row],[Locationid]], [1]LibPAS_data!$A$2:$E$600, 5, FALSE)</f>
        <v>12</v>
      </c>
      <c r="B1893" s="64" t="e">
        <f>VLOOKUP(ancestry_jul_2014[[#This Row],[Locationid]],[1]LibPAS_data!$A$2:$D$270,4,FALSE)</f>
        <v>#N/A</v>
      </c>
      <c r="C1893" s="65" t="str">
        <f>TEXT(E1893,"yyyy")&amp;"-"&amp;"Q"&amp;LOOKUP(MONTH(E1893),{1,4,7,10},{1,2,3,4})</f>
        <v>2017-Q2</v>
      </c>
      <c r="D1893" s="66">
        <f t="shared" si="102"/>
        <v>2017</v>
      </c>
      <c r="E1893" s="1">
        <v>42856</v>
      </c>
      <c r="F1893" s="31" t="str">
        <f t="shared" si="100"/>
        <v>2017</v>
      </c>
      <c r="G1893" s="1" t="str">
        <f>TEXT(ancestry_jul_2014[[#This Row],[Date]]," MMM")</f>
        <v xml:space="preserve"> May</v>
      </c>
      <c r="I1893" t="str">
        <f>VLOOKUP(K1893, [1]LibPAS_data!$A$1:$C$600,3,FALSE)</f>
        <v>Yavapai</v>
      </c>
      <c r="J1893" s="21" t="str">
        <f>VLOOKUP(K1893,[1]LibPAS_data!$A$1:$C$600,2,FALSE)</f>
        <v>Black Canyon City Community Library</v>
      </c>
      <c r="K1893" t="s">
        <v>13</v>
      </c>
      <c r="L1893" s="45" t="s">
        <v>1</v>
      </c>
      <c r="N1893">
        <v>22</v>
      </c>
      <c r="O1893">
        <v>2</v>
      </c>
      <c r="Q1893">
        <v>1</v>
      </c>
      <c r="R1893" s="47">
        <f t="shared" si="99"/>
        <v>1</v>
      </c>
    </row>
    <row r="1894" spans="1:18" x14ac:dyDescent="0.3">
      <c r="A1894" s="21">
        <f>VLOOKUP(ancestry_jul_2014[[#This Row],[Locationid]], [1]LibPAS_data!$A$2:$E$600, 5, FALSE)</f>
        <v>34</v>
      </c>
      <c r="B1894" s="64">
        <f>VLOOKUP(ancestry_jul_2014[[#This Row],[Locationid]],[1]LibPAS_data!$A$2:$D$270,4,FALSE)</f>
        <v>48762</v>
      </c>
      <c r="C1894" s="65" t="str">
        <f>TEXT(E1894,"yyyy")&amp;"-"&amp;"Q"&amp;LOOKUP(MONTH(E1894),{1,4,7,10},{1,2,3,4})</f>
        <v>2017-Q2</v>
      </c>
      <c r="D1894" s="66">
        <f t="shared" si="102"/>
        <v>2017</v>
      </c>
      <c r="E1894" s="1">
        <v>42856</v>
      </c>
      <c r="F1894" s="31" t="str">
        <f t="shared" si="100"/>
        <v>2017</v>
      </c>
      <c r="G1894" s="1" t="str">
        <f>TEXT(ancestry_jul_2014[[#This Row],[Date]]," MMM")</f>
        <v xml:space="preserve"> May</v>
      </c>
      <c r="I1894" t="str">
        <f>VLOOKUP(K1894, [1]LibPAS_data!$A$1:$C$600,3,FALSE)</f>
        <v>Pinal</v>
      </c>
      <c r="J1894" s="21" t="str">
        <f>VLOOKUP(K1894,[1]LibPAS_data!$A$1:$C$600,2,FALSE)</f>
        <v>Casa Grande Public Library</v>
      </c>
      <c r="K1894" s="12" t="s">
        <v>17</v>
      </c>
      <c r="L1894" s="45" t="s">
        <v>1</v>
      </c>
      <c r="N1894">
        <v>731</v>
      </c>
      <c r="O1894">
        <v>14</v>
      </c>
      <c r="P1894">
        <v>50</v>
      </c>
      <c r="Q1894">
        <v>150</v>
      </c>
      <c r="R1894" s="47">
        <f t="shared" si="99"/>
        <v>200</v>
      </c>
    </row>
    <row r="1895" spans="1:18" x14ac:dyDescent="0.3">
      <c r="A1895" s="21">
        <f>VLOOKUP(ancestry_jul_2014[[#This Row],[Locationid]], [1]LibPAS_data!$A$2:$E$600, 5, FALSE)</f>
        <v>109</v>
      </c>
      <c r="B1895" s="64">
        <f>VLOOKUP(ancestry_jul_2014[[#This Row],[Locationid]],[1]LibPAS_data!$A$2:$D$270,4,FALSE)</f>
        <v>309229</v>
      </c>
      <c r="C1895" s="65" t="str">
        <f>TEXT(E1895,"yyyy")&amp;"-"&amp;"Q"&amp;LOOKUP(MONTH(E1895),{1,4,7,10},{1,2,3,4})</f>
        <v>2017-Q2</v>
      </c>
      <c r="D1895" s="66">
        <f t="shared" si="102"/>
        <v>2017</v>
      </c>
      <c r="E1895" s="1">
        <v>42856</v>
      </c>
      <c r="F1895" s="31" t="str">
        <f t="shared" si="100"/>
        <v>2017</v>
      </c>
      <c r="G1895" s="1" t="str">
        <f>TEXT(ancestry_jul_2014[[#This Row],[Date]]," MMM")</f>
        <v xml:space="preserve"> May</v>
      </c>
      <c r="I1895" t="str">
        <f>VLOOKUP(K1895, [1]LibPAS_data!$A$1:$C$600,3,FALSE)</f>
        <v>Maricopa</v>
      </c>
      <c r="J1895" s="21" t="str">
        <f>VLOOKUP(K1895,[1]LibPAS_data!$A$1:$C$600,2,FALSE)</f>
        <v xml:space="preserve">Chandler Public Library </v>
      </c>
      <c r="K1895" s="12" t="s">
        <v>18</v>
      </c>
      <c r="L1895" s="45" t="s">
        <v>1</v>
      </c>
      <c r="N1895">
        <v>2112</v>
      </c>
      <c r="O1895">
        <v>39</v>
      </c>
      <c r="P1895">
        <v>408</v>
      </c>
      <c r="Q1895">
        <v>817</v>
      </c>
      <c r="R1895" s="47">
        <f t="shared" si="99"/>
        <v>1225</v>
      </c>
    </row>
    <row r="1896" spans="1:18" x14ac:dyDescent="0.3">
      <c r="A1896" s="21">
        <f>VLOOKUP(ancestry_jul_2014[[#This Row],[Locationid]], [1]LibPAS_data!$A$2:$E$600, 5, FALSE)</f>
        <v>25</v>
      </c>
      <c r="B1896" s="64">
        <f>VLOOKUP(ancestry_jul_2014[[#This Row],[Locationid]],[1]LibPAS_data!$A$2:$D$270,4,FALSE)</f>
        <v>1469</v>
      </c>
      <c r="C1896" s="65" t="str">
        <f>TEXT(E1896,"yyyy")&amp;"-"&amp;"Q"&amp;LOOKUP(MONTH(E1896),{1,4,7,10},{1,2,3,4})</f>
        <v>2017-Q2</v>
      </c>
      <c r="D1896" s="66">
        <f t="shared" si="102"/>
        <v>2017</v>
      </c>
      <c r="E1896" s="1">
        <v>42856</v>
      </c>
      <c r="F1896" s="31" t="str">
        <f t="shared" si="100"/>
        <v>2017</v>
      </c>
      <c r="G1896" s="1" t="str">
        <f>TEXT(ancestry_jul_2014[[#This Row],[Date]]," MMM")</f>
        <v xml:space="preserve"> May</v>
      </c>
      <c r="I1896" t="str">
        <f>VLOOKUP(K1896, [1]LibPAS_data!$A$1:$C$600,3,FALSE)</f>
        <v>Cochise</v>
      </c>
      <c r="J1896" s="21" t="str">
        <f>VLOOKUP(K1896,[1]LibPAS_data!$A$1:$C$600,2,FALSE)</f>
        <v>Cochise County Library District</v>
      </c>
      <c r="K1896" s="12" t="s">
        <v>20</v>
      </c>
      <c r="L1896" s="45" t="s">
        <v>1</v>
      </c>
      <c r="N1896">
        <v>129</v>
      </c>
      <c r="O1896">
        <v>3</v>
      </c>
      <c r="P1896">
        <v>22</v>
      </c>
      <c r="Q1896">
        <v>87</v>
      </c>
      <c r="R1896" s="47">
        <f t="shared" si="99"/>
        <v>109</v>
      </c>
    </row>
    <row r="1897" spans="1:18" x14ac:dyDescent="0.3">
      <c r="A1897" s="21">
        <f>VLOOKUP(ancestry_jul_2014[[#This Row],[Locationid]], [1]LibPAS_data!$A$2:$E$600, 5, FALSE)</f>
        <v>20</v>
      </c>
      <c r="B1897" s="64" t="e">
        <f>VLOOKUP(ancestry_jul_2014[[#This Row],[Locationid]],[1]LibPAS_data!$A$2:$D$270,4,FALSE)</f>
        <v>#N/A</v>
      </c>
      <c r="C1897" s="65" t="str">
        <f>TEXT(E1897,"yyyy")&amp;"-"&amp;"Q"&amp;LOOKUP(MONTH(E1897),{1,4,7,10},{1,2,3,4})</f>
        <v>2017-Q2</v>
      </c>
      <c r="D1897" s="66">
        <f t="shared" si="102"/>
        <v>2017</v>
      </c>
      <c r="E1897" s="1">
        <v>42856</v>
      </c>
      <c r="F1897" s="31" t="str">
        <f t="shared" si="100"/>
        <v>2017</v>
      </c>
      <c r="G1897" s="1" t="str">
        <f>TEXT(ancestry_jul_2014[[#This Row],[Date]]," MMM")</f>
        <v xml:space="preserve"> May</v>
      </c>
      <c r="I1897" t="str">
        <f>VLOOKUP(K1897, [1]LibPAS_data!$A$1:$C$600,3,FALSE)</f>
        <v>Yavapai</v>
      </c>
      <c r="J1897" s="21" t="str">
        <f>VLOOKUP(K1897,[1]LibPAS_data!$A$1:$C$600,2,FALSE)</f>
        <v>Centennial Public Library</v>
      </c>
      <c r="K1897" s="5" t="s">
        <v>100</v>
      </c>
      <c r="L1897" s="45" t="s">
        <v>1</v>
      </c>
      <c r="R1897" s="47">
        <f t="shared" si="99"/>
        <v>0</v>
      </c>
    </row>
    <row r="1898" spans="1:18" x14ac:dyDescent="0.3">
      <c r="A1898" s="21">
        <f>VLOOKUP(ancestry_jul_2014[[#This Row],[Locationid]], [1]LibPAS_data!$A$2:$E$600, 5, FALSE)</f>
        <v>12</v>
      </c>
      <c r="B1898" s="64" t="e">
        <f>VLOOKUP(ancestry_jul_2014[[#This Row],[Locationid]],[1]LibPAS_data!$A$2:$D$270,4,FALSE)</f>
        <v>#N/A</v>
      </c>
      <c r="C1898" s="65" t="str">
        <f>TEXT(E1898,"yyyy")&amp;"-"&amp;"Q"&amp;LOOKUP(MONTH(E1898),{1,4,7,10},{1,2,3,4})</f>
        <v>2017-Q2</v>
      </c>
      <c r="D1898" s="66">
        <f t="shared" si="102"/>
        <v>2017</v>
      </c>
      <c r="E1898" s="1">
        <v>42856</v>
      </c>
      <c r="F1898" s="31" t="str">
        <f t="shared" si="100"/>
        <v>2017</v>
      </c>
      <c r="G1898" s="1" t="str">
        <f>TEXT(ancestry_jul_2014[[#This Row],[Date]]," MMM")</f>
        <v xml:space="preserve"> May</v>
      </c>
      <c r="I1898" t="str">
        <f>VLOOKUP(K1898, [1]LibPAS_data!$A$1:$C$600,3,FALSE)</f>
        <v>Apache</v>
      </c>
      <c r="J1898" s="21" t="str">
        <f>VLOOKUP(K1898,[1]LibPAS_data!$A$1:$C$600,2,FALSE)</f>
        <v>Concho Public Library</v>
      </c>
      <c r="K1898" s="6" t="s">
        <v>21</v>
      </c>
      <c r="L1898" s="45" t="s">
        <v>1</v>
      </c>
      <c r="R1898" s="47">
        <f t="shared" si="99"/>
        <v>0</v>
      </c>
    </row>
    <row r="1899" spans="1:18" x14ac:dyDescent="0.3">
      <c r="A1899" s="21">
        <f>VLOOKUP(ancestry_jul_2014[[#This Row],[Locationid]], [1]LibPAS_data!$A$2:$E$600, 5, FALSE)</f>
        <v>27</v>
      </c>
      <c r="B1899" s="64">
        <f>VLOOKUP(ancestry_jul_2014[[#This Row],[Locationid]],[1]LibPAS_data!$A$2:$D$270,4,FALSE)</f>
        <v>9676</v>
      </c>
      <c r="C1899" s="65" t="str">
        <f>TEXT(E1899,"yyyy")&amp;"-"&amp;"Q"&amp;LOOKUP(MONTH(E1899),{1,4,7,10},{1,2,3,4})</f>
        <v>2017-Q2</v>
      </c>
      <c r="D1899" s="66">
        <f t="shared" si="102"/>
        <v>2017</v>
      </c>
      <c r="E1899" s="1">
        <v>42856</v>
      </c>
      <c r="F1899" s="31" t="str">
        <f t="shared" si="100"/>
        <v>2017</v>
      </c>
      <c r="G1899" s="1" t="str">
        <f>TEXT(ancestry_jul_2014[[#This Row],[Date]]," MMM")</f>
        <v xml:space="preserve"> May</v>
      </c>
      <c r="I1899" t="str">
        <f>VLOOKUP(K1899, [1]LibPAS_data!$A$1:$C$600,3,FALSE)</f>
        <v>Pinal</v>
      </c>
      <c r="J1899" s="21" t="str">
        <f>VLOOKUP(K1899,[1]LibPAS_data!$A$1:$C$600,2,FALSE)</f>
        <v>Coolidge Public Library</v>
      </c>
      <c r="K1899" s="6" t="s">
        <v>23</v>
      </c>
      <c r="L1899" s="45" t="s">
        <v>1</v>
      </c>
      <c r="R1899" s="47">
        <f t="shared" si="99"/>
        <v>0</v>
      </c>
    </row>
    <row r="1900" spans="1:18" x14ac:dyDescent="0.3">
      <c r="A1900" s="21">
        <f>VLOOKUP(ancestry_jul_2014[[#This Row],[Locationid]], [1]LibPAS_data!$A$2:$E$600, 5, FALSE)</f>
        <v>5</v>
      </c>
      <c r="B1900" s="64">
        <f>VLOOKUP(ancestry_jul_2014[[#This Row],[Locationid]],[1]LibPAS_data!$A$2:$D$270,4,FALSE)</f>
        <v>3352</v>
      </c>
      <c r="C1900" s="65" t="str">
        <f>TEXT(E1900,"yyyy")&amp;"-"&amp;"Q"&amp;LOOKUP(MONTH(E1900),{1,4,7,10},{1,2,3,4})</f>
        <v>2017-Q2</v>
      </c>
      <c r="D1900" s="66">
        <f t="shared" si="102"/>
        <v>2017</v>
      </c>
      <c r="E1900" s="1">
        <v>42856</v>
      </c>
      <c r="F1900" s="31" t="str">
        <f t="shared" si="100"/>
        <v>2017</v>
      </c>
      <c r="G1900" s="1" t="str">
        <f>TEXT(ancestry_jul_2014[[#This Row],[Date]]," MMM")</f>
        <v xml:space="preserve"> May</v>
      </c>
      <c r="I1900" t="str">
        <f>VLOOKUP(K1900, [1]LibPAS_data!$A$1:$C$600,3,FALSE)</f>
        <v>La Paz</v>
      </c>
      <c r="J1900" s="21" t="str">
        <f>VLOOKUP(K1900,[1]LibPAS_data!$A$1:$C$600,2,FALSE)</f>
        <v>Colorado River Indian Tribes Library</v>
      </c>
      <c r="K1900" s="6" t="s">
        <v>139</v>
      </c>
      <c r="L1900" s="45" t="s">
        <v>1</v>
      </c>
      <c r="N1900">
        <v>22</v>
      </c>
      <c r="O1900">
        <v>1</v>
      </c>
      <c r="P1900">
        <v>1</v>
      </c>
      <c r="Q1900">
        <v>5</v>
      </c>
      <c r="R1900" s="47">
        <f t="shared" si="99"/>
        <v>6</v>
      </c>
    </row>
    <row r="1901" spans="1:18" x14ac:dyDescent="0.3">
      <c r="A1901" s="21">
        <f>VLOOKUP(ancestry_jul_2014[[#This Row],[Locationid]], [1]LibPAS_data!$A$2:$E$600, 5, FALSE)</f>
        <v>14</v>
      </c>
      <c r="B1901" s="64">
        <f>VLOOKUP(ancestry_jul_2014[[#This Row],[Locationid]],[1]LibPAS_data!$A$2:$D$270,4,FALSE)</f>
        <v>3311</v>
      </c>
      <c r="C1901" s="65" t="str">
        <f>TEXT(E1901,"yyyy")&amp;"-"&amp;"Q"&amp;LOOKUP(MONTH(E1901),{1,4,7,10},{1,2,3,4})</f>
        <v>2017-Q2</v>
      </c>
      <c r="D1901" s="66">
        <f t="shared" si="102"/>
        <v>2017</v>
      </c>
      <c r="E1901" s="1">
        <v>42856</v>
      </c>
      <c r="F1901" s="31" t="str">
        <f t="shared" si="100"/>
        <v>2017</v>
      </c>
      <c r="G1901" s="1" t="str">
        <f>TEXT(ancestry_jul_2014[[#This Row],[Date]]," MMM")</f>
        <v xml:space="preserve"> May</v>
      </c>
      <c r="I1901" t="str">
        <f>VLOOKUP(K1901, [1]LibPAS_data!$A$1:$C$600,3,FALSE)</f>
        <v>Yavapai</v>
      </c>
      <c r="J1901" s="21" t="str">
        <f>VLOOKUP(K1901,[1]LibPAS_data!$A$1:$C$600,2,FALSE)</f>
        <v>Camp Verde Community Library</v>
      </c>
      <c r="K1901" s="6" t="s">
        <v>16</v>
      </c>
      <c r="L1901" s="45" t="s">
        <v>1</v>
      </c>
      <c r="N1901">
        <v>158</v>
      </c>
      <c r="O1901">
        <v>3</v>
      </c>
      <c r="P1901">
        <v>1</v>
      </c>
      <c r="Q1901">
        <v>31</v>
      </c>
      <c r="R1901" s="47">
        <f t="shared" si="99"/>
        <v>32</v>
      </c>
    </row>
    <row r="1902" spans="1:18" x14ac:dyDescent="0.3">
      <c r="A1902" s="21">
        <f>VLOOKUP(ancestry_jul_2014[[#This Row],[Locationid]], [1]LibPAS_data!$A$2:$E$600, 5, FALSE)</f>
        <v>10</v>
      </c>
      <c r="B1902" s="64">
        <f>VLOOKUP(ancestry_jul_2014[[#This Row],[Locationid]],[1]LibPAS_data!$A$2:$D$270,4,FALSE)</f>
        <v>10528</v>
      </c>
      <c r="C1902" s="65" t="str">
        <f>TEXT(E1902,"yyyy")&amp;"-"&amp;"Q"&amp;LOOKUP(MONTH(E1902),{1,4,7,10},{1,2,3,4})</f>
        <v>2017-Q2</v>
      </c>
      <c r="D1902" s="66">
        <f t="shared" si="102"/>
        <v>2017</v>
      </c>
      <c r="E1902" s="1">
        <v>42856</v>
      </c>
      <c r="F1902" s="31" t="str">
        <f t="shared" si="100"/>
        <v>2017</v>
      </c>
      <c r="G1902" s="1" t="str">
        <f>TEXT(ancestry_jul_2014[[#This Row],[Date]]," MMM")</f>
        <v xml:space="preserve"> May</v>
      </c>
      <c r="I1902" t="str">
        <f>VLOOKUP(K1902, [1]LibPAS_data!$A$1:$C$600,3,FALSE)</f>
        <v>Yavapai</v>
      </c>
      <c r="J1902" s="21" t="str">
        <f>VLOOKUP(K1902,[1]LibPAS_data!$A$1:$C$600,2,FALSE)</f>
        <v>Chino Valley Public Library</v>
      </c>
      <c r="K1902" s="5" t="s">
        <v>101</v>
      </c>
      <c r="L1902" s="45" t="s">
        <v>1</v>
      </c>
      <c r="N1902">
        <v>1468</v>
      </c>
      <c r="O1902">
        <v>59</v>
      </c>
      <c r="P1902">
        <v>122</v>
      </c>
      <c r="Q1902">
        <v>463</v>
      </c>
      <c r="R1902" s="47">
        <f t="shared" si="99"/>
        <v>585</v>
      </c>
    </row>
    <row r="1903" spans="1:18" x14ac:dyDescent="0.3">
      <c r="A1903" s="21">
        <f>VLOOKUP(ancestry_jul_2014[[#This Row],[Locationid]], [1]LibPAS_data!$A$2:$E$600, 5, FALSE)</f>
        <v>8</v>
      </c>
      <c r="B1903" s="64" t="e">
        <f>VLOOKUP(ancestry_jul_2014[[#This Row],[Locationid]],[1]LibPAS_data!$A$2:$D$270,4,FALSE)</f>
        <v>#N/A</v>
      </c>
      <c r="C1903" s="65" t="str">
        <f>TEXT(E1903,"yyyy")&amp;"-"&amp;"Q"&amp;LOOKUP(MONTH(E1903),{1,4,7,10},{1,2,3,4})</f>
        <v>2017-Q2</v>
      </c>
      <c r="D1903" s="66">
        <f t="shared" si="102"/>
        <v>2017</v>
      </c>
      <c r="E1903" s="1">
        <v>42856</v>
      </c>
      <c r="F1903" s="31" t="str">
        <f t="shared" si="100"/>
        <v>2017</v>
      </c>
      <c r="G1903" s="1" t="str">
        <f>TEXT(ancestry_jul_2014[[#This Row],[Date]]," MMM")</f>
        <v xml:space="preserve"> May</v>
      </c>
      <c r="I1903" t="str">
        <f>VLOOKUP(K1903, [1]LibPAS_data!$A$1:$C$600,3,FALSE)</f>
        <v>Yavapai</v>
      </c>
      <c r="J1903" s="21" t="str">
        <f>VLOOKUP(K1903,[1]LibPAS_data!$A$1:$C$600,2,FALSE)</f>
        <v>Congress Public Library</v>
      </c>
      <c r="K1903" s="6" t="s">
        <v>22</v>
      </c>
      <c r="L1903" s="45" t="s">
        <v>1</v>
      </c>
      <c r="R1903" s="47">
        <f t="shared" si="99"/>
        <v>0</v>
      </c>
    </row>
    <row r="1904" spans="1:18" x14ac:dyDescent="0.3">
      <c r="A1904" s="21">
        <f>VLOOKUP(ancestry_jul_2014[[#This Row],[Locationid]], [1]LibPAS_data!$A$2:$E$600, 5, FALSE)</f>
        <v>8</v>
      </c>
      <c r="B1904" s="64" t="e">
        <f>VLOOKUP(ancestry_jul_2014[[#This Row],[Locationid]],[1]LibPAS_data!$A$2:$D$270,4,FALSE)</f>
        <v>#N/A</v>
      </c>
      <c r="C1904" s="65" t="str">
        <f>TEXT(E1904,"yyyy")&amp;"-"&amp;"Q"&amp;LOOKUP(MONTH(E1904),{1,4,7,10},{1,2,3,4})</f>
        <v>2017-Q2</v>
      </c>
      <c r="D1904" s="66">
        <f t="shared" si="102"/>
        <v>2017</v>
      </c>
      <c r="E1904" s="1">
        <v>42856</v>
      </c>
      <c r="F1904" s="31" t="str">
        <f t="shared" si="100"/>
        <v>2017</v>
      </c>
      <c r="G1904" s="1" t="str">
        <f>TEXT(ancestry_jul_2014[[#This Row],[Date]]," MMM")</f>
        <v xml:space="preserve"> May</v>
      </c>
      <c r="I1904" t="str">
        <f>VLOOKUP(K1904, [1]LibPAS_data!$A$1:$C$600,3,FALSE)</f>
        <v>Yavapai</v>
      </c>
      <c r="J1904" s="21" t="str">
        <f>VLOOKUP(K1904,[1]LibPAS_data!$A$1:$C$600,2,FALSE)</f>
        <v>Cordes Lakes Public Library</v>
      </c>
      <c r="K1904" s="6" t="s">
        <v>72</v>
      </c>
      <c r="L1904" s="45" t="s">
        <v>1</v>
      </c>
      <c r="R1904" s="47">
        <f t="shared" si="99"/>
        <v>0</v>
      </c>
    </row>
    <row r="1905" spans="1:18" x14ac:dyDescent="0.3">
      <c r="A1905" s="21">
        <f>VLOOKUP(ancestry_jul_2014[[#This Row],[Locationid]], [1]LibPAS_data!$A$2:$E$600, 5, FALSE)</f>
        <v>23</v>
      </c>
      <c r="B1905" s="64">
        <f>VLOOKUP(ancestry_jul_2014[[#This Row],[Locationid]],[1]LibPAS_data!$A$2:$D$270,4,FALSE)</f>
        <v>12610</v>
      </c>
      <c r="C1905" s="65" t="str">
        <f>TEXT(E1905,"yyyy")&amp;"-"&amp;"Q"&amp;LOOKUP(MONTH(E1905),{1,4,7,10},{1,2,3,4})</f>
        <v>2017-Q2</v>
      </c>
      <c r="D1905" s="66">
        <f t="shared" si="102"/>
        <v>2017</v>
      </c>
      <c r="E1905" s="1">
        <v>42856</v>
      </c>
      <c r="F1905" s="31" t="str">
        <f t="shared" si="100"/>
        <v>2017</v>
      </c>
      <c r="G1905" s="1" t="str">
        <f>TEXT(ancestry_jul_2014[[#This Row],[Date]]," MMM")</f>
        <v xml:space="preserve"> May</v>
      </c>
      <c r="I1905" t="str">
        <f>VLOOKUP(K1905, [1]LibPAS_data!$A$1:$C$600,3,FALSE)</f>
        <v>Yavapai</v>
      </c>
      <c r="J1905" s="21" t="str">
        <f>VLOOKUP(K1905,[1]LibPAS_data!$A$1:$C$600,2,FALSE)</f>
        <v>Cottonwood Public Library</v>
      </c>
      <c r="K1905" s="6" t="s">
        <v>24</v>
      </c>
      <c r="L1905" s="45" t="s">
        <v>1</v>
      </c>
      <c r="N1905">
        <v>372</v>
      </c>
      <c r="O1905">
        <v>12</v>
      </c>
      <c r="P1905">
        <v>74</v>
      </c>
      <c r="Q1905">
        <v>391</v>
      </c>
      <c r="R1905" s="47">
        <f t="shared" si="99"/>
        <v>465</v>
      </c>
    </row>
    <row r="1906" spans="1:18" x14ac:dyDescent="0.3">
      <c r="A1906" s="21">
        <f>VLOOKUP(ancestry_jul_2014[[#This Row],[Locationid]], [1]LibPAS_data!$A$2:$E$600, 5, FALSE)</f>
        <v>23</v>
      </c>
      <c r="B1906" s="64">
        <f>VLOOKUP(ancestry_jul_2014[[#This Row],[Locationid]],[1]LibPAS_data!$A$2:$D$270,4,FALSE)</f>
        <v>7004</v>
      </c>
      <c r="C1906" s="65" t="str">
        <f>TEXT(E1906,"yyyy")&amp;"-"&amp;"Q"&amp;LOOKUP(MONTH(E1906),{1,4,7,10},{1,2,3,4})</f>
        <v>2017-Q2</v>
      </c>
      <c r="D1906" s="66">
        <f t="shared" si="102"/>
        <v>2017</v>
      </c>
      <c r="E1906" s="1">
        <v>42856</v>
      </c>
      <c r="F1906" s="31" t="str">
        <f t="shared" si="100"/>
        <v>2017</v>
      </c>
      <c r="G1906" s="1" t="str">
        <f>TEXT(ancestry_jul_2014[[#This Row],[Date]]," MMM")</f>
        <v xml:space="preserve"> May</v>
      </c>
      <c r="I1906" t="str">
        <f>VLOOKUP(K1906, [1]LibPAS_data!$A$1:$C$600,3,FALSE)</f>
        <v>Maricopa</v>
      </c>
      <c r="J1906" s="21" t="str">
        <f>VLOOKUP(K1906,[1]LibPAS_data!$A$1:$C$600,2,FALSE)</f>
        <v>Desert Foothills Branch Library</v>
      </c>
      <c r="K1906" s="30" t="s">
        <v>77</v>
      </c>
      <c r="L1906" s="45" t="s">
        <v>1</v>
      </c>
      <c r="N1906">
        <v>41</v>
      </c>
      <c r="O1906">
        <v>2</v>
      </c>
      <c r="P1906">
        <v>4</v>
      </c>
      <c r="Q1906">
        <v>8</v>
      </c>
      <c r="R1906" s="47">
        <f t="shared" si="99"/>
        <v>12</v>
      </c>
    </row>
    <row r="1907" spans="1:18" x14ac:dyDescent="0.3">
      <c r="A1907" s="21">
        <f>VLOOKUP(ancestry_jul_2014[[#This Row],[Locationid]], [1]LibPAS_data!$A$2:$E$600, 5, FALSE)</f>
        <v>11</v>
      </c>
      <c r="B1907" s="64" t="e">
        <f>VLOOKUP(ancestry_jul_2014[[#This Row],[Locationid]],[1]LibPAS_data!$A$2:$D$270,4,FALSE)</f>
        <v>#N/A</v>
      </c>
      <c r="C1907" s="65" t="str">
        <f>TEXT(E1907,"yyyy")&amp;"-"&amp;"Q"&amp;LOOKUP(MONTH(E1907),{1,4,7,10},{1,2,3,4})</f>
        <v>2017-Q2</v>
      </c>
      <c r="D1907" s="66">
        <f t="shared" si="102"/>
        <v>2017</v>
      </c>
      <c r="E1907" s="1">
        <v>42856</v>
      </c>
      <c r="F1907" s="31" t="str">
        <f t="shared" si="100"/>
        <v>2017</v>
      </c>
      <c r="G1907" s="1" t="str">
        <f>TEXT(ancestry_jul_2014[[#This Row],[Date]]," MMM")</f>
        <v xml:space="preserve"> May</v>
      </c>
      <c r="I1907" t="str">
        <f>VLOOKUP(K1907, [1]LibPAS_data!$A$1:$C$600,3,FALSE)</f>
        <v>Yavapai</v>
      </c>
      <c r="J1907" s="21" t="str">
        <f>VLOOKUP(K1907,[1]LibPAS_data!$A$1:$C$600,2,FALSE)</f>
        <v>Dewey-Humboldt Town Library</v>
      </c>
      <c r="K1907" t="s">
        <v>73</v>
      </c>
      <c r="L1907" s="45" t="s">
        <v>1</v>
      </c>
      <c r="R1907" s="47">
        <f t="shared" si="99"/>
        <v>0</v>
      </c>
    </row>
    <row r="1908" spans="1:18" x14ac:dyDescent="0.3">
      <c r="A1908" s="21">
        <f>VLOOKUP(ancestry_jul_2014[[#This Row],[Locationid]], [1]LibPAS_data!$A$2:$E$600, 5, FALSE)</f>
        <v>5</v>
      </c>
      <c r="B1908" s="64">
        <f>VLOOKUP(ancestry_jul_2014[[#This Row],[Locationid]],[1]LibPAS_data!$A$2:$D$270,4,FALSE)</f>
        <v>1264</v>
      </c>
      <c r="C1908" s="65" t="str">
        <f>TEXT(E1908,"yyyy")&amp;"-"&amp;"Q"&amp;LOOKUP(MONTH(E1908),{1,4,7,10},{1,2,3,4})</f>
        <v>2017-Q2</v>
      </c>
      <c r="D1908" s="66">
        <f t="shared" si="102"/>
        <v>2017</v>
      </c>
      <c r="E1908" s="1">
        <v>42856</v>
      </c>
      <c r="F1908" s="31" t="str">
        <f t="shared" si="100"/>
        <v>2017</v>
      </c>
      <c r="G1908" s="1" t="str">
        <f>TEXT(ancestry_jul_2014[[#This Row],[Date]]," MMM")</f>
        <v xml:space="preserve"> May</v>
      </c>
      <c r="I1908" t="str">
        <f>VLOOKUP(K1908, [1]LibPAS_data!$A$1:$C$600,3,FALSE)</f>
        <v>Greenlee</v>
      </c>
      <c r="J1908" s="21" t="str">
        <f>VLOOKUP(K1908,[1]LibPAS_data!$A$1:$C$600,2,FALSE)</f>
        <v>Duncan Public Library</v>
      </c>
      <c r="K1908" s="6" t="s">
        <v>26</v>
      </c>
      <c r="L1908" s="45" t="s">
        <v>1</v>
      </c>
      <c r="R1908" s="47">
        <f t="shared" si="99"/>
        <v>0</v>
      </c>
    </row>
    <row r="1909" spans="1:18" x14ac:dyDescent="0.3">
      <c r="A1909" s="21">
        <f>VLOOKUP(ancestry_jul_2014[[#This Row],[Locationid]], [1]LibPAS_data!$A$2:$E$600, 5, FALSE)</f>
        <v>78</v>
      </c>
      <c r="B1909" s="64">
        <f>VLOOKUP(ancestry_jul_2014[[#This Row],[Locationid]],[1]LibPAS_data!$A$2:$D$270,4,FALSE)</f>
        <v>72247</v>
      </c>
      <c r="C1909" s="65" t="str">
        <f>TEXT(E1909,"yyyy")&amp;"-"&amp;"Q"&amp;LOOKUP(MONTH(E1909),{1,4,7,10},{1,2,3,4})</f>
        <v>2017-Q2</v>
      </c>
      <c r="D1909" s="66">
        <f t="shared" si="102"/>
        <v>2017</v>
      </c>
      <c r="E1909" s="1">
        <v>42856</v>
      </c>
      <c r="F1909" s="31" t="str">
        <f t="shared" si="100"/>
        <v>2017</v>
      </c>
      <c r="G1909" s="1" t="str">
        <f>TEXT(ancestry_jul_2014[[#This Row],[Date]]," MMM")</f>
        <v xml:space="preserve"> May</v>
      </c>
      <c r="I1909" t="str">
        <f>VLOOKUP(K1909, [1]LibPAS_data!$A$1:$C$600,3,FALSE)</f>
        <v>Coconino</v>
      </c>
      <c r="J1909" s="21" t="str">
        <f>VLOOKUP(K1909,[1]LibPAS_data!$A$1:$C$600,2,FALSE)</f>
        <v>Flagstaff City-Coconino County Public Library</v>
      </c>
      <c r="K1909" s="6" t="s">
        <v>28</v>
      </c>
      <c r="L1909" s="45" t="s">
        <v>1</v>
      </c>
      <c r="N1909">
        <v>454</v>
      </c>
      <c r="O1909">
        <v>22</v>
      </c>
      <c r="P1909">
        <v>197</v>
      </c>
      <c r="Q1909">
        <v>164</v>
      </c>
      <c r="R1909" s="47">
        <f t="shared" si="99"/>
        <v>361</v>
      </c>
    </row>
    <row r="1910" spans="1:18" x14ac:dyDescent="0.3">
      <c r="A1910" s="21">
        <f>VLOOKUP(ancestry_jul_2014[[#This Row],[Locationid]], [1]LibPAS_data!$A$2:$E$600, 5, FALSE)</f>
        <v>51</v>
      </c>
      <c r="B1910" s="64">
        <f>VLOOKUP(ancestry_jul_2014[[#This Row],[Locationid]],[1]LibPAS_data!$A$2:$D$270,4,FALSE)</f>
        <v>12585</v>
      </c>
      <c r="C1910" s="65" t="str">
        <f>TEXT(E1910,"yyyy")&amp;"-"&amp;"Q"&amp;LOOKUP(MONTH(E1910),{1,4,7,10},{1,2,3,4})</f>
        <v>2017-Q2</v>
      </c>
      <c r="D1910" s="66">
        <f t="shared" si="102"/>
        <v>2017</v>
      </c>
      <c r="E1910" s="1">
        <v>42856</v>
      </c>
      <c r="F1910" s="31" t="str">
        <f t="shared" si="100"/>
        <v>2017</v>
      </c>
      <c r="G1910" s="1" t="str">
        <f>TEXT(ancestry_jul_2014[[#This Row],[Date]]," MMM")</f>
        <v xml:space="preserve"> May</v>
      </c>
      <c r="I1910" t="str">
        <f>VLOOKUP(K1910, [1]LibPAS_data!$A$1:$C$600,3,FALSE)</f>
        <v>Pinal</v>
      </c>
      <c r="J1910" s="21" t="str">
        <f>VLOOKUP(K1910,[1]LibPAS_data!$A$1:$C$600,2,FALSE)</f>
        <v>Florence Community Library</v>
      </c>
      <c r="K1910" s="6" t="s">
        <v>29</v>
      </c>
      <c r="L1910" s="45" t="s">
        <v>1</v>
      </c>
      <c r="N1910">
        <v>491</v>
      </c>
      <c r="O1910">
        <v>5</v>
      </c>
      <c r="P1910">
        <v>10</v>
      </c>
      <c r="Q1910">
        <v>134</v>
      </c>
      <c r="R1910" s="47">
        <f t="shared" si="99"/>
        <v>144</v>
      </c>
    </row>
    <row r="1911" spans="1:18" x14ac:dyDescent="0.3">
      <c r="A1911" s="21">
        <f>VLOOKUP(ancestry_jul_2014[[#This Row],[Locationid]], [1]LibPAS_data!$A$2:$E$600, 5, FALSE)</f>
        <v>22</v>
      </c>
      <c r="B1911" s="64">
        <f>VLOOKUP(ancestry_jul_2014[[#This Row],[Locationid]],[1]LibPAS_data!$A$2:$D$270,4,FALSE)</f>
        <v>829</v>
      </c>
      <c r="C1911" s="65" t="str">
        <f>TEXT(E1911,"yyyy")&amp;"-"&amp;"Q"&amp;LOOKUP(MONTH(E1911),{1,4,7,10},{1,2,3,4})</f>
        <v>2017-Q2</v>
      </c>
      <c r="D1911" s="66">
        <f t="shared" si="102"/>
        <v>2017</v>
      </c>
      <c r="E1911" s="1">
        <v>42856</v>
      </c>
      <c r="F1911" s="31" t="str">
        <f t="shared" si="100"/>
        <v>2017</v>
      </c>
      <c r="G1911" s="1" t="str">
        <f>TEXT(ancestry_jul_2014[[#This Row],[Date]]," MMM")</f>
        <v xml:space="preserve"> May</v>
      </c>
      <c r="I1911" t="str">
        <f>VLOOKUP(K1911, [1]LibPAS_data!$A$1:$C$600,3,FALSE)</f>
        <v>Maricopa</v>
      </c>
      <c r="J1911" s="21" t="str">
        <f>VLOOKUP(K1911,[1]LibPAS_data!$A$1:$C$600,2,FALSE)</f>
        <v>Ft. McDowell Yavapai Nation Tribal Lib</v>
      </c>
      <c r="K1911" s="8" t="s">
        <v>109</v>
      </c>
      <c r="L1911" s="45" t="s">
        <v>1</v>
      </c>
      <c r="R1911" s="47">
        <f t="shared" ref="R1911:R1974" si="103">P1911+Q1911</f>
        <v>0</v>
      </c>
    </row>
    <row r="1912" spans="1:18" x14ac:dyDescent="0.3">
      <c r="A1912" s="21">
        <f>VLOOKUP(ancestry_jul_2014[[#This Row],[Locationid]], [1]LibPAS_data!$A$2:$E$600, 5, FALSE)</f>
        <v>0</v>
      </c>
      <c r="B1912" s="64">
        <f>VLOOKUP(ancestry_jul_2014[[#This Row],[Locationid]],[1]LibPAS_data!$A$2:$D$270,4,FALSE)</f>
        <v>72</v>
      </c>
      <c r="C1912" s="65" t="str">
        <f>TEXT(E1912,"yyyy")&amp;"-"&amp;"Q"&amp;LOOKUP(MONTH(E1912),{1,4,7,10},{1,2,3,4})</f>
        <v>2017-Q2</v>
      </c>
      <c r="D1912" s="66">
        <f t="shared" si="102"/>
        <v>2017</v>
      </c>
      <c r="E1912" s="1">
        <v>42856</v>
      </c>
      <c r="F1912" s="31" t="str">
        <f t="shared" si="100"/>
        <v>2017</v>
      </c>
      <c r="G1912" s="1" t="str">
        <f>TEXT(ancestry_jul_2014[[#This Row],[Date]]," MMM")</f>
        <v xml:space="preserve"> May</v>
      </c>
      <c r="I1912" t="str">
        <f>VLOOKUP(K1912, [1]LibPAS_data!$A$1:$C$600,3,FALSE)</f>
        <v>Gila</v>
      </c>
      <c r="J1912" s="21" t="str">
        <f>VLOOKUP(K1912,[1]LibPAS_data!$A$1:$C$600,2,FALSE)</f>
        <v>Gila County Library District</v>
      </c>
      <c r="K1912" s="10" t="s">
        <v>30</v>
      </c>
      <c r="L1912" s="45" t="s">
        <v>1</v>
      </c>
      <c r="R1912" s="47">
        <f t="shared" si="103"/>
        <v>0</v>
      </c>
    </row>
    <row r="1913" spans="1:18" x14ac:dyDescent="0.3">
      <c r="A1913" s="21">
        <f>VLOOKUP(ancestry_jul_2014[[#This Row],[Locationid]], [1]LibPAS_data!$A$2:$E$600, 5, FALSE)</f>
        <v>83</v>
      </c>
      <c r="B1913" s="64">
        <f>VLOOKUP(ancestry_jul_2014[[#This Row],[Locationid]],[1]LibPAS_data!$A$2:$D$270,4,FALSE)</f>
        <v>102303</v>
      </c>
      <c r="C1913" s="65" t="str">
        <f>TEXT(E1913,"yyyy")&amp;"-"&amp;"Q"&amp;LOOKUP(MONTH(E1913),{1,4,7,10},{1,2,3,4})</f>
        <v>2017-Q2</v>
      </c>
      <c r="D1913" s="66">
        <f t="shared" ref="D1913:D1944" si="104">YEAR(DATE(YEAR(E1913),MONTH(E1913)+6,1))</f>
        <v>2017</v>
      </c>
      <c r="E1913" s="1">
        <v>42856</v>
      </c>
      <c r="F1913" s="31" t="str">
        <f t="shared" si="100"/>
        <v>2017</v>
      </c>
      <c r="G1913" s="1" t="str">
        <f>TEXT(ancestry_jul_2014[[#This Row],[Date]]," MMM")</f>
        <v xml:space="preserve"> May</v>
      </c>
      <c r="I1913" t="str">
        <f>VLOOKUP(K1913, [1]LibPAS_data!$A$1:$C$600,3,FALSE)</f>
        <v>Maricopa</v>
      </c>
      <c r="J1913" s="21" t="str">
        <f>VLOOKUP(K1913,[1]LibPAS_data!$A$1:$C$600,2,FALSE)</f>
        <v xml:space="preserve">Glendale Public Library </v>
      </c>
      <c r="K1913" s="6" t="s">
        <v>31</v>
      </c>
      <c r="L1913" s="45" t="s">
        <v>1</v>
      </c>
      <c r="N1913">
        <v>385</v>
      </c>
      <c r="O1913">
        <v>8</v>
      </c>
      <c r="P1913">
        <v>74</v>
      </c>
      <c r="Q1913">
        <v>192</v>
      </c>
      <c r="R1913" s="47">
        <f t="shared" si="103"/>
        <v>266</v>
      </c>
    </row>
    <row r="1914" spans="1:18" x14ac:dyDescent="0.3">
      <c r="A1914" s="21">
        <f>VLOOKUP(ancestry_jul_2014[[#This Row],[Locationid]], [1]LibPAS_data!$A$2:$E$600, 5, FALSE)</f>
        <v>10</v>
      </c>
      <c r="B1914" s="64">
        <f>VLOOKUP(ancestry_jul_2014[[#This Row],[Locationid]],[1]LibPAS_data!$A$2:$D$270,4,FALSE)</f>
        <v>8295</v>
      </c>
      <c r="C1914" s="65" t="str">
        <f>TEXT(E1914,"yyyy")&amp;"-"&amp;"Q"&amp;LOOKUP(MONTH(E1914),{1,4,7,10},{1,2,3,4})</f>
        <v>2017-Q2</v>
      </c>
      <c r="D1914" s="66">
        <f t="shared" si="104"/>
        <v>2017</v>
      </c>
      <c r="E1914" s="1">
        <v>42856</v>
      </c>
      <c r="F1914" s="31" t="str">
        <f t="shared" si="100"/>
        <v>2017</v>
      </c>
      <c r="G1914" s="1" t="str">
        <f>TEXT(ancestry_jul_2014[[#This Row],[Date]]," MMM")</f>
        <v xml:space="preserve"> May</v>
      </c>
      <c r="I1914" t="str">
        <f>VLOOKUP(K1914, [1]LibPAS_data!$A$1:$C$600,3,FALSE)</f>
        <v>Gila</v>
      </c>
      <c r="J1914" s="21" t="str">
        <f>VLOOKUP(K1914,[1]LibPAS_data!$A$1:$C$600,2,FALSE)</f>
        <v>Globe Public Library</v>
      </c>
      <c r="K1914" s="6" t="s">
        <v>32</v>
      </c>
      <c r="L1914" s="45" t="s">
        <v>1</v>
      </c>
      <c r="N1914">
        <v>44</v>
      </c>
      <c r="O1914">
        <v>1</v>
      </c>
      <c r="P1914">
        <v>5</v>
      </c>
      <c r="Q1914">
        <v>6</v>
      </c>
      <c r="R1914" s="47">
        <f t="shared" si="103"/>
        <v>11</v>
      </c>
    </row>
    <row r="1915" spans="1:18" x14ac:dyDescent="0.3">
      <c r="A1915" s="21">
        <f>VLOOKUP(ancestry_jul_2014[[#This Row],[Locationid]], [1]LibPAS_data!$A$2:$E$600, 5, FALSE)</f>
        <v>0</v>
      </c>
      <c r="B1915" s="64">
        <f>VLOOKUP(ancestry_jul_2014[[#This Row],[Locationid]],[1]LibPAS_data!$A$2:$D$270,4,FALSE)</f>
        <v>1827</v>
      </c>
      <c r="C1915" s="65" t="str">
        <f>TEXT(E1915,"yyyy")&amp;"-"&amp;"Q"&amp;LOOKUP(MONTH(E1915),{1,4,7,10},{1,2,3,4})</f>
        <v>2017-Q2</v>
      </c>
      <c r="D1915" s="66">
        <f t="shared" si="104"/>
        <v>2017</v>
      </c>
      <c r="E1915" s="1">
        <v>42856</v>
      </c>
      <c r="F1915" s="31" t="str">
        <f t="shared" ref="F1915:F1978" si="105">TEXT(E1915, "yyyy")</f>
        <v>2017</v>
      </c>
      <c r="G1915" s="1" t="str">
        <f>TEXT(ancestry_jul_2014[[#This Row],[Date]]," MMM")</f>
        <v xml:space="preserve"> May</v>
      </c>
      <c r="I1915" t="str">
        <f>VLOOKUP(K1915, [1]LibPAS_data!$A$1:$C$600,3,FALSE)</f>
        <v>Navajo</v>
      </c>
      <c r="J1915" s="21" t="str">
        <f>VLOOKUP(K1915,[1]LibPAS_data!$A$1:$C$600,2,FALSE)</f>
        <v>Hopi Public Library</v>
      </c>
      <c r="K1915" s="6" t="s">
        <v>153</v>
      </c>
      <c r="L1915" s="45" t="s">
        <v>1</v>
      </c>
      <c r="N1915">
        <v>789</v>
      </c>
      <c r="O1915">
        <v>1</v>
      </c>
      <c r="P1915">
        <v>1</v>
      </c>
      <c r="Q1915">
        <v>210</v>
      </c>
      <c r="R1915" s="47">
        <f t="shared" si="103"/>
        <v>211</v>
      </c>
    </row>
    <row r="1916" spans="1:18" x14ac:dyDescent="0.3">
      <c r="A1916" s="21">
        <f>VLOOKUP(ancestry_jul_2014[[#This Row],[Locationid]], [1]LibPAS_data!$A$2:$E$600, 5, FALSE)</f>
        <v>6</v>
      </c>
      <c r="B1916" s="64">
        <f>VLOOKUP(ancestry_jul_2014[[#This Row],[Locationid]],[1]LibPAS_data!$A$2:$D$270,4,FALSE)</f>
        <v>2991</v>
      </c>
      <c r="C1916" s="65" t="str">
        <f>TEXT(E1916,"yyyy")&amp;"-"&amp;"Q"&amp;LOOKUP(MONTH(E1916),{1,4,7,10},{1,2,3,4})</f>
        <v>2017-Q2</v>
      </c>
      <c r="D1916" s="66">
        <f t="shared" si="104"/>
        <v>2017</v>
      </c>
      <c r="E1916" s="1">
        <v>42856</v>
      </c>
      <c r="F1916" s="31" t="str">
        <f t="shared" si="105"/>
        <v>2017</v>
      </c>
      <c r="G1916" s="1" t="str">
        <f>TEXT(ancestry_jul_2014[[#This Row],[Date]]," MMM")</f>
        <v xml:space="preserve"> May</v>
      </c>
      <c r="I1916" t="str">
        <f>VLOOKUP(K1916, [1]LibPAS_data!$A$1:$C$600,3,FALSE)</f>
        <v>Gila</v>
      </c>
      <c r="J1916" s="21" t="str">
        <f>VLOOKUP(K1916,[1]LibPAS_data!$A$1:$C$600,2,FALSE)</f>
        <v>Isabelle Hunt Memorial Public Library</v>
      </c>
      <c r="K1916" s="6" t="s">
        <v>35</v>
      </c>
      <c r="L1916" s="45" t="s">
        <v>1</v>
      </c>
      <c r="R1916" s="47">
        <f t="shared" si="103"/>
        <v>0</v>
      </c>
    </row>
    <row r="1917" spans="1:18" x14ac:dyDescent="0.3">
      <c r="A1917" s="21" t="str">
        <f>VLOOKUP(ancestry_jul_2014[[#This Row],[Locationid]], [1]LibPAS_data!$A$2:$E$600, 5, FALSE)</f>
        <v>N/A</v>
      </c>
      <c r="B1917" s="64" t="str">
        <f>VLOOKUP(ancestry_jul_2014[[#This Row],[Locationid]],[1]LibPAS_data!$A$2:$D$270,4,FALSE)</f>
        <v>N/A</v>
      </c>
      <c r="C1917" s="65" t="str">
        <f>TEXT(E1917,"yyyy")&amp;"-"&amp;"Q"&amp;LOOKUP(MONTH(E1917),{1,4,7,10},{1,2,3,4})</f>
        <v>2017-Q2</v>
      </c>
      <c r="D1917" s="66">
        <f t="shared" si="104"/>
        <v>2017</v>
      </c>
      <c r="E1917" s="1">
        <v>42856</v>
      </c>
      <c r="F1917" s="31" t="str">
        <f t="shared" si="105"/>
        <v>2017</v>
      </c>
      <c r="G1917" s="1" t="str">
        <f>TEXT(ancestry_jul_2014[[#This Row],[Date]]," MMM")</f>
        <v xml:space="preserve"> May</v>
      </c>
      <c r="I1917" t="str">
        <f>VLOOKUP(K1917, [1]LibPAS_data!$A$1:$C$600,3,FALSE)</f>
        <v>Pinal</v>
      </c>
      <c r="J1917" s="21" t="str">
        <f>VLOOKUP(K1917,[1]LibPAS_data!$A$1:$C$600,2,FALSE)</f>
        <v>Ira H. Hayes Memorial Library</v>
      </c>
      <c r="K1917" s="6" t="s">
        <v>74</v>
      </c>
      <c r="L1917" s="45" t="s">
        <v>1</v>
      </c>
      <c r="R1917" s="47">
        <f t="shared" si="103"/>
        <v>0</v>
      </c>
    </row>
    <row r="1918" spans="1:18" x14ac:dyDescent="0.3">
      <c r="A1918" s="21">
        <f>VLOOKUP(ancestry_jul_2014[[#This Row],[Locationid]], [1]LibPAS_data!$A$2:$E$600, 5, FALSE)</f>
        <v>20</v>
      </c>
      <c r="B1918" s="64">
        <f>VLOOKUP(ancestry_jul_2014[[#This Row],[Locationid]],[1]LibPAS_data!$A$2:$D$270,4,FALSE)</f>
        <v>33183</v>
      </c>
      <c r="C1918" s="65" t="str">
        <f>TEXT(E1918,"yyyy")&amp;"-"&amp;"Q"&amp;LOOKUP(MONTH(E1918),{1,4,7,10},{1,2,3,4})</f>
        <v>2017-Q2</v>
      </c>
      <c r="D1918" s="66">
        <f t="shared" si="104"/>
        <v>2017</v>
      </c>
      <c r="E1918" s="1">
        <v>42856</v>
      </c>
      <c r="F1918" s="31" t="str">
        <f t="shared" si="105"/>
        <v>2017</v>
      </c>
      <c r="G1918" s="1" t="str">
        <f>TEXT(ancestry_jul_2014[[#This Row],[Date]]," MMM")</f>
        <v xml:space="preserve"> May</v>
      </c>
      <c r="I1918" t="str">
        <f>VLOOKUP(K1918, [1]LibPAS_data!$A$1:$C$600,3,FALSE)</f>
        <v>Pinal</v>
      </c>
      <c r="J1918" s="21" t="str">
        <f>VLOOKUP(K1918,[1]LibPAS_data!$A$1:$C$600,2,FALSE)</f>
        <v>Maricopa Community Library</v>
      </c>
      <c r="K1918" s="6" t="s">
        <v>37</v>
      </c>
      <c r="L1918" s="45" t="s">
        <v>1</v>
      </c>
      <c r="N1918">
        <v>240</v>
      </c>
      <c r="O1918">
        <v>3</v>
      </c>
      <c r="P1918">
        <v>445</v>
      </c>
      <c r="Q1918">
        <v>134</v>
      </c>
      <c r="R1918" s="47">
        <f t="shared" si="103"/>
        <v>579</v>
      </c>
    </row>
    <row r="1919" spans="1:18" x14ac:dyDescent="0.3">
      <c r="A1919" s="21">
        <f>VLOOKUP(ancestry_jul_2014[[#This Row],[Locationid]], [1]LibPAS_data!$A$2:$E$600, 5, FALSE)</f>
        <v>396</v>
      </c>
      <c r="B1919" s="64">
        <f>VLOOKUP(ancestry_jul_2014[[#This Row],[Locationid]],[1]LibPAS_data!$A$2:$D$270,4,FALSE)</f>
        <v>145358</v>
      </c>
      <c r="C1919" s="65" t="str">
        <f>TEXT(E1919,"yyyy")&amp;"-"&amp;"Q"&amp;LOOKUP(MONTH(E1919),{1,4,7,10},{1,2,3,4})</f>
        <v>2017-Q2</v>
      </c>
      <c r="D1919" s="66">
        <f t="shared" si="104"/>
        <v>2017</v>
      </c>
      <c r="E1919" s="1">
        <v>42856</v>
      </c>
      <c r="F1919" s="31" t="str">
        <f t="shared" si="105"/>
        <v>2017</v>
      </c>
      <c r="G1919" s="1" t="str">
        <f>TEXT(ancestry_jul_2014[[#This Row],[Date]]," MMM")</f>
        <v xml:space="preserve"> May</v>
      </c>
      <c r="I1919" t="str">
        <f>VLOOKUP(K1919, [1]LibPAS_data!$A$1:$C$600,3,FALSE)</f>
        <v>Maricopa</v>
      </c>
      <c r="J1919" s="21" t="str">
        <f>VLOOKUP(K1919,[1]LibPAS_data!$A$1:$C$600,2,FALSE)</f>
        <v>Maricopa County Library District</v>
      </c>
      <c r="K1919" s="6" t="s">
        <v>39</v>
      </c>
      <c r="L1919" s="45" t="s">
        <v>1</v>
      </c>
      <c r="N1919">
        <v>13695</v>
      </c>
      <c r="O1919">
        <v>219</v>
      </c>
      <c r="P1919">
        <v>2394</v>
      </c>
      <c r="Q1919">
        <v>9970</v>
      </c>
      <c r="R1919" s="47">
        <f t="shared" si="103"/>
        <v>12364</v>
      </c>
    </row>
    <row r="1920" spans="1:18" x14ac:dyDescent="0.3">
      <c r="A1920" s="21">
        <f>VLOOKUP(ancestry_jul_2014[[#This Row],[Locationid]], [1]LibPAS_data!$A$2:$E$600, 5, FALSE)</f>
        <v>147</v>
      </c>
      <c r="B1920" s="64">
        <f>VLOOKUP(ancestry_jul_2014[[#This Row],[Locationid]],[1]LibPAS_data!$A$2:$D$270,4,FALSE)</f>
        <v>147983</v>
      </c>
      <c r="C1920" s="65" t="str">
        <f>TEXT(E1920,"yyyy")&amp;"-"&amp;"Q"&amp;LOOKUP(MONTH(E1920),{1,4,7,10},{1,2,3,4})</f>
        <v>2017-Q2</v>
      </c>
      <c r="D1920" s="66">
        <f t="shared" si="104"/>
        <v>2017</v>
      </c>
      <c r="E1920" s="1">
        <v>42856</v>
      </c>
      <c r="F1920" s="31" t="str">
        <f t="shared" si="105"/>
        <v>2017</v>
      </c>
      <c r="G1920" s="1" t="str">
        <f>TEXT(ancestry_jul_2014[[#This Row],[Date]]," MMM")</f>
        <v xml:space="preserve"> May</v>
      </c>
      <c r="I1920" t="str">
        <f>VLOOKUP(K1920, [1]LibPAS_data!$A$1:$C$600,3,FALSE)</f>
        <v>Maricopa</v>
      </c>
      <c r="J1920" s="21" t="str">
        <f>VLOOKUP(K1920,[1]LibPAS_data!$A$1:$C$600,2,FALSE)</f>
        <v>Mesa Public Library</v>
      </c>
      <c r="K1920" s="6" t="s">
        <v>40</v>
      </c>
      <c r="L1920" s="45" t="s">
        <v>1</v>
      </c>
      <c r="N1920">
        <v>2038</v>
      </c>
      <c r="O1920">
        <v>23</v>
      </c>
      <c r="P1920">
        <v>71</v>
      </c>
      <c r="Q1920">
        <v>908</v>
      </c>
      <c r="R1920" s="47">
        <f t="shared" si="103"/>
        <v>979</v>
      </c>
    </row>
    <row r="1921" spans="1:18" x14ac:dyDescent="0.3">
      <c r="A1921" s="21">
        <f>VLOOKUP(ancestry_jul_2014[[#This Row],[Locationid]], [1]LibPAS_data!$A$2:$E$600, 5, FALSE)</f>
        <v>10</v>
      </c>
      <c r="B1921" s="64">
        <f>VLOOKUP(ancestry_jul_2014[[#This Row],[Locationid]],[1]LibPAS_data!$A$2:$D$270,4,FALSE)</f>
        <v>3750</v>
      </c>
      <c r="C1921" s="65" t="str">
        <f>TEXT(E1921,"yyyy")&amp;"-"&amp;"Q"&amp;LOOKUP(MONTH(E1921),{1,4,7,10},{1,2,3,4})</f>
        <v>2017-Q2</v>
      </c>
      <c r="D1921" s="66">
        <f t="shared" si="104"/>
        <v>2017</v>
      </c>
      <c r="E1921" s="1">
        <v>42856</v>
      </c>
      <c r="F1921" s="31" t="str">
        <f t="shared" si="105"/>
        <v>2017</v>
      </c>
      <c r="G1921" s="1" t="str">
        <f>TEXT(ancestry_jul_2014[[#This Row],[Date]]," MMM")</f>
        <v xml:space="preserve"> May</v>
      </c>
      <c r="I1921" t="str">
        <f>VLOOKUP(K1921, [1]LibPAS_data!$A$1:$C$600,3,FALSE)</f>
        <v>Gila</v>
      </c>
      <c r="J1921" s="21" t="str">
        <f>VLOOKUP(K1921,[1]LibPAS_data!$A$1:$C$600,2,FALSE)</f>
        <v>Miami Memorial Public Library</v>
      </c>
      <c r="K1921" s="6" t="s">
        <v>105</v>
      </c>
      <c r="L1921" s="45" t="s">
        <v>1</v>
      </c>
      <c r="N1921">
        <v>96</v>
      </c>
      <c r="O1921">
        <v>2</v>
      </c>
      <c r="P1921">
        <v>22</v>
      </c>
      <c r="Q1921">
        <v>184</v>
      </c>
      <c r="R1921" s="47">
        <f t="shared" si="103"/>
        <v>206</v>
      </c>
    </row>
    <row r="1922" spans="1:18" x14ac:dyDescent="0.3">
      <c r="A1922" s="21">
        <f>VLOOKUP(ancestry_jul_2014[[#This Row],[Locationid]], [1]LibPAS_data!$A$2:$E$600, 5, FALSE)</f>
        <v>239</v>
      </c>
      <c r="B1922" s="64">
        <f>VLOOKUP(ancestry_jul_2014[[#This Row],[Locationid]],[1]LibPAS_data!$A$2:$D$270,4,FALSE)</f>
        <v>87143</v>
      </c>
      <c r="C1922" s="65" t="str">
        <f>TEXT(E1922,"yyyy")&amp;"-"&amp;"Q"&amp;LOOKUP(MONTH(E1922),{1,4,7,10},{1,2,3,4})</f>
        <v>2017-Q2</v>
      </c>
      <c r="D1922" s="66">
        <f t="shared" si="104"/>
        <v>2017</v>
      </c>
      <c r="E1922" s="1">
        <v>42856</v>
      </c>
      <c r="F1922" s="31" t="str">
        <f t="shared" si="105"/>
        <v>2017</v>
      </c>
      <c r="G1922" s="1" t="str">
        <f>TEXT(ancestry_jul_2014[[#This Row],[Date]]," MMM")</f>
        <v xml:space="preserve"> May</v>
      </c>
      <c r="I1922" t="str">
        <f>VLOOKUP(K1922, [1]LibPAS_data!$A$1:$C$600,3,FALSE)</f>
        <v>Mohave</v>
      </c>
      <c r="J1922" s="21" t="str">
        <f>VLOOKUP(K1922,[1]LibPAS_data!$A$1:$C$600,2,FALSE)</f>
        <v>Mohave County Library District</v>
      </c>
      <c r="K1922" s="6" t="s">
        <v>41</v>
      </c>
      <c r="L1922" s="45" t="s">
        <v>1</v>
      </c>
      <c r="N1922">
        <v>1993</v>
      </c>
      <c r="O1922">
        <v>58</v>
      </c>
      <c r="P1922">
        <v>292</v>
      </c>
      <c r="Q1922">
        <v>974</v>
      </c>
      <c r="R1922" s="47">
        <f t="shared" si="103"/>
        <v>1266</v>
      </c>
    </row>
    <row r="1923" spans="1:18" x14ac:dyDescent="0.3">
      <c r="A1923" s="21">
        <f>VLOOKUP(ancestry_jul_2014[[#This Row],[Locationid]], [1]LibPAS_data!$A$2:$E$600, 5, FALSE)</f>
        <v>8</v>
      </c>
      <c r="B1923" s="64" t="e">
        <f>VLOOKUP(ancestry_jul_2014[[#This Row],[Locationid]],[1]LibPAS_data!$A$2:$D$270,4,FALSE)</f>
        <v>#N/A</v>
      </c>
      <c r="C1923" s="65" t="str">
        <f>TEXT(E1923,"yyyy")&amp;"-"&amp;"Q"&amp;LOOKUP(MONTH(E1923),{1,4,7,10},{1,2,3,4})</f>
        <v>2017-Q2</v>
      </c>
      <c r="D1923" s="66">
        <f t="shared" si="104"/>
        <v>2017</v>
      </c>
      <c r="E1923" s="1">
        <v>42856</v>
      </c>
      <c r="F1923" s="31" t="str">
        <f t="shared" si="105"/>
        <v>2017</v>
      </c>
      <c r="G1923" s="1" t="str">
        <f>TEXT(ancestry_jul_2014[[#This Row],[Date]]," MMM")</f>
        <v xml:space="preserve"> May</v>
      </c>
      <c r="I1923" t="str">
        <f>VLOOKUP(K1923, [1]LibPAS_data!$A$1:$C$600,3,FALSE)</f>
        <v>Yavapai</v>
      </c>
      <c r="J1923" s="21" t="str">
        <f>VLOOKUP(K1923,[1]LibPAS_data!$A$1:$C$600,2,FALSE)</f>
        <v>Mayer Public Library</v>
      </c>
      <c r="K1923" t="s">
        <v>38</v>
      </c>
      <c r="L1923" s="45" t="s">
        <v>1</v>
      </c>
      <c r="R1923" s="47">
        <f t="shared" si="103"/>
        <v>0</v>
      </c>
    </row>
    <row r="1924" spans="1:18" x14ac:dyDescent="0.3">
      <c r="A1924" s="21">
        <f>VLOOKUP(ancestry_jul_2014[[#This Row],[Locationid]], [1]LibPAS_data!$A$2:$E$600, 5, FALSE)</f>
        <v>6</v>
      </c>
      <c r="B1924" s="64">
        <f>VLOOKUP(ancestry_jul_2014[[#This Row],[Locationid]],[1]LibPAS_data!$A$2:$D$270,4,FALSE)</f>
        <v>2934</v>
      </c>
      <c r="C1924" s="65" t="str">
        <f>TEXT(E1924,"yyyy")&amp;"-"&amp;"Q"&amp;LOOKUP(MONTH(E1924),{1,4,7,10},{1,2,3,4})</f>
        <v>2017-Q2</v>
      </c>
      <c r="D1924" s="66">
        <f t="shared" si="104"/>
        <v>2017</v>
      </c>
      <c r="E1924" s="1">
        <v>42856</v>
      </c>
      <c r="F1924" s="31" t="str">
        <f t="shared" si="105"/>
        <v>2017</v>
      </c>
      <c r="G1924" s="1" t="str">
        <f>TEXT(ancestry_jul_2014[[#This Row],[Date]]," MMM")</f>
        <v xml:space="preserve"> May</v>
      </c>
      <c r="I1924" t="str">
        <f>VLOOKUP(K1924, [1]LibPAS_data!$A$1:$C$600,3,FALSE)</f>
        <v>Greenlee</v>
      </c>
      <c r="J1924" s="21" t="str">
        <f>VLOOKUP(K1924,[1]LibPAS_data!$A$1:$C$600,2,FALSE)</f>
        <v>Morenci Community Library</v>
      </c>
      <c r="K1924" s="6" t="s">
        <v>106</v>
      </c>
      <c r="L1924" s="45" t="s">
        <v>1</v>
      </c>
      <c r="R1924" s="47">
        <f t="shared" si="103"/>
        <v>0</v>
      </c>
    </row>
    <row r="1925" spans="1:18" x14ac:dyDescent="0.3">
      <c r="A1925" s="21">
        <f>VLOOKUP(ancestry_jul_2014[[#This Row],[Locationid]], [1]LibPAS_data!$A$2:$E$600, 5, FALSE)</f>
        <v>45</v>
      </c>
      <c r="B1925" s="64">
        <f>VLOOKUP(ancestry_jul_2014[[#This Row],[Locationid]],[1]LibPAS_data!$A$2:$D$270,4,FALSE)</f>
        <v>2461</v>
      </c>
      <c r="C1925" s="65" t="str">
        <f>TEXT(E1925,"yyyy")&amp;"-"&amp;"Q"&amp;LOOKUP(MONTH(E1925),{1,4,7,10},{1,2,3,4})</f>
        <v>2017-Q2</v>
      </c>
      <c r="D1925" s="66">
        <f t="shared" si="104"/>
        <v>2017</v>
      </c>
      <c r="E1925" s="1">
        <v>42856</v>
      </c>
      <c r="F1925" s="31" t="str">
        <f t="shared" si="105"/>
        <v>2017</v>
      </c>
      <c r="G1925" s="1" t="str">
        <f>TEXT(ancestry_jul_2014[[#This Row],[Date]]," MMM")</f>
        <v xml:space="preserve"> May</v>
      </c>
      <c r="I1925" t="str">
        <f>VLOOKUP(K1925, [1]LibPAS_data!$A$1:$C$600,3,FALSE)</f>
        <v>Navajo</v>
      </c>
      <c r="J1925" s="21" t="str">
        <f>VLOOKUP(K1925,[1]LibPAS_data!$A$1:$C$600,2,FALSE)</f>
        <v>Navajo County Library District</v>
      </c>
      <c r="K1925" s="6" t="s">
        <v>42</v>
      </c>
      <c r="L1925" s="45" t="s">
        <v>1</v>
      </c>
      <c r="N1925">
        <v>2654</v>
      </c>
      <c r="O1925">
        <v>37</v>
      </c>
      <c r="P1925">
        <v>264</v>
      </c>
      <c r="Q1925">
        <v>641</v>
      </c>
      <c r="R1925" s="47">
        <f t="shared" si="103"/>
        <v>905</v>
      </c>
    </row>
    <row r="1926" spans="1:18" x14ac:dyDescent="0.3">
      <c r="A1926" s="21">
        <f>VLOOKUP(ancestry_jul_2014[[#This Row],[Locationid]], [1]LibPAS_data!$A$2:$E$600, 5, FALSE)</f>
        <v>9</v>
      </c>
      <c r="B1926" s="64" t="e">
        <f>VLOOKUP(ancestry_jul_2014[[#This Row],[Locationid]],[1]LibPAS_data!$A$2:$D$270,4,FALSE)</f>
        <v>#N/A</v>
      </c>
      <c r="C1926" s="65" t="str">
        <f>TEXT(E1926,"yyyy")&amp;"-"&amp;"Q"&amp;LOOKUP(MONTH(E1926),{1,4,7,10},{1,2,3,4})</f>
        <v>2017-Q2</v>
      </c>
      <c r="D1926" s="66">
        <f t="shared" si="104"/>
        <v>2017</v>
      </c>
      <c r="E1926" s="1">
        <v>42856</v>
      </c>
      <c r="F1926" s="31" t="str">
        <f t="shared" si="105"/>
        <v>2017</v>
      </c>
      <c r="G1926" s="1" t="str">
        <f>TEXT(ancestry_jul_2014[[#This Row],[Date]]," MMM")</f>
        <v xml:space="preserve"> May</v>
      </c>
      <c r="I1926" t="str">
        <f>VLOOKUP(K1926, [1]LibPAS_data!$A$1:$C$600,3,FALSE)</f>
        <v>Pinal</v>
      </c>
      <c r="J1926" s="21" t="str">
        <f>VLOOKUP(K1926,[1]LibPAS_data!$A$1:$C$600,2,FALSE)</f>
        <v>Oracle Public Library</v>
      </c>
      <c r="K1926" t="s">
        <v>44</v>
      </c>
      <c r="L1926" s="45" t="s">
        <v>1</v>
      </c>
      <c r="R1926" s="47">
        <f t="shared" si="103"/>
        <v>0</v>
      </c>
    </row>
    <row r="1927" spans="1:18" x14ac:dyDescent="0.3">
      <c r="A1927" s="21">
        <f>VLOOKUP(ancestry_jul_2014[[#This Row],[Locationid]], [1]LibPAS_data!$A$2:$E$600, 5, FALSE)</f>
        <v>36</v>
      </c>
      <c r="B1927" s="64" t="str">
        <f>VLOOKUP(ancestry_jul_2014[[#This Row],[Locationid]],[1]LibPAS_data!$A$2:$D$270,4,FALSE)</f>
        <v>N/A</v>
      </c>
      <c r="C1927" s="65" t="str">
        <f>TEXT(E1927,"yyyy")&amp;"-"&amp;"Q"&amp;LOOKUP(MONTH(E1927),{1,4,7,10},{1,2,3,4})</f>
        <v>2017-Q2</v>
      </c>
      <c r="D1927" s="66">
        <f t="shared" si="104"/>
        <v>2017</v>
      </c>
      <c r="E1927" s="1">
        <v>42856</v>
      </c>
      <c r="F1927" s="31" t="str">
        <f t="shared" si="105"/>
        <v>2017</v>
      </c>
      <c r="G1927" s="1" t="str">
        <f>TEXT(ancestry_jul_2014[[#This Row],[Date]]," MMM")</f>
        <v xml:space="preserve"> May</v>
      </c>
      <c r="I1927" t="str">
        <f>VLOOKUP(K1927, [1]LibPAS_data!$A$1:$C$600,3,FALSE)</f>
        <v>Coconino</v>
      </c>
      <c r="J1927" s="21" t="str">
        <f>VLOOKUP(K1927,[1]LibPAS_data!$A$1:$C$600,2,FALSE)</f>
        <v>Page Public Library</v>
      </c>
      <c r="K1927" s="6" t="s">
        <v>140</v>
      </c>
      <c r="L1927" s="45" t="s">
        <v>1</v>
      </c>
      <c r="N1927">
        <v>3</v>
      </c>
      <c r="O1927">
        <v>1</v>
      </c>
      <c r="R1927" s="47">
        <f t="shared" si="103"/>
        <v>0</v>
      </c>
    </row>
    <row r="1928" spans="1:18" x14ac:dyDescent="0.3">
      <c r="A1928" s="21">
        <f>VLOOKUP(ancestry_jul_2014[[#This Row],[Locationid]], [1]LibPAS_data!$A$2:$E$600, 5, FALSE)</f>
        <v>20</v>
      </c>
      <c r="B1928" s="64">
        <f>VLOOKUP(ancestry_jul_2014[[#This Row],[Locationid]],[1]LibPAS_data!$A$2:$D$270,4,FALSE)</f>
        <v>10834</v>
      </c>
      <c r="C1928" s="65" t="str">
        <f>TEXT(E1928,"yyyy")&amp;"-"&amp;"Q"&amp;LOOKUP(MONTH(E1928),{1,4,7,10},{1,2,3,4})</f>
        <v>2017-Q2</v>
      </c>
      <c r="D1928" s="66">
        <f t="shared" si="104"/>
        <v>2017</v>
      </c>
      <c r="E1928" s="1">
        <v>42856</v>
      </c>
      <c r="F1928" s="31" t="str">
        <f t="shared" si="105"/>
        <v>2017</v>
      </c>
      <c r="G1928" s="1" t="str">
        <f>TEXT(ancestry_jul_2014[[#This Row],[Date]]," MMM")</f>
        <v xml:space="preserve"> May</v>
      </c>
      <c r="I1928" t="str">
        <f>VLOOKUP(K1928, [1]LibPAS_data!$A$1:$C$600,3,FALSE)</f>
        <v>La Paz</v>
      </c>
      <c r="J1928" s="21" t="str">
        <f>VLOOKUP(K1928,[1]LibPAS_data!$A$1:$C$600,2,FALSE)</f>
        <v>Parker Public Library</v>
      </c>
      <c r="K1928" s="8" t="s">
        <v>45</v>
      </c>
      <c r="L1928" s="45" t="s">
        <v>1</v>
      </c>
      <c r="R1928" s="47">
        <f t="shared" si="103"/>
        <v>0</v>
      </c>
    </row>
    <row r="1929" spans="1:18" x14ac:dyDescent="0.3">
      <c r="A1929" s="21">
        <f>VLOOKUP(ancestry_jul_2014[[#This Row],[Locationid]], [1]LibPAS_data!$A$2:$E$600, 5, FALSE)</f>
        <v>14</v>
      </c>
      <c r="B1929" s="64">
        <f>VLOOKUP(ancestry_jul_2014[[#This Row],[Locationid]],[1]LibPAS_data!$A$2:$D$270,4,FALSE)</f>
        <v>13597</v>
      </c>
      <c r="C1929" s="65" t="str">
        <f>TEXT(E1929,"yyyy")&amp;"-"&amp;"Q"&amp;LOOKUP(MONTH(E1929),{1,4,7,10},{1,2,3,4})</f>
        <v>2017-Q2</v>
      </c>
      <c r="D1929" s="66">
        <f t="shared" si="104"/>
        <v>2017</v>
      </c>
      <c r="E1929" s="1">
        <v>42856</v>
      </c>
      <c r="F1929" s="31" t="str">
        <f t="shared" si="105"/>
        <v>2017</v>
      </c>
      <c r="G1929" s="1" t="str">
        <f>TEXT(ancestry_jul_2014[[#This Row],[Date]]," MMM")</f>
        <v xml:space="preserve"> May</v>
      </c>
      <c r="I1929" t="str">
        <f>VLOOKUP(K1929, [1]LibPAS_data!$A$1:$C$600,3,FALSE)</f>
        <v>Gila</v>
      </c>
      <c r="J1929" s="21" t="str">
        <f>VLOOKUP(K1929,[1]LibPAS_data!$A$1:$C$600,2,FALSE)</f>
        <v>Payson Public Library</v>
      </c>
      <c r="K1929" s="6" t="s">
        <v>47</v>
      </c>
      <c r="L1929" s="45" t="s">
        <v>1</v>
      </c>
      <c r="N1929">
        <v>362</v>
      </c>
      <c r="O1929">
        <v>7</v>
      </c>
      <c r="P1929">
        <v>31</v>
      </c>
      <c r="Q1929">
        <v>87</v>
      </c>
      <c r="R1929" s="47">
        <f t="shared" si="103"/>
        <v>118</v>
      </c>
    </row>
    <row r="1930" spans="1:18" x14ac:dyDescent="0.3">
      <c r="A1930" s="21">
        <f>VLOOKUP(ancestry_jul_2014[[#This Row],[Locationid]], [1]LibPAS_data!$A$2:$E$600, 5, FALSE)</f>
        <v>38</v>
      </c>
      <c r="B1930" s="64">
        <f>VLOOKUP(ancestry_jul_2014[[#This Row],[Locationid]],[1]LibPAS_data!$A$2:$D$270,4,FALSE)</f>
        <v>109952</v>
      </c>
      <c r="C1930" s="65" t="str">
        <f>TEXT(E1930,"yyyy")&amp;"-"&amp;"Q"&amp;LOOKUP(MONTH(E1930),{1,4,7,10},{1,2,3,4})</f>
        <v>2017-Q2</v>
      </c>
      <c r="D1930" s="66">
        <f t="shared" si="104"/>
        <v>2017</v>
      </c>
      <c r="E1930" s="1">
        <v>42856</v>
      </c>
      <c r="F1930" s="31" t="str">
        <f t="shared" si="105"/>
        <v>2017</v>
      </c>
      <c r="G1930" s="1" t="str">
        <f>TEXT(ancestry_jul_2014[[#This Row],[Date]]," MMM")</f>
        <v xml:space="preserve"> May</v>
      </c>
      <c r="I1930" t="str">
        <f>VLOOKUP(K1930, [1]LibPAS_data!$A$1:$C$600,3,FALSE)</f>
        <v>Maricopa</v>
      </c>
      <c r="J1930" s="21" t="str">
        <f>VLOOKUP(K1930,[1]LibPAS_data!$A$1:$C$600,2,FALSE)</f>
        <v>Peoria Public Library</v>
      </c>
      <c r="K1930" s="6" t="s">
        <v>48</v>
      </c>
      <c r="L1930" s="45" t="s">
        <v>1</v>
      </c>
      <c r="N1930">
        <v>971</v>
      </c>
      <c r="O1930">
        <v>30</v>
      </c>
      <c r="P1930">
        <v>43</v>
      </c>
      <c r="Q1930">
        <v>583</v>
      </c>
      <c r="R1930" s="47">
        <f t="shared" si="103"/>
        <v>626</v>
      </c>
    </row>
    <row r="1931" spans="1:18" x14ac:dyDescent="0.3">
      <c r="A1931" s="21" t="e">
        <f>VLOOKUP(ancestry_jul_2014[[#This Row],[Locationid]], [1]LibPAS_data!$A$2:$E$600, 5, FALSE)</f>
        <v>#VALUE!</v>
      </c>
      <c r="B1931" s="64">
        <f>VLOOKUP(ancestry_jul_2014[[#This Row],[Locationid]],[1]LibPAS_data!$A$2:$D$270,4,FALSE)</f>
        <v>943450</v>
      </c>
      <c r="C1931" s="65" t="str">
        <f>TEXT(E1931,"yyyy")&amp;"-"&amp;"Q"&amp;LOOKUP(MONTH(E1931),{1,4,7,10},{1,2,3,4})</f>
        <v>2017-Q2</v>
      </c>
      <c r="D1931" s="66">
        <f t="shared" si="104"/>
        <v>2017</v>
      </c>
      <c r="E1931" s="1">
        <v>42856</v>
      </c>
      <c r="F1931" s="31" t="str">
        <f t="shared" si="105"/>
        <v>2017</v>
      </c>
      <c r="G1931" s="1" t="str">
        <f>TEXT(ancestry_jul_2014[[#This Row],[Date]]," MMM")</f>
        <v xml:space="preserve"> May</v>
      </c>
      <c r="I1931" t="str">
        <f>VLOOKUP(K1931, [1]LibPAS_data!$A$1:$C$600,3,FALSE)</f>
        <v>Maricopa</v>
      </c>
      <c r="J1931" s="21" t="str">
        <f>VLOOKUP(K1931,[1]LibPAS_data!$A$1:$C$600,2,FALSE)</f>
        <v>Phoenix Public Library</v>
      </c>
      <c r="K1931" s="10" t="s">
        <v>78</v>
      </c>
      <c r="L1931" s="45" t="s">
        <v>1</v>
      </c>
      <c r="N1931">
        <v>9289</v>
      </c>
      <c r="O1931">
        <v>30</v>
      </c>
      <c r="P1931">
        <v>1633</v>
      </c>
      <c r="Q1931">
        <v>5963</v>
      </c>
      <c r="R1931" s="47">
        <f t="shared" si="103"/>
        <v>7596</v>
      </c>
    </row>
    <row r="1932" spans="1:18" x14ac:dyDescent="0.3">
      <c r="A1932" s="21">
        <f>VLOOKUP(ancestry_jul_2014[[#This Row],[Locationid]], [1]LibPAS_data!$A$2:$E$600, 5, FALSE)</f>
        <v>622</v>
      </c>
      <c r="B1932" s="64">
        <f>VLOOKUP(ancestry_jul_2014[[#This Row],[Locationid]],[1]LibPAS_data!$A$2:$D$270,4,FALSE)</f>
        <v>405419</v>
      </c>
      <c r="C1932" s="65" t="str">
        <f>TEXT(E1932,"yyyy")&amp;"-"&amp;"Q"&amp;LOOKUP(MONTH(E1932),{1,4,7,10},{1,2,3,4})</f>
        <v>2017-Q2</v>
      </c>
      <c r="D1932" s="66">
        <f t="shared" si="104"/>
        <v>2017</v>
      </c>
      <c r="E1932" s="1">
        <v>42856</v>
      </c>
      <c r="F1932" s="31" t="str">
        <f t="shared" si="105"/>
        <v>2017</v>
      </c>
      <c r="G1932" s="1" t="str">
        <f>TEXT(ancestry_jul_2014[[#This Row],[Date]]," MMM")</f>
        <v xml:space="preserve"> May</v>
      </c>
      <c r="I1932" t="str">
        <f>VLOOKUP(K1932, [1]LibPAS_data!$A$1:$C$600,3,FALSE)</f>
        <v>Pima</v>
      </c>
      <c r="J1932" s="21" t="str">
        <f>VLOOKUP(K1932,[1]LibPAS_data!$A$1:$C$600,2,FALSE)</f>
        <v>Pima County Public Library</v>
      </c>
      <c r="K1932" s="6" t="s">
        <v>49</v>
      </c>
      <c r="L1932" s="45" t="s">
        <v>1</v>
      </c>
      <c r="N1932">
        <v>7280</v>
      </c>
      <c r="O1932">
        <v>157</v>
      </c>
      <c r="P1932">
        <v>1111</v>
      </c>
      <c r="Q1932">
        <v>3007</v>
      </c>
      <c r="R1932" s="47">
        <f t="shared" si="103"/>
        <v>4118</v>
      </c>
    </row>
    <row r="1933" spans="1:18" x14ac:dyDescent="0.3">
      <c r="A1933" s="21">
        <f>VLOOKUP(ancestry_jul_2014[[#This Row],[Locationid]], [1]LibPAS_data!$A$2:$E$600, 5, FALSE)</f>
        <v>4</v>
      </c>
      <c r="B1933" s="64">
        <f>VLOOKUP(ancestry_jul_2014[[#This Row],[Locationid]],[1]LibPAS_data!$A$2:$D$270,4,FALSE)</f>
        <v>8901</v>
      </c>
      <c r="C1933" s="65" t="str">
        <f>TEXT(E1933,"yyyy")&amp;"-"&amp;"Q"&amp;LOOKUP(MONTH(E1933),{1,4,7,10},{1,2,3,4})</f>
        <v>2017-Q2</v>
      </c>
      <c r="D1933" s="66">
        <f t="shared" si="104"/>
        <v>2017</v>
      </c>
      <c r="E1933" s="1">
        <v>42856</v>
      </c>
      <c r="F1933" s="31" t="str">
        <f t="shared" si="105"/>
        <v>2017</v>
      </c>
      <c r="G1933" s="1" t="str">
        <f>TEXT(ancestry_jul_2014[[#This Row],[Date]]," MMM")</f>
        <v xml:space="preserve"> May</v>
      </c>
      <c r="I1933" t="str">
        <f>VLOOKUP(K1933, [1]LibPAS_data!$A$1:$C$600,3,FALSE)</f>
        <v>Pinal</v>
      </c>
      <c r="J1933" s="21" t="str">
        <f>VLOOKUP(K1933,[1]LibPAS_data!$A$1:$C$600,2,FALSE)</f>
        <v>Pinal County Library District</v>
      </c>
      <c r="K1933" s="6" t="s">
        <v>50</v>
      </c>
      <c r="L1933" s="45" t="s">
        <v>1</v>
      </c>
      <c r="N1933">
        <v>511</v>
      </c>
      <c r="O1933">
        <v>27</v>
      </c>
      <c r="P1933">
        <v>106</v>
      </c>
      <c r="Q1933">
        <v>349</v>
      </c>
      <c r="R1933" s="47">
        <f t="shared" si="103"/>
        <v>455</v>
      </c>
    </row>
    <row r="1934" spans="1:18" x14ac:dyDescent="0.3">
      <c r="A1934" s="21">
        <f>VLOOKUP(ancestry_jul_2014[[#This Row],[Locationid]], [1]LibPAS_data!$A$2:$E$600, 5, FALSE)</f>
        <v>0</v>
      </c>
      <c r="B1934" s="64">
        <f>VLOOKUP(ancestry_jul_2014[[#This Row],[Locationid]],[1]LibPAS_data!$A$2:$D$270,4,FALSE)</f>
        <v>0</v>
      </c>
      <c r="C1934" s="65" t="str">
        <f>TEXT(E1934,"yyyy")&amp;"-"&amp;"Q"&amp;LOOKUP(MONTH(E1934),{1,4,7,10},{1,2,3,4})</f>
        <v>2017-Q2</v>
      </c>
      <c r="D1934" s="66">
        <f t="shared" si="104"/>
        <v>2017</v>
      </c>
      <c r="E1934" s="1">
        <v>42856</v>
      </c>
      <c r="F1934" s="31" t="str">
        <f t="shared" si="105"/>
        <v>2017</v>
      </c>
      <c r="G1934" s="1" t="str">
        <f>TEXT(ancestry_jul_2014[[#This Row],[Date]]," MMM")</f>
        <v xml:space="preserve"> May</v>
      </c>
      <c r="I1934" t="str">
        <f>VLOOKUP(K1934, [1]LibPAS_data!$A$1:$C$600,3,FALSE)</f>
        <v>Yavapai</v>
      </c>
      <c r="J1934" s="21" t="str">
        <f>VLOOKUP(K1934,[1]LibPAS_data!$A$1:$C$600,2,FALSE)</f>
        <v>Paulden</v>
      </c>
      <c r="K1934" s="2" t="s">
        <v>146</v>
      </c>
      <c r="L1934" s="45" t="s">
        <v>1</v>
      </c>
      <c r="R1934" s="47">
        <f t="shared" si="103"/>
        <v>0</v>
      </c>
    </row>
    <row r="1935" spans="1:18" x14ac:dyDescent="0.3">
      <c r="A1935" s="21">
        <f>VLOOKUP(ancestry_jul_2014[[#This Row],[Locationid]], [1]LibPAS_data!$A$2:$E$600, 5, FALSE)</f>
        <v>54</v>
      </c>
      <c r="B1935" s="64">
        <f>VLOOKUP(ancestry_jul_2014[[#This Row],[Locationid]],[1]LibPAS_data!$A$2:$D$270,4,FALSE)</f>
        <v>29416</v>
      </c>
      <c r="C1935" s="65" t="str">
        <f>TEXT(E1935,"yyyy")&amp;"-"&amp;"Q"&amp;LOOKUP(MONTH(E1935),{1,4,7,10},{1,2,3,4})</f>
        <v>2017-Q2</v>
      </c>
      <c r="D1935" s="66">
        <f t="shared" si="104"/>
        <v>2017</v>
      </c>
      <c r="E1935" s="1">
        <v>42856</v>
      </c>
      <c r="F1935" s="31" t="str">
        <f t="shared" si="105"/>
        <v>2017</v>
      </c>
      <c r="G1935" s="1" t="str">
        <f>TEXT(ancestry_jul_2014[[#This Row],[Date]]," MMM")</f>
        <v xml:space="preserve"> May</v>
      </c>
      <c r="I1935" t="str">
        <f>VLOOKUP(K1935, [1]LibPAS_data!$A$1:$C$600,3,FALSE)</f>
        <v>Yavapai</v>
      </c>
      <c r="J1935" s="21" t="str">
        <f>VLOOKUP(K1935,[1]LibPAS_data!$A$1:$C$600,2,FALSE)</f>
        <v>Prescott Public Library</v>
      </c>
      <c r="K1935" s="10" t="s">
        <v>51</v>
      </c>
      <c r="L1935" s="45" t="s">
        <v>1</v>
      </c>
      <c r="N1935">
        <v>1870</v>
      </c>
      <c r="O1935">
        <v>39</v>
      </c>
      <c r="P1935">
        <v>1066</v>
      </c>
      <c r="Q1935">
        <v>1210</v>
      </c>
      <c r="R1935" s="47">
        <f t="shared" si="103"/>
        <v>2276</v>
      </c>
    </row>
    <row r="1936" spans="1:18" x14ac:dyDescent="0.3">
      <c r="A1936" s="21">
        <f>VLOOKUP(ancestry_jul_2014[[#This Row],[Locationid]], [1]LibPAS_data!$A$2:$E$600, 5, FALSE)</f>
        <v>59</v>
      </c>
      <c r="B1936" s="64">
        <f>VLOOKUP(ancestry_jul_2014[[#This Row],[Locationid]],[1]LibPAS_data!$A$2:$D$270,4,FALSE)</f>
        <v>22616</v>
      </c>
      <c r="C1936" s="65" t="str">
        <f>TEXT(E1936,"yyyy")&amp;"-"&amp;"Q"&amp;LOOKUP(MONTH(E1936),{1,4,7,10},{1,2,3,4})</f>
        <v>2017-Q2</v>
      </c>
      <c r="D1936" s="66">
        <f t="shared" si="104"/>
        <v>2017</v>
      </c>
      <c r="E1936" s="1">
        <v>42856</v>
      </c>
      <c r="F1936" s="31" t="str">
        <f t="shared" si="105"/>
        <v>2017</v>
      </c>
      <c r="G1936" s="1" t="str">
        <f>TEXT(ancestry_jul_2014[[#This Row],[Date]]," MMM")</f>
        <v xml:space="preserve"> May</v>
      </c>
      <c r="I1936" t="str">
        <f>VLOOKUP(K1936, [1]LibPAS_data!$A$1:$C$600,3,FALSE)</f>
        <v>Yavapai</v>
      </c>
      <c r="J1936" s="21" t="str">
        <f>VLOOKUP(K1936,[1]LibPAS_data!$A$1:$C$600,2,FALSE)</f>
        <v>Prescott Valley Public Library</v>
      </c>
      <c r="K1936" s="6" t="s">
        <v>52</v>
      </c>
      <c r="L1936" s="45" t="s">
        <v>1</v>
      </c>
      <c r="N1936">
        <v>796</v>
      </c>
      <c r="O1936">
        <v>24</v>
      </c>
      <c r="P1936">
        <v>70</v>
      </c>
      <c r="Q1936">
        <v>404</v>
      </c>
      <c r="R1936" s="47">
        <f t="shared" si="103"/>
        <v>474</v>
      </c>
    </row>
    <row r="1937" spans="1:18" x14ac:dyDescent="0.3">
      <c r="A1937" s="21">
        <f>VLOOKUP(ancestry_jul_2014[[#This Row],[Locationid]], [1]LibPAS_data!$A$2:$E$600, 5, FALSE)</f>
        <v>23</v>
      </c>
      <c r="B1937" s="64">
        <f>VLOOKUP(ancestry_jul_2014[[#This Row],[Locationid]],[1]LibPAS_data!$A$2:$D$270,4,FALSE)</f>
        <v>5873</v>
      </c>
      <c r="C1937" s="65" t="str">
        <f>TEXT(E1937,"yyyy")&amp;"-"&amp;"Q"&amp;LOOKUP(MONTH(E1937),{1,4,7,10},{1,2,3,4})</f>
        <v>2017-Q2</v>
      </c>
      <c r="D1937" s="66">
        <f t="shared" si="104"/>
        <v>2017</v>
      </c>
      <c r="E1937" s="1">
        <v>42856</v>
      </c>
      <c r="F1937" s="31" t="str">
        <f t="shared" si="105"/>
        <v>2017</v>
      </c>
      <c r="G1937" s="1" t="str">
        <f>TEXT(ancestry_jul_2014[[#This Row],[Date]]," MMM")</f>
        <v xml:space="preserve"> May</v>
      </c>
      <c r="I1937" t="str">
        <f>VLOOKUP(K1937, [1]LibPAS_data!$A$1:$C$600,3,FALSE)</f>
        <v>La Paz</v>
      </c>
      <c r="J1937" s="21" t="str">
        <f>VLOOKUP(K1937,[1]LibPAS_data!$A$1:$C$600,2,FALSE)</f>
        <v>Quartzsite Public Library</v>
      </c>
      <c r="K1937" s="3" t="s">
        <v>154</v>
      </c>
      <c r="L1937" s="45" t="s">
        <v>1</v>
      </c>
      <c r="N1937">
        <v>82</v>
      </c>
      <c r="O1937">
        <v>3</v>
      </c>
      <c r="P1937">
        <v>1</v>
      </c>
      <c r="Q1937">
        <v>16</v>
      </c>
      <c r="R1937" s="47">
        <f t="shared" si="103"/>
        <v>17</v>
      </c>
    </row>
    <row r="1938" spans="1:18" x14ac:dyDescent="0.3">
      <c r="A1938" s="21">
        <f>VLOOKUP(ancestry_jul_2014[[#This Row],[Locationid]], [1]LibPAS_data!$A$2:$E$600, 5, FALSE)</f>
        <v>40</v>
      </c>
      <c r="B1938" s="64" t="e">
        <f>VLOOKUP(ancestry_jul_2014[[#This Row],[Locationid]],[1]LibPAS_data!$A$2:$D$270,4,FALSE)</f>
        <v>#N/A</v>
      </c>
      <c r="C1938" s="65" t="str">
        <f>TEXT(E1938,"yyyy")&amp;"-"&amp;"Q"&amp;LOOKUP(MONTH(E1938),{1,4,7,10},{1,2,3,4})</f>
        <v>2017-Q2</v>
      </c>
      <c r="D1938" s="66">
        <f t="shared" si="104"/>
        <v>2017</v>
      </c>
      <c r="E1938" s="1">
        <v>42856</v>
      </c>
      <c r="F1938" s="31" t="str">
        <f t="shared" si="105"/>
        <v>2017</v>
      </c>
      <c r="G1938" s="1" t="str">
        <f>TEXT(ancestry_jul_2014[[#This Row],[Date]]," MMM")</f>
        <v xml:space="preserve"> May</v>
      </c>
      <c r="I1938" t="str">
        <f>VLOOKUP(K1938, [1]LibPAS_data!$A$1:$C$600,3,FALSE)</f>
        <v>Apache</v>
      </c>
      <c r="J1938" s="21" t="str">
        <f>VLOOKUP(K1938,[1]LibPAS_data!$A$1:$C$600,2,FALSE)</f>
        <v>Round Valley Public Library</v>
      </c>
      <c r="K1938" s="6" t="s">
        <v>53</v>
      </c>
      <c r="L1938" s="45" t="s">
        <v>1</v>
      </c>
      <c r="N1938">
        <v>97</v>
      </c>
      <c r="O1938">
        <v>8</v>
      </c>
      <c r="P1938">
        <v>6</v>
      </c>
      <c r="Q1938">
        <v>34</v>
      </c>
      <c r="R1938" s="47">
        <f t="shared" si="103"/>
        <v>40</v>
      </c>
    </row>
    <row r="1939" spans="1:18" x14ac:dyDescent="0.3">
      <c r="A1939" s="21">
        <f>VLOOKUP(ancestry_jul_2014[[#This Row],[Locationid]], [1]LibPAS_data!$A$2:$E$600, 5, FALSE)</f>
        <v>17</v>
      </c>
      <c r="B1939" s="64">
        <f>VLOOKUP(ancestry_jul_2014[[#This Row],[Locationid]],[1]LibPAS_data!$A$2:$D$270,4,FALSE)</f>
        <v>11980</v>
      </c>
      <c r="C1939" s="65" t="str">
        <f>TEXT(E1939,"yyyy")&amp;"-"&amp;"Q"&amp;LOOKUP(MONTH(E1939),{1,4,7,10},{1,2,3,4})</f>
        <v>2017-Q2</v>
      </c>
      <c r="D1939" s="66">
        <f t="shared" si="104"/>
        <v>2017</v>
      </c>
      <c r="E1939" s="1">
        <v>42856</v>
      </c>
      <c r="F1939" s="31" t="str">
        <f t="shared" si="105"/>
        <v>2017</v>
      </c>
      <c r="G1939" s="1" t="str">
        <f>TEXT(ancestry_jul_2014[[#This Row],[Date]]," MMM")</f>
        <v xml:space="preserve"> May</v>
      </c>
      <c r="I1939" t="str">
        <f>VLOOKUP(K1939, [1]LibPAS_data!$A$1:$C$600,3,FALSE)</f>
        <v>Graham</v>
      </c>
      <c r="J1939" s="21" t="str">
        <f>VLOOKUP(K1939,[1]LibPAS_data!$A$1:$C$600,2,FALSE)</f>
        <v>Safford City - Graham County Library</v>
      </c>
      <c r="K1939" s="6" t="s">
        <v>54</v>
      </c>
      <c r="L1939" s="45" t="s">
        <v>1</v>
      </c>
      <c r="R1939" s="47">
        <f t="shared" si="103"/>
        <v>0</v>
      </c>
    </row>
    <row r="1940" spans="1:18" x14ac:dyDescent="0.3">
      <c r="A1940" s="21">
        <f>VLOOKUP(ancestry_jul_2014[[#This Row],[Locationid]], [1]LibPAS_data!$A$2:$E$600, 5, FALSE)</f>
        <v>10</v>
      </c>
      <c r="B1940" s="64">
        <f>VLOOKUP(ancestry_jul_2014[[#This Row],[Locationid]],[1]LibPAS_data!$A$2:$D$270,4,FALSE)</f>
        <v>5625</v>
      </c>
      <c r="C1940" s="65" t="str">
        <f>TEXT(E1940,"yyyy")&amp;"-"&amp;"Q"&amp;LOOKUP(MONTH(E1940),{1,4,7,10},{1,2,3,4})</f>
        <v>2017-Q2</v>
      </c>
      <c r="D1940" s="66">
        <f t="shared" si="104"/>
        <v>2017</v>
      </c>
      <c r="E1940" s="1">
        <v>42856</v>
      </c>
      <c r="F1940" s="31" t="str">
        <f t="shared" si="105"/>
        <v>2017</v>
      </c>
      <c r="G1940" s="1" t="str">
        <f>TEXT(ancestry_jul_2014[[#This Row],[Date]]," MMM")</f>
        <v xml:space="preserve"> May</v>
      </c>
      <c r="I1940" t="str">
        <f>VLOOKUP(K1940, [1]LibPAS_data!$A$1:$C$600,3,FALSE)</f>
        <v>Gila</v>
      </c>
      <c r="J1940" s="21" t="str">
        <f>VLOOKUP(K1940,[1]LibPAS_data!$A$1:$C$600,2,FALSE)</f>
        <v>San Carlos Public Library</v>
      </c>
      <c r="K1940" s="3" t="s">
        <v>148</v>
      </c>
      <c r="L1940" s="45" t="s">
        <v>1</v>
      </c>
      <c r="R1940" s="47">
        <f t="shared" si="103"/>
        <v>0</v>
      </c>
    </row>
    <row r="1941" spans="1:18" x14ac:dyDescent="0.3">
      <c r="A1941" s="21">
        <f>VLOOKUP(ancestry_jul_2014[[#This Row],[Locationid]], [1]LibPAS_data!$A$2:$E$600, 5, FALSE)</f>
        <v>23</v>
      </c>
      <c r="B1941" s="64" t="e">
        <f>VLOOKUP(ancestry_jul_2014[[#This Row],[Locationid]],[1]LibPAS_data!$A$2:$D$270,4,FALSE)</f>
        <v>#N/A</v>
      </c>
      <c r="C1941" s="65" t="str">
        <f>TEXT(E1941,"yyyy")&amp;"-"&amp;"Q"&amp;LOOKUP(MONTH(E1941),{1,4,7,10},{1,2,3,4})</f>
        <v>2017-Q2</v>
      </c>
      <c r="D1941" s="66">
        <f t="shared" si="104"/>
        <v>2017</v>
      </c>
      <c r="E1941" s="1">
        <v>42856</v>
      </c>
      <c r="F1941" s="31" t="str">
        <f t="shared" si="105"/>
        <v>2017</v>
      </c>
      <c r="G1941" s="1" t="str">
        <f>TEXT(ancestry_jul_2014[[#This Row],[Date]]," MMM")</f>
        <v xml:space="preserve"> May</v>
      </c>
      <c r="I1941" t="str">
        <f>VLOOKUP(K1941, [1]LibPAS_data!$A$1:$C$600,3,FALSE)</f>
        <v>Pinal</v>
      </c>
      <c r="J1941" s="21" t="str">
        <f>VLOOKUP(K1941,[1]LibPAS_data!$A$1:$C$600,2,FALSE)</f>
        <v>San Manuel Public Library</v>
      </c>
      <c r="K1941" s="10" t="s">
        <v>55</v>
      </c>
      <c r="L1941" s="45" t="s">
        <v>1</v>
      </c>
      <c r="N1941">
        <v>25</v>
      </c>
      <c r="O1941">
        <v>2</v>
      </c>
      <c r="Q1941">
        <v>14</v>
      </c>
      <c r="R1941" s="47">
        <f t="shared" si="103"/>
        <v>14</v>
      </c>
    </row>
    <row r="1942" spans="1:18" x14ac:dyDescent="0.3">
      <c r="A1942" s="21">
        <f>VLOOKUP(ancestry_jul_2014[[#This Row],[Locationid]], [1]LibPAS_data!$A$2:$E$600, 5, FALSE)</f>
        <v>10</v>
      </c>
      <c r="B1942" s="64">
        <f>VLOOKUP(ancestry_jul_2014[[#This Row],[Locationid]],[1]LibPAS_data!$A$2:$D$270,4,FALSE)</f>
        <v>360</v>
      </c>
      <c r="C1942" s="65" t="str">
        <f>TEXT(E1942,"yyyy")&amp;"-"&amp;"Q"&amp;LOOKUP(MONTH(E1942),{1,4,7,10},{1,2,3,4})</f>
        <v>2017-Q2</v>
      </c>
      <c r="D1942" s="66">
        <f t="shared" si="104"/>
        <v>2017</v>
      </c>
      <c r="E1942" s="1">
        <v>42856</v>
      </c>
      <c r="F1942" s="31" t="str">
        <f t="shared" si="105"/>
        <v>2017</v>
      </c>
      <c r="G1942" s="1" t="str">
        <f>TEXT(ancestry_jul_2014[[#This Row],[Date]]," MMM")</f>
        <v xml:space="preserve"> May</v>
      </c>
      <c r="I1942" t="str">
        <f>VLOOKUP(K1942, [1]LibPAS_data!$A$1:$C$600,3,FALSE)</f>
        <v>Pima</v>
      </c>
      <c r="J1942" s="21" t="str">
        <f>VLOOKUP(K1942,[1]LibPAS_data!$A$1:$C$600,2,FALSE)</f>
        <v>San Xavier Library Center</v>
      </c>
      <c r="K1942" t="s">
        <v>147</v>
      </c>
      <c r="L1942" s="45" t="s">
        <v>1</v>
      </c>
      <c r="N1942">
        <v>15</v>
      </c>
      <c r="O1942">
        <v>1</v>
      </c>
      <c r="P1942">
        <v>4</v>
      </c>
      <c r="Q1942">
        <v>10</v>
      </c>
      <c r="R1942" s="47">
        <f t="shared" si="103"/>
        <v>14</v>
      </c>
    </row>
    <row r="1943" spans="1:18" x14ac:dyDescent="0.3">
      <c r="A1943" s="21">
        <f>VLOOKUP(ancestry_jul_2014[[#This Row],[Locationid]], [1]LibPAS_data!$A$2:$E$600, 5, FALSE)</f>
        <v>17</v>
      </c>
      <c r="B1943" s="64" t="e">
        <f>VLOOKUP(ancestry_jul_2014[[#This Row],[Locationid]],[1]LibPAS_data!$A$2:$D$270,4,FALSE)</f>
        <v>#N/A</v>
      </c>
      <c r="C1943" s="65" t="str">
        <f>TEXT(E1943,"yyyy")&amp;"-"&amp;"Q"&amp;LOOKUP(MONTH(E1943),{1,4,7,10},{1,2,3,4})</f>
        <v>2017-Q2</v>
      </c>
      <c r="D1943" s="66">
        <f t="shared" si="104"/>
        <v>2017</v>
      </c>
      <c r="E1943" s="1">
        <v>42856</v>
      </c>
      <c r="F1943" s="31" t="str">
        <f t="shared" si="105"/>
        <v>2017</v>
      </c>
      <c r="G1943" s="1" t="str">
        <f>TEXT(ancestry_jul_2014[[#This Row],[Date]]," MMM")</f>
        <v xml:space="preserve"> May</v>
      </c>
      <c r="I1943" t="str">
        <f>VLOOKUP(K1943, [1]LibPAS_data!$A$1:$C$600,3,FALSE)</f>
        <v>Apache</v>
      </c>
      <c r="J1943" s="21" t="str">
        <f>VLOOKUP(K1943,[1]LibPAS_data!$A$1:$C$600,2,FALSE)</f>
        <v>Sanders Public Library</v>
      </c>
      <c r="K1943" t="s">
        <v>56</v>
      </c>
      <c r="L1943" s="45" t="s">
        <v>1</v>
      </c>
      <c r="R1943" s="47">
        <f t="shared" si="103"/>
        <v>0</v>
      </c>
    </row>
    <row r="1944" spans="1:18" x14ac:dyDescent="0.3">
      <c r="A1944" s="21">
        <f>VLOOKUP(ancestry_jul_2014[[#This Row],[Locationid]], [1]LibPAS_data!$A$2:$E$600, 5, FALSE)</f>
        <v>87</v>
      </c>
      <c r="B1944" s="64">
        <f>VLOOKUP(ancestry_jul_2014[[#This Row],[Locationid]],[1]LibPAS_data!$A$2:$D$270,4,FALSE)</f>
        <v>174482</v>
      </c>
      <c r="C1944" s="65" t="str">
        <f>TEXT(E1944,"yyyy")&amp;"-"&amp;"Q"&amp;LOOKUP(MONTH(E1944),{1,4,7,10},{1,2,3,4})</f>
        <v>2017-Q2</v>
      </c>
      <c r="D1944" s="66">
        <f t="shared" si="104"/>
        <v>2017</v>
      </c>
      <c r="E1944" s="1">
        <v>42856</v>
      </c>
      <c r="F1944" s="31" t="str">
        <f t="shared" si="105"/>
        <v>2017</v>
      </c>
      <c r="G1944" s="1" t="str">
        <f>TEXT(ancestry_jul_2014[[#This Row],[Date]]," MMM")</f>
        <v xml:space="preserve"> May</v>
      </c>
      <c r="I1944" t="str">
        <f>VLOOKUP(K1944, [1]LibPAS_data!$A$1:$C$600,3,FALSE)</f>
        <v>Maricopa</v>
      </c>
      <c r="J1944" s="21" t="str">
        <f>VLOOKUP(K1944,[1]LibPAS_data!$A$1:$C$600,2,FALSE)</f>
        <v>Scottsdale Public Library</v>
      </c>
      <c r="K1944" s="6" t="s">
        <v>57</v>
      </c>
      <c r="L1944" s="45" t="s">
        <v>1</v>
      </c>
      <c r="N1944">
        <v>2218</v>
      </c>
      <c r="O1944">
        <v>81</v>
      </c>
      <c r="P1944">
        <v>205</v>
      </c>
      <c r="Q1944">
        <v>2251</v>
      </c>
      <c r="R1944" s="47">
        <f t="shared" si="103"/>
        <v>2456</v>
      </c>
    </row>
    <row r="1945" spans="1:18" x14ac:dyDescent="0.3">
      <c r="A1945" s="21">
        <f>VLOOKUP(ancestry_jul_2014[[#This Row],[Locationid]], [1]LibPAS_data!$A$2:$E$600, 5, FALSE)</f>
        <v>28</v>
      </c>
      <c r="B1945" s="64">
        <f>VLOOKUP(ancestry_jul_2014[[#This Row],[Locationid]],[1]LibPAS_data!$A$2:$D$270,4,FALSE)</f>
        <v>32811</v>
      </c>
      <c r="C1945" s="65" t="str">
        <f>TEXT(E1945,"yyyy")&amp;"-"&amp;"Q"&amp;LOOKUP(MONTH(E1945),{1,4,7,10},{1,2,3,4})</f>
        <v>2017-Q2</v>
      </c>
      <c r="D1945" s="66">
        <f t="shared" ref="D1945:D1957" si="106">YEAR(DATE(YEAR(E1945),MONTH(E1945)+6,1))</f>
        <v>2017</v>
      </c>
      <c r="E1945" s="1">
        <v>42856</v>
      </c>
      <c r="F1945" s="31" t="str">
        <f t="shared" si="105"/>
        <v>2017</v>
      </c>
      <c r="G1945" s="1" t="str">
        <f>TEXT(ancestry_jul_2014[[#This Row],[Date]]," MMM")</f>
        <v xml:space="preserve"> May</v>
      </c>
      <c r="I1945" t="str">
        <f>VLOOKUP(K1945, [1]LibPAS_data!$A$1:$C$600,3,FALSE)</f>
        <v>Cochise</v>
      </c>
      <c r="J1945" s="21" t="str">
        <f>VLOOKUP(K1945,[1]LibPAS_data!$A$1:$C$600,2,FALSE)</f>
        <v>Sierra Vista Public Library</v>
      </c>
      <c r="K1945" s="6" t="s">
        <v>60</v>
      </c>
      <c r="L1945" s="45" t="s">
        <v>1</v>
      </c>
      <c r="N1945">
        <v>273</v>
      </c>
      <c r="O1945">
        <v>6</v>
      </c>
      <c r="P1945">
        <v>72</v>
      </c>
      <c r="Q1945">
        <v>155</v>
      </c>
      <c r="R1945" s="47">
        <f t="shared" si="103"/>
        <v>227</v>
      </c>
    </row>
    <row r="1946" spans="1:18" x14ac:dyDescent="0.3">
      <c r="A1946" s="21" t="str">
        <f>VLOOKUP(ancestry_jul_2014[[#This Row],[Locationid]], [1]LibPAS_data!$A$2:$E$600, 5, FALSE)</f>
        <v>N/A</v>
      </c>
      <c r="B1946" s="64" t="str">
        <f>VLOOKUP(ancestry_jul_2014[[#This Row],[Locationid]],[1]LibPAS_data!$A$2:$D$270,4,FALSE)</f>
        <v>N/A</v>
      </c>
      <c r="C1946" s="65" t="str">
        <f>TEXT(E1946,"yyyy")&amp;"-"&amp;"Q"&amp;LOOKUP(MONTH(E1946),{1,4,7,10},{1,2,3,4})</f>
        <v>2017-Q2</v>
      </c>
      <c r="D1946" s="66">
        <f t="shared" si="106"/>
        <v>2017</v>
      </c>
      <c r="E1946" s="1">
        <v>42856</v>
      </c>
      <c r="F1946" s="31" t="str">
        <f t="shared" si="105"/>
        <v>2017</v>
      </c>
      <c r="G1946" s="1" t="str">
        <f>TEXT(ancestry_jul_2014[[#This Row],[Date]]," MMM")</f>
        <v xml:space="preserve"> May</v>
      </c>
      <c r="I1946" t="str">
        <f>VLOOKUP(K1946, [1]LibPAS_data!$A$1:$C$600,3,FALSE)</f>
        <v>Maricopa</v>
      </c>
      <c r="J1946" s="21" t="str">
        <f>VLOOKUP(K1946,[1]LibPAS_data!$A$1:$C$600,2,FALSE)</f>
        <v>Salt River Tribal Library</v>
      </c>
      <c r="K1946" t="s">
        <v>149</v>
      </c>
      <c r="L1946" s="45" t="s">
        <v>1</v>
      </c>
      <c r="N1946">
        <v>557</v>
      </c>
      <c r="O1946">
        <v>8</v>
      </c>
      <c r="P1946">
        <v>29</v>
      </c>
      <c r="Q1946">
        <v>48</v>
      </c>
      <c r="R1946" s="47">
        <f t="shared" si="103"/>
        <v>77</v>
      </c>
    </row>
    <row r="1947" spans="1:18" x14ac:dyDescent="0.3">
      <c r="A1947" s="21">
        <f>VLOOKUP(ancestry_jul_2014[[#This Row],[Locationid]], [1]LibPAS_data!$A$2:$E$600, 5, FALSE)</f>
        <v>32</v>
      </c>
      <c r="B1947" s="64">
        <f>VLOOKUP(ancestry_jul_2014[[#This Row],[Locationid]],[1]LibPAS_data!$A$2:$D$270,4,FALSE)</f>
        <v>11000</v>
      </c>
      <c r="C1947" s="65" t="str">
        <f>TEXT(E1947,"yyyy")&amp;"-"&amp;"Q"&amp;LOOKUP(MONTH(E1947),{1,4,7,10},{1,2,3,4})</f>
        <v>2017-Q2</v>
      </c>
      <c r="D1947" s="66">
        <f t="shared" si="106"/>
        <v>2017</v>
      </c>
      <c r="E1947" s="1">
        <v>42856</v>
      </c>
      <c r="F1947" s="31" t="str">
        <f t="shared" si="105"/>
        <v>2017</v>
      </c>
      <c r="G1947" s="1" t="str">
        <f>TEXT(ancestry_jul_2014[[#This Row],[Date]]," MMM")</f>
        <v xml:space="preserve"> May</v>
      </c>
      <c r="I1947" t="str">
        <f>VLOOKUP(K1947, [1]LibPAS_data!$A$1:$C$600,3,FALSE)</f>
        <v>Yavapai</v>
      </c>
      <c r="J1947" s="21" t="str">
        <f>VLOOKUP(K1947,[1]LibPAS_data!$A$1:$C$600,2,FALSE)</f>
        <v>Sedona Public Library</v>
      </c>
      <c r="K1947" s="6" t="s">
        <v>58</v>
      </c>
      <c r="L1947" s="45" t="s">
        <v>1</v>
      </c>
      <c r="N1947">
        <v>17</v>
      </c>
      <c r="O1947">
        <v>1</v>
      </c>
      <c r="Q1947">
        <v>7</v>
      </c>
      <c r="R1947" s="47">
        <f t="shared" si="103"/>
        <v>7</v>
      </c>
    </row>
    <row r="1948" spans="1:18" x14ac:dyDescent="0.3">
      <c r="A1948" s="21">
        <f>VLOOKUP(ancestry_jul_2014[[#This Row],[Locationid]], [1]LibPAS_data!$A$2:$E$600, 5, FALSE)</f>
        <v>5</v>
      </c>
      <c r="B1948" s="64" t="e">
        <f>VLOOKUP(ancestry_jul_2014[[#This Row],[Locationid]],[1]LibPAS_data!$A$2:$D$270,4,FALSE)</f>
        <v>#N/A</v>
      </c>
      <c r="C1948" s="65" t="str">
        <f>TEXT(E1948,"yyyy")&amp;"-"&amp;"Q"&amp;LOOKUP(MONTH(E1948),{1,4,7,10},{1,2,3,4})</f>
        <v>2017-Q2</v>
      </c>
      <c r="D1948" s="66">
        <f t="shared" si="106"/>
        <v>2017</v>
      </c>
      <c r="E1948" s="1">
        <v>42856</v>
      </c>
      <c r="F1948" s="31" t="str">
        <f t="shared" si="105"/>
        <v>2017</v>
      </c>
      <c r="G1948" s="1" t="str">
        <f>TEXT(ancestry_jul_2014[[#This Row],[Date]]," MMM")</f>
        <v xml:space="preserve"> May</v>
      </c>
      <c r="I1948" t="str">
        <f>VLOOKUP(K1948, [1]LibPAS_data!$A$1:$C$600,3,FALSE)</f>
        <v>Yavapai</v>
      </c>
      <c r="J1948" s="21" t="str">
        <f>VLOOKUP(K1948,[1]LibPAS_data!$A$1:$C$600,2,FALSE)</f>
        <v>Seligman Public Library</v>
      </c>
      <c r="K1948" t="s">
        <v>59</v>
      </c>
      <c r="L1948" s="45" t="s">
        <v>1</v>
      </c>
      <c r="N1948">
        <v>47</v>
      </c>
      <c r="O1948">
        <v>1</v>
      </c>
      <c r="Q1948">
        <v>1</v>
      </c>
      <c r="R1948" s="47">
        <f t="shared" si="103"/>
        <v>1</v>
      </c>
    </row>
    <row r="1949" spans="1:18" x14ac:dyDescent="0.3">
      <c r="A1949" s="21">
        <f>VLOOKUP(ancestry_jul_2014[[#This Row],[Locationid]], [1]LibPAS_data!$A$2:$E$600, 5, FALSE)</f>
        <v>142</v>
      </c>
      <c r="B1949" s="64">
        <f>VLOOKUP(ancestry_jul_2014[[#This Row],[Locationid]],[1]LibPAS_data!$A$2:$D$270,4,FALSE)</f>
        <v>140708</v>
      </c>
      <c r="C1949" s="65" t="str">
        <f>TEXT(E1949,"yyyy")&amp;"-"&amp;"Q"&amp;LOOKUP(MONTH(E1949),{1,4,7,10},{1,2,3,4})</f>
        <v>2017-Q2</v>
      </c>
      <c r="D1949" s="66">
        <f t="shared" si="106"/>
        <v>2017</v>
      </c>
      <c r="E1949" s="1">
        <v>42856</v>
      </c>
      <c r="F1949" s="31" t="str">
        <f t="shared" si="105"/>
        <v>2017</v>
      </c>
      <c r="G1949" s="1" t="str">
        <f>TEXT(ancestry_jul_2014[[#This Row],[Date]]," MMM")</f>
        <v xml:space="preserve"> May</v>
      </c>
      <c r="I1949" t="str">
        <f>VLOOKUP(K1949, [1]LibPAS_data!$A$1:$C$600,3,FALSE)</f>
        <v>Maricopa</v>
      </c>
      <c r="J1949" s="21" t="str">
        <f>VLOOKUP(K1949,[1]LibPAS_data!$A$1:$C$600,2,FALSE)</f>
        <v>Tempe Public Library</v>
      </c>
      <c r="K1949" s="10" t="s">
        <v>79</v>
      </c>
      <c r="L1949" s="45" t="s">
        <v>1</v>
      </c>
      <c r="N1949">
        <v>729</v>
      </c>
      <c r="O1949">
        <v>15</v>
      </c>
      <c r="P1949">
        <v>49</v>
      </c>
      <c r="Q1949">
        <v>299</v>
      </c>
      <c r="R1949" s="47">
        <f t="shared" si="103"/>
        <v>348</v>
      </c>
    </row>
    <row r="1950" spans="1:18" x14ac:dyDescent="0.3">
      <c r="A1950" s="21">
        <f>VLOOKUP(ancestry_jul_2014[[#This Row],[Locationid]], [1]LibPAS_data!$A$2:$E$600, 5, FALSE)</f>
        <v>12</v>
      </c>
      <c r="B1950" s="64">
        <f>VLOOKUP(ancestry_jul_2014[[#This Row],[Locationid]],[1]LibPAS_data!$A$2:$D$270,4,FALSE)</f>
        <v>4415</v>
      </c>
      <c r="C1950" s="65" t="str">
        <f>TEXT(E1950,"yyyy")&amp;"-"&amp;"Q"&amp;LOOKUP(MONTH(E1950),{1,4,7,10},{1,2,3,4})</f>
        <v>2017-Q2</v>
      </c>
      <c r="D1950" s="66">
        <f t="shared" si="106"/>
        <v>2017</v>
      </c>
      <c r="E1950" s="1">
        <v>42856</v>
      </c>
      <c r="F1950" s="31" t="str">
        <f t="shared" si="105"/>
        <v>2017</v>
      </c>
      <c r="G1950" s="1" t="str">
        <f>TEXT(ancestry_jul_2014[[#This Row],[Date]]," MMM")</f>
        <v xml:space="preserve"> May</v>
      </c>
      <c r="I1950" t="str">
        <f>VLOOKUP(K1950, [1]LibPAS_data!$A$1:$C$600,3,FALSE)</f>
        <v>Maricopa</v>
      </c>
      <c r="J1950" s="21" t="str">
        <f>VLOOKUP(K1950,[1]LibPAS_data!$A$1:$C$600,2,FALSE)</f>
        <v>Tolleson Public Library</v>
      </c>
      <c r="K1950" s="6" t="s">
        <v>61</v>
      </c>
      <c r="L1950" s="45" t="s">
        <v>1</v>
      </c>
      <c r="N1950">
        <v>71</v>
      </c>
      <c r="O1950">
        <v>3</v>
      </c>
      <c r="P1950">
        <v>3</v>
      </c>
      <c r="Q1950">
        <v>45</v>
      </c>
      <c r="R1950" s="47">
        <f t="shared" si="103"/>
        <v>48</v>
      </c>
    </row>
    <row r="1951" spans="1:18" x14ac:dyDescent="0.3">
      <c r="A1951" s="21">
        <f>VLOOKUP(ancestry_jul_2014[[#This Row],[Locationid]], [1]LibPAS_data!$A$2:$E$600, 5, FALSE)</f>
        <v>8</v>
      </c>
      <c r="B1951" s="64">
        <f>VLOOKUP(ancestry_jul_2014[[#This Row],[Locationid]],[1]LibPAS_data!$A$2:$D$270,4,FALSE)</f>
        <v>2341</v>
      </c>
      <c r="C1951" s="65" t="str">
        <f>TEXT(E1951,"yyyy")&amp;"-"&amp;"Q"&amp;LOOKUP(MONTH(E1951),{1,4,7,10},{1,2,3,4})</f>
        <v>2017-Q2</v>
      </c>
      <c r="D1951" s="66">
        <f t="shared" si="106"/>
        <v>2017</v>
      </c>
      <c r="E1951" s="1">
        <v>42856</v>
      </c>
      <c r="F1951" s="31" t="str">
        <f t="shared" si="105"/>
        <v>2017</v>
      </c>
      <c r="G1951" s="1" t="str">
        <f>TEXT(ancestry_jul_2014[[#This Row],[Date]]," MMM")</f>
        <v xml:space="preserve"> May</v>
      </c>
      <c r="I1951" t="str">
        <f>VLOOKUP(K1951, [1]LibPAS_data!$A$1:$C$600,3,FALSE)</f>
        <v>Gila</v>
      </c>
      <c r="J1951" s="21" t="str">
        <f>VLOOKUP(K1951,[1]LibPAS_data!$A$1:$C$600,2,FALSE)</f>
        <v>Tonto Basin Public</v>
      </c>
      <c r="K1951" s="8" t="s">
        <v>62</v>
      </c>
      <c r="L1951" s="45" t="s">
        <v>1</v>
      </c>
      <c r="R1951" s="47">
        <f t="shared" si="103"/>
        <v>0</v>
      </c>
    </row>
    <row r="1952" spans="1:18" x14ac:dyDescent="0.3">
      <c r="A1952" s="21">
        <f>VLOOKUP(ancestry_jul_2014[[#This Row],[Locationid]], [1]LibPAS_data!$A$2:$E$600, 5, FALSE)</f>
        <v>10</v>
      </c>
      <c r="B1952" s="64">
        <f>VLOOKUP(ancestry_jul_2014[[#This Row],[Locationid]],[1]LibPAS_data!$A$2:$D$270,4,FALSE)</f>
        <v>1843</v>
      </c>
      <c r="C1952" s="65" t="str">
        <f>TEXT(E1952,"yyyy")&amp;"-"&amp;"Q"&amp;LOOKUP(MONTH(E1952),{1,4,7,10},{1,2,3,4})</f>
        <v>2017-Q2</v>
      </c>
      <c r="D1952" s="66">
        <f t="shared" si="106"/>
        <v>2017</v>
      </c>
      <c r="E1952" s="1">
        <v>42856</v>
      </c>
      <c r="F1952" s="31" t="str">
        <f t="shared" si="105"/>
        <v>2017</v>
      </c>
      <c r="G1952" s="1" t="str">
        <f>TEXT(ancestry_jul_2014[[#This Row],[Date]]," MMM")</f>
        <v xml:space="preserve"> May</v>
      </c>
      <c r="I1952" t="str">
        <f>VLOOKUP(K1952, [1]LibPAS_data!$A$1:$C$600,3,FALSE)</f>
        <v>Pima</v>
      </c>
      <c r="J1952" s="21" t="str">
        <f>VLOOKUP(K1952,[1]LibPAS_data!$A$1:$C$600,2,FALSE)</f>
        <v>Venito Garcia Library</v>
      </c>
      <c r="K1952" t="s">
        <v>150</v>
      </c>
      <c r="L1952" s="45" t="s">
        <v>1</v>
      </c>
      <c r="N1952">
        <v>5</v>
      </c>
      <c r="O1952">
        <v>1</v>
      </c>
      <c r="R1952" s="47">
        <f t="shared" si="103"/>
        <v>0</v>
      </c>
    </row>
    <row r="1953" spans="1:18" x14ac:dyDescent="0.3">
      <c r="A1953" s="21">
        <f>VLOOKUP(ancestry_jul_2014[[#This Row],[Locationid]], [1]LibPAS_data!$A$2:$E$600, 5, FALSE)</f>
        <v>8</v>
      </c>
      <c r="B1953" s="64" t="e">
        <f>VLOOKUP(ancestry_jul_2014[[#This Row],[Locationid]],[1]LibPAS_data!$A$2:$D$270,4,FALSE)</f>
        <v>#N/A</v>
      </c>
      <c r="C1953" s="65" t="str">
        <f>TEXT(E1953,"yyyy")&amp;"-"&amp;"Q"&amp;LOOKUP(MONTH(E1953),{1,4,7,10},{1,2,3,4})</f>
        <v>2017-Q2</v>
      </c>
      <c r="D1953" s="66">
        <f t="shared" si="106"/>
        <v>2017</v>
      </c>
      <c r="E1953" s="1">
        <v>42856</v>
      </c>
      <c r="F1953" s="31" t="str">
        <f t="shared" si="105"/>
        <v>2017</v>
      </c>
      <c r="G1953" s="1" t="str">
        <f>TEXT(ancestry_jul_2014[[#This Row],[Date]]," MMM")</f>
        <v xml:space="preserve"> May</v>
      </c>
      <c r="I1953" t="str">
        <f>VLOOKUP(K1953, [1]LibPAS_data!$A$1:$C$600,3,FALSE)</f>
        <v>Apache</v>
      </c>
      <c r="J1953" s="21" t="str">
        <f>VLOOKUP(K1953,[1]LibPAS_data!$A$1:$C$600,2,FALSE)</f>
        <v>Vernon Public Library</v>
      </c>
      <c r="K1953" s="6" t="s">
        <v>63</v>
      </c>
      <c r="L1953" s="45" t="s">
        <v>1</v>
      </c>
      <c r="R1953" s="47">
        <f t="shared" si="103"/>
        <v>0</v>
      </c>
    </row>
    <row r="1954" spans="1:18" x14ac:dyDescent="0.3">
      <c r="A1954" s="21">
        <f>VLOOKUP(ancestry_jul_2014[[#This Row],[Locationid]], [1]LibPAS_data!$A$2:$E$600, 5, FALSE)</f>
        <v>5</v>
      </c>
      <c r="B1954" s="64">
        <f>VLOOKUP(ancestry_jul_2014[[#This Row],[Locationid]],[1]LibPAS_data!$A$2:$D$270,4,FALSE)</f>
        <v>790</v>
      </c>
      <c r="C1954" s="65" t="str">
        <f>TEXT(E1954,"yyyy")&amp;"-"&amp;"Q"&amp;LOOKUP(MONTH(E1954),{1,4,7,10},{1,2,3,4})</f>
        <v>2017-Q2</v>
      </c>
      <c r="D1954" s="66">
        <f t="shared" si="106"/>
        <v>2017</v>
      </c>
      <c r="E1954" s="1">
        <v>42856</v>
      </c>
      <c r="F1954" s="31" t="str">
        <f t="shared" si="105"/>
        <v>2017</v>
      </c>
      <c r="G1954" s="1" t="str">
        <f>TEXT(ancestry_jul_2014[[#This Row],[Date]]," MMM")</f>
        <v xml:space="preserve"> May</v>
      </c>
      <c r="I1954" t="str">
        <f>VLOOKUP(K1954, [1]LibPAS_data!$A$1:$C$600,3,FALSE)</f>
        <v>Gila</v>
      </c>
      <c r="J1954" s="21" t="str">
        <f>VLOOKUP(K1954,[1]LibPAS_data!$A$1:$C$600,2,FALSE)</f>
        <v>Young Public Library</v>
      </c>
      <c r="K1954" s="8" t="s">
        <v>136</v>
      </c>
      <c r="L1954" s="45" t="s">
        <v>1</v>
      </c>
      <c r="R1954" s="47">
        <f t="shared" si="103"/>
        <v>0</v>
      </c>
    </row>
    <row r="1955" spans="1:18" x14ac:dyDescent="0.3">
      <c r="A1955" s="21">
        <f>VLOOKUP(ancestry_jul_2014[[#This Row],[Locationid]], [1]LibPAS_data!$A$2:$E$600, 5, FALSE)</f>
        <v>434</v>
      </c>
      <c r="B1955" s="64">
        <f>VLOOKUP(ancestry_jul_2014[[#This Row],[Locationid]],[1]LibPAS_data!$A$2:$D$270,4,FALSE)</f>
        <v>111752</v>
      </c>
      <c r="C1955" s="65" t="str">
        <f>TEXT(E1955,"yyyy")&amp;"-"&amp;"Q"&amp;LOOKUP(MONTH(E1955),{1,4,7,10},{1,2,3,4})</f>
        <v>2017-Q2</v>
      </c>
      <c r="D1955" s="66">
        <f t="shared" si="106"/>
        <v>2017</v>
      </c>
      <c r="E1955" s="1">
        <v>42856</v>
      </c>
      <c r="F1955" s="31" t="str">
        <f t="shared" si="105"/>
        <v>2017</v>
      </c>
      <c r="G1955" s="1" t="str">
        <f>TEXT(ancestry_jul_2014[[#This Row],[Date]]," MMM")</f>
        <v xml:space="preserve"> May</v>
      </c>
      <c r="I1955" t="str">
        <f>VLOOKUP(K1955, [1]LibPAS_data!$A$1:$C$600,3,FALSE)</f>
        <v>Yuma</v>
      </c>
      <c r="J1955" s="21" t="str">
        <f>VLOOKUP(K1955,[1]LibPAS_data!$A$1:$C$600,2,FALSE)</f>
        <v>Yuma County Library District</v>
      </c>
      <c r="K1955" s="6" t="s">
        <v>66</v>
      </c>
      <c r="L1955" s="45" t="s">
        <v>1</v>
      </c>
      <c r="N1955">
        <v>2020</v>
      </c>
      <c r="O1955">
        <v>41</v>
      </c>
      <c r="P1955">
        <v>302</v>
      </c>
      <c r="Q1955">
        <v>1110</v>
      </c>
      <c r="R1955" s="47">
        <f t="shared" si="103"/>
        <v>1412</v>
      </c>
    </row>
    <row r="1956" spans="1:18" x14ac:dyDescent="0.3">
      <c r="A1956" s="21">
        <f>VLOOKUP(ancestry_jul_2014[[#This Row],[Locationid]], [1]LibPAS_data!$A$2:$E$600, 5, FALSE)</f>
        <v>7</v>
      </c>
      <c r="B1956" s="64" t="e">
        <f>VLOOKUP(ancestry_jul_2014[[#This Row],[Locationid]],[1]LibPAS_data!$A$2:$D$270,4,FALSE)</f>
        <v>#N/A</v>
      </c>
      <c r="C1956" s="65" t="str">
        <f>TEXT(E1956,"yyyy")&amp;"-"&amp;"Q"&amp;LOOKUP(MONTH(E1956),{1,4,7,10},{1,2,3,4})</f>
        <v>2017-Q2</v>
      </c>
      <c r="D1956" s="66">
        <f t="shared" si="106"/>
        <v>2017</v>
      </c>
      <c r="E1956" s="1">
        <v>42856</v>
      </c>
      <c r="F1956" s="31" t="str">
        <f t="shared" si="105"/>
        <v>2017</v>
      </c>
      <c r="G1956" s="1" t="str">
        <f>TEXT(ancestry_jul_2014[[#This Row],[Date]]," MMM")</f>
        <v xml:space="preserve"> May</v>
      </c>
      <c r="I1956" t="str">
        <f>VLOOKUP(K1956, [1]LibPAS_data!$A$1:$C$600,3,FALSE)</f>
        <v>Yavapai</v>
      </c>
      <c r="J1956" s="21" t="str">
        <f>VLOOKUP(K1956,[1]LibPAS_data!$A$1:$C$600,2,FALSE)</f>
        <v>Yarnell Public Library</v>
      </c>
      <c r="K1956" s="6" t="s">
        <v>64</v>
      </c>
      <c r="L1956" s="45" t="s">
        <v>1</v>
      </c>
      <c r="N1956">
        <v>16</v>
      </c>
      <c r="O1956">
        <v>2</v>
      </c>
      <c r="P1956">
        <v>3</v>
      </c>
      <c r="Q1956">
        <v>4</v>
      </c>
      <c r="R1956" s="47">
        <f t="shared" si="103"/>
        <v>7</v>
      </c>
    </row>
    <row r="1957" spans="1:18" x14ac:dyDescent="0.3">
      <c r="A1957" s="22">
        <f>VLOOKUP(ancestry_jul_2014[[#This Row],[Locationid]], [1]LibPAS_data!$A$2:$E$600, 5, FALSE)</f>
        <v>91</v>
      </c>
      <c r="B1957" s="67">
        <f>VLOOKUP(ancestry_jul_2014[[#This Row],[Locationid]],[1]LibPAS_data!$A$2:$D$270,4,FALSE)</f>
        <v>9301</v>
      </c>
      <c r="C1957" s="68" t="str">
        <f>TEXT(E1957,"yyyy")&amp;"-"&amp;"Q"&amp;LOOKUP(MONTH(E1957),{1,4,7,10},{1,2,3,4})</f>
        <v>2017-Q2</v>
      </c>
      <c r="D1957" s="69">
        <f t="shared" si="106"/>
        <v>2017</v>
      </c>
      <c r="E1957" s="1">
        <v>42856</v>
      </c>
      <c r="F1957" s="31" t="str">
        <f t="shared" si="105"/>
        <v>2017</v>
      </c>
      <c r="G1957" s="16" t="str">
        <f>TEXT(ancestry_jul_2014[[#This Row],[Date]]," MMM")</f>
        <v xml:space="preserve"> May</v>
      </c>
      <c r="H1957" s="3"/>
      <c r="I1957" s="3" t="str">
        <f>VLOOKUP(K1957, [1]LibPAS_data!$A$1:$C$600,3,FALSE)</f>
        <v>Yavapai</v>
      </c>
      <c r="J1957" s="22" t="str">
        <f>VLOOKUP(K1957,[1]LibPAS_data!$A$1:$C$600,2,FALSE)</f>
        <v>Yavapai County Library District</v>
      </c>
      <c r="K1957" s="45" t="s">
        <v>65</v>
      </c>
      <c r="L1957" s="45" t="s">
        <v>1</v>
      </c>
      <c r="M1957" s="3"/>
      <c r="N1957" s="3"/>
      <c r="O1957" s="3"/>
      <c r="P1957" s="3"/>
      <c r="Q1957" s="3"/>
      <c r="R1957" s="47">
        <f t="shared" si="103"/>
        <v>0</v>
      </c>
    </row>
    <row r="1958" spans="1:18" x14ac:dyDescent="0.3">
      <c r="A1958" s="22">
        <f>VLOOKUP(ancestry_jul_2014[[#This Row],[Locationid]], [1]LibPAS_data!$A$2:$E$600, 5, FALSE)</f>
        <v>0</v>
      </c>
      <c r="B1958" s="67" t="e">
        <f>VLOOKUP(ancestry_jul_2014[[#This Row],[Locationid]],[1]LibPAS_data!$A$2:$D$270,4,FALSE)</f>
        <v>#N/A</v>
      </c>
      <c r="C1958" s="68" t="str">
        <f>TEXT(E1958,"yyyy")&amp;"-"&amp;"Q"&amp;LOOKUP(MONTH(E1958),{1,4,7,10},{1,2,3,4})</f>
        <v>2017-Q2</v>
      </c>
      <c r="D1958" s="69">
        <f>YEAR(DATE(YEAR(E1958),MONTH(E1958)+6,1))</f>
        <v>2017</v>
      </c>
      <c r="E1958" s="16">
        <v>42887</v>
      </c>
      <c r="F1958" s="31" t="str">
        <f t="shared" si="105"/>
        <v>2017</v>
      </c>
      <c r="G1958" s="16" t="str">
        <f>TEXT(ancestry_jul_2014[[#This Row],[Date]]," MMM")</f>
        <v xml:space="preserve"> Jun</v>
      </c>
      <c r="H1958" s="3"/>
      <c r="I1958" s="3" t="str">
        <f>VLOOKUP(K1958, [1]LibPAS_data!$A$1:$C$600,3,FALSE)</f>
        <v>State</v>
      </c>
      <c r="J1958" s="22" t="str">
        <f>VLOOKUP(K1958,[1]LibPAS_data!$A$1:$C$600,2,FALSE)</f>
        <v>Arizona State Library-Law Library</v>
      </c>
      <c r="K1958" s="6" t="s">
        <v>10</v>
      </c>
      <c r="L1958" s="45" t="s">
        <v>1</v>
      </c>
      <c r="M1958" s="3"/>
      <c r="N1958" s="3">
        <v>50295</v>
      </c>
      <c r="O1958" s="3">
        <v>1059</v>
      </c>
      <c r="P1958" s="3">
        <v>10055</v>
      </c>
      <c r="Q1958" s="3">
        <v>27139</v>
      </c>
      <c r="R1958" s="47">
        <f t="shared" si="103"/>
        <v>37194</v>
      </c>
    </row>
    <row r="1959" spans="1:18" x14ac:dyDescent="0.3">
      <c r="A1959" s="21" t="str">
        <f>VLOOKUP(ancestry_jul_2014[[#This Row],[Locationid]], [1]LibPAS_data!$A$2:$E$600, 5, FALSE)</f>
        <v>N/A</v>
      </c>
      <c r="B1959" s="64">
        <f>VLOOKUP(ancestry_jul_2014[[#This Row],[Locationid]],[1]LibPAS_data!$A$2:$D$270,4,FALSE)</f>
        <v>1188</v>
      </c>
      <c r="C1959" s="65" t="str">
        <f>TEXT(E1959,"yyyy")&amp;"-"&amp;"Q"&amp;LOOKUP(MONTH(E1959),{1,4,7,10},{1,2,3,4})</f>
        <v>2017-Q2</v>
      </c>
      <c r="D1959" s="66">
        <f t="shared" ref="D1959:D1990" si="107">YEAR(DATE(YEAR(E1959),MONTH(E1959)+6,1))</f>
        <v>2017</v>
      </c>
      <c r="E1959" s="1">
        <v>42887</v>
      </c>
      <c r="F1959" s="31" t="str">
        <f t="shared" si="105"/>
        <v>2017</v>
      </c>
      <c r="G1959" s="1" t="str">
        <f>TEXT(ancestry_jul_2014[[#This Row],[Date]]," MMM")</f>
        <v xml:space="preserve"> Jun</v>
      </c>
      <c r="I1959" t="str">
        <f>VLOOKUP(K1959, [1]LibPAS_data!$A$1:$C$600,3,FALSE)</f>
        <v>Pinal</v>
      </c>
      <c r="J1959" s="21" t="str">
        <f>VLOOKUP(K1959,[1]LibPAS_data!$A$1:$C$600,2,FALSE)</f>
        <v>Ak-Chin Indian Community Library</v>
      </c>
      <c r="K1959" s="6" t="s">
        <v>6</v>
      </c>
      <c r="L1959" s="45" t="s">
        <v>1</v>
      </c>
      <c r="N1959">
        <v>134</v>
      </c>
      <c r="O1959">
        <v>4</v>
      </c>
      <c r="P1959">
        <v>19</v>
      </c>
      <c r="Q1959">
        <v>29</v>
      </c>
      <c r="R1959" s="47">
        <f t="shared" si="103"/>
        <v>48</v>
      </c>
    </row>
    <row r="1960" spans="1:18" x14ac:dyDescent="0.3">
      <c r="A1960" s="21">
        <f>VLOOKUP(ancestry_jul_2014[[#This Row],[Locationid]], [1]LibPAS_data!$A$2:$E$600, 5, FALSE)</f>
        <v>19</v>
      </c>
      <c r="B1960" s="64" t="e">
        <f>VLOOKUP(ancestry_jul_2014[[#This Row],[Locationid]],[1]LibPAS_data!$A$2:$D$270,4,FALSE)</f>
        <v>#N/A</v>
      </c>
      <c r="C1960" s="65" t="str">
        <f>TEXT(E1960,"yyyy")&amp;"-"&amp;"Q"&amp;LOOKUP(MONTH(E1960),{1,4,7,10},{1,2,3,4})</f>
        <v>2017-Q2</v>
      </c>
      <c r="D1960" s="66">
        <f t="shared" si="107"/>
        <v>2017</v>
      </c>
      <c r="E1960" s="16">
        <v>42887</v>
      </c>
      <c r="F1960" s="31" t="str">
        <f t="shared" si="105"/>
        <v>2017</v>
      </c>
      <c r="G1960" s="1" t="str">
        <f>TEXT(ancestry_jul_2014[[#This Row],[Date]]," MMM")</f>
        <v xml:space="preserve"> Jun</v>
      </c>
      <c r="I1960" t="str">
        <f>VLOOKUP(K1960, [1]LibPAS_data!$A$1:$C$600,3,FALSE)</f>
        <v>Apache</v>
      </c>
      <c r="J1960" s="21" t="str">
        <f>VLOOKUP(K1960,[1]LibPAS_data!$A$1:$C$600,2,FALSE)</f>
        <v>Alpine Public Library</v>
      </c>
      <c r="K1960" s="10" t="s">
        <v>7</v>
      </c>
      <c r="L1960" s="45" t="s">
        <v>1</v>
      </c>
      <c r="R1960" s="47">
        <f t="shared" si="103"/>
        <v>0</v>
      </c>
    </row>
    <row r="1961" spans="1:18" x14ac:dyDescent="0.3">
      <c r="A1961" s="21">
        <f>VLOOKUP(ancestry_jul_2014[[#This Row],[Locationid]], [1]LibPAS_data!$A$2:$E$600, 5, FALSE)</f>
        <v>111</v>
      </c>
      <c r="B1961" s="64">
        <f>VLOOKUP(ancestry_jul_2014[[#This Row],[Locationid]],[1]LibPAS_data!$A$2:$D$270,4,FALSE)</f>
        <v>63208</v>
      </c>
      <c r="C1961" s="65" t="str">
        <f>TEXT(E1961,"yyyy")&amp;"-"&amp;"Q"&amp;LOOKUP(MONTH(E1961),{1,4,7,10},{1,2,3,4})</f>
        <v>2017-Q2</v>
      </c>
      <c r="D1961" s="66">
        <f t="shared" si="107"/>
        <v>2017</v>
      </c>
      <c r="E1961" s="1">
        <v>42887</v>
      </c>
      <c r="F1961" s="31" t="str">
        <f t="shared" si="105"/>
        <v>2017</v>
      </c>
      <c r="G1961" s="1" t="str">
        <f>TEXT(ancestry_jul_2014[[#This Row],[Date]]," MMM")</f>
        <v xml:space="preserve"> Jun</v>
      </c>
      <c r="I1961" t="str">
        <f>VLOOKUP(K1961, [1]LibPAS_data!$A$1:$C$600,3,FALSE)</f>
        <v>Pinal</v>
      </c>
      <c r="J1961" s="21" t="str">
        <f>VLOOKUP(K1961,[1]LibPAS_data!$A$1:$C$600,2,FALSE)</f>
        <v>Apache Junction Public Library</v>
      </c>
      <c r="K1961" s="6" t="s">
        <v>8</v>
      </c>
      <c r="L1961" s="45" t="s">
        <v>1</v>
      </c>
      <c r="N1961">
        <v>363</v>
      </c>
      <c r="O1961">
        <v>8</v>
      </c>
      <c r="P1961">
        <v>17</v>
      </c>
      <c r="Q1961">
        <v>157</v>
      </c>
      <c r="R1961" s="47">
        <f t="shared" si="103"/>
        <v>174</v>
      </c>
    </row>
    <row r="1962" spans="1:18" x14ac:dyDescent="0.3">
      <c r="A1962" s="21">
        <f>VLOOKUP(ancestry_jul_2014[[#This Row],[Locationid]], [1]LibPAS_data!$A$2:$E$600, 5, FALSE)</f>
        <v>10</v>
      </c>
      <c r="B1962" s="64" t="e">
        <f>VLOOKUP(ancestry_jul_2014[[#This Row],[Locationid]],[1]LibPAS_data!$A$2:$D$270,4,FALSE)</f>
        <v>#N/A</v>
      </c>
      <c r="C1962" s="65" t="str">
        <f>TEXT(E1962,"yyyy")&amp;"-"&amp;"Q"&amp;LOOKUP(MONTH(E1962),{1,4,7,10},{1,2,3,4})</f>
        <v>2017-Q2</v>
      </c>
      <c r="D1962" s="66">
        <f t="shared" si="107"/>
        <v>2017</v>
      </c>
      <c r="E1962" s="16">
        <v>42887</v>
      </c>
      <c r="F1962" s="31" t="str">
        <f t="shared" si="105"/>
        <v>2017</v>
      </c>
      <c r="G1962" s="1" t="str">
        <f>TEXT(ancestry_jul_2014[[#This Row],[Date]]," MMM")</f>
        <v xml:space="preserve"> Jun</v>
      </c>
      <c r="I1962" t="str">
        <f>VLOOKUP(K1962, [1]LibPAS_data!$A$1:$C$600,3,FALSE)</f>
        <v>Pinal</v>
      </c>
      <c r="J1962" s="21" t="str">
        <f>VLOOKUP(K1962,[1]LibPAS_data!$A$1:$C$600,2,FALSE)</f>
        <v>Arizona City Community Library</v>
      </c>
      <c r="K1962" t="s">
        <v>9</v>
      </c>
      <c r="L1962" s="45" t="s">
        <v>1</v>
      </c>
      <c r="R1962" s="47">
        <f t="shared" si="103"/>
        <v>0</v>
      </c>
    </row>
    <row r="1963" spans="1:18" x14ac:dyDescent="0.3">
      <c r="A1963" s="21">
        <f>VLOOKUP(ancestry_jul_2014[[#This Row],[Locationid]], [1]LibPAS_data!$A$2:$E$600, 5, FALSE)</f>
        <v>10</v>
      </c>
      <c r="B1963" s="64" t="e">
        <f>VLOOKUP(ancestry_jul_2014[[#This Row],[Locationid]],[1]LibPAS_data!$A$2:$D$270,4,FALSE)</f>
        <v>#N/A</v>
      </c>
      <c r="C1963" s="65" t="str">
        <f>TEXT(E1963,"yyyy")&amp;"-"&amp;"Q"&amp;LOOKUP(MONTH(E1963),{1,4,7,10},{1,2,3,4})</f>
        <v>2017-Q2</v>
      </c>
      <c r="D1963" s="66">
        <f t="shared" si="107"/>
        <v>2017</v>
      </c>
      <c r="E1963" s="1">
        <v>42887</v>
      </c>
      <c r="F1963" s="31" t="str">
        <f t="shared" si="105"/>
        <v>2017</v>
      </c>
      <c r="G1963" s="1" t="str">
        <f>TEXT(ancestry_jul_2014[[#This Row],[Date]]," MMM")</f>
        <v xml:space="preserve"> Jun</v>
      </c>
      <c r="I1963" t="str">
        <f>VLOOKUP(K1963, [1]LibPAS_data!$A$1:$C$600,3,FALSE)</f>
        <v>Yavapai</v>
      </c>
      <c r="J1963" s="21" t="str">
        <f>VLOOKUP(K1963,[1]LibPAS_data!$A$1:$C$600,2,FALSE)</f>
        <v>Ash Fork Public Library</v>
      </c>
      <c r="K1963" s="8" t="s">
        <v>11</v>
      </c>
      <c r="L1963" s="45" t="s">
        <v>1</v>
      </c>
      <c r="R1963" s="47">
        <f t="shared" si="103"/>
        <v>0</v>
      </c>
    </row>
    <row r="1964" spans="1:18" x14ac:dyDescent="0.3">
      <c r="A1964" s="21" t="str">
        <f>VLOOKUP(ancestry_jul_2014[[#This Row],[Locationid]], [1]LibPAS_data!$A$2:$E$600, 5, FALSE)</f>
        <v/>
      </c>
      <c r="B1964" s="64" t="str">
        <f>VLOOKUP(ancestry_jul_2014[[#This Row],[Locationid]],[1]LibPAS_data!$A$2:$D$270,4,FALSE)</f>
        <v>N/A</v>
      </c>
      <c r="C1964" s="65" t="str">
        <f>TEXT(E1964,"yyyy")&amp;"-"&amp;"Q"&amp;LOOKUP(MONTH(E1964),{1,4,7,10},{1,2,3,4})</f>
        <v>2017-Q2</v>
      </c>
      <c r="D1964" s="66">
        <f t="shared" si="107"/>
        <v>2017</v>
      </c>
      <c r="E1964" s="16">
        <v>42887</v>
      </c>
      <c r="F1964" s="31" t="str">
        <f t="shared" si="105"/>
        <v>2017</v>
      </c>
      <c r="G1964" s="1" t="str">
        <f>TEXT(ancestry_jul_2014[[#This Row],[Date]]," MMM")</f>
        <v xml:space="preserve"> Jun</v>
      </c>
      <c r="I1964" t="str">
        <f>VLOOKUP(K1964, [1]LibPAS_data!$A$1:$C$600,3,FALSE)</f>
        <v>Mohave</v>
      </c>
      <c r="J1964" s="21" t="str">
        <f>VLOOKUP(K1964,[1]LibPAS_data!$A$1:$C$600,2,FALSE)</f>
        <v>Ava Ich Asiit Tribal Library</v>
      </c>
      <c r="K1964" s="6" t="s">
        <v>138</v>
      </c>
      <c r="L1964" s="45" t="s">
        <v>1</v>
      </c>
      <c r="R1964" s="47">
        <f t="shared" si="103"/>
        <v>0</v>
      </c>
    </row>
    <row r="1965" spans="1:18" x14ac:dyDescent="0.3">
      <c r="A1965" s="21">
        <f>VLOOKUP(ancestry_jul_2014[[#This Row],[Locationid]], [1]LibPAS_data!$A$2:$E$600, 5, FALSE)</f>
        <v>80</v>
      </c>
      <c r="B1965" s="64">
        <f>VLOOKUP(ancestry_jul_2014[[#This Row],[Locationid]],[1]LibPAS_data!$A$2:$D$270,4,FALSE)</f>
        <v>22669</v>
      </c>
      <c r="C1965" s="65" t="str">
        <f>TEXT(E1965,"yyyy")&amp;"-"&amp;"Q"&amp;LOOKUP(MONTH(E1965),{1,4,7,10},{1,2,3,4})</f>
        <v>2017-Q2</v>
      </c>
      <c r="D1965" s="66">
        <f t="shared" si="107"/>
        <v>2017</v>
      </c>
      <c r="E1965" s="1">
        <v>42887</v>
      </c>
      <c r="F1965" s="31" t="str">
        <f t="shared" si="105"/>
        <v>2017</v>
      </c>
      <c r="G1965" s="1" t="str">
        <f>TEXT(ancestry_jul_2014[[#This Row],[Date]]," MMM")</f>
        <v xml:space="preserve"> Jun</v>
      </c>
      <c r="I1965" t="str">
        <f>VLOOKUP(K1965, [1]LibPAS_data!$A$1:$C$600,3,FALSE)</f>
        <v>Maricopa</v>
      </c>
      <c r="J1965" s="21" t="str">
        <f>VLOOKUP(K1965,[1]LibPAS_data!$A$1:$C$600,2,FALSE)</f>
        <v>Avondale Public Library</v>
      </c>
      <c r="K1965" s="6" t="s">
        <v>12</v>
      </c>
      <c r="L1965" s="45" t="s">
        <v>1</v>
      </c>
      <c r="N1965">
        <v>2318</v>
      </c>
      <c r="O1965">
        <v>59</v>
      </c>
      <c r="P1965">
        <v>2269</v>
      </c>
      <c r="Q1965">
        <v>904</v>
      </c>
      <c r="R1965" s="47">
        <f t="shared" si="103"/>
        <v>3173</v>
      </c>
    </row>
    <row r="1966" spans="1:18" x14ac:dyDescent="0.3">
      <c r="A1966" s="21">
        <f>VLOOKUP(ancestry_jul_2014[[#This Row],[Locationid]], [1]LibPAS_data!$A$2:$E$600, 5, FALSE)</f>
        <v>16</v>
      </c>
      <c r="B1966" s="64" t="e">
        <f>VLOOKUP(ancestry_jul_2014[[#This Row],[Locationid]],[1]LibPAS_data!$A$2:$D$270,4,FALSE)</f>
        <v>#N/A</v>
      </c>
      <c r="C1966" s="65" t="str">
        <f>TEXT(E1966,"yyyy")&amp;"-"&amp;"Q"&amp;LOOKUP(MONTH(E1966),{1,4,7,10},{1,2,3,4})</f>
        <v>2017-Q2</v>
      </c>
      <c r="D1966" s="66">
        <f t="shared" si="107"/>
        <v>2017</v>
      </c>
      <c r="E1966" s="16">
        <v>42887</v>
      </c>
      <c r="F1966" s="31" t="str">
        <f t="shared" si="105"/>
        <v>2017</v>
      </c>
      <c r="G1966" s="1" t="str">
        <f>TEXT(ancestry_jul_2014[[#This Row],[Date]]," MMM")</f>
        <v xml:space="preserve"> Jun</v>
      </c>
      <c r="I1966" t="str">
        <f>VLOOKUP(K1966, [1]LibPAS_data!$A$1:$C$600,3,FALSE)</f>
        <v>La Paz</v>
      </c>
      <c r="J1966" s="21" t="str">
        <f>VLOOKUP(K1966,[1]LibPAS_data!$A$1:$C$600,2,FALSE)</f>
        <v>Bouse Public Library</v>
      </c>
      <c r="K1966" s="6" t="s">
        <v>14</v>
      </c>
      <c r="L1966" s="45" t="s">
        <v>1</v>
      </c>
      <c r="R1966" s="47">
        <f t="shared" si="103"/>
        <v>0</v>
      </c>
    </row>
    <row r="1967" spans="1:18" x14ac:dyDescent="0.3">
      <c r="A1967" s="21">
        <f>VLOOKUP(ancestry_jul_2014[[#This Row],[Locationid]], [1]LibPAS_data!$A$2:$E$600, 5, FALSE)</f>
        <v>21</v>
      </c>
      <c r="B1967" s="64" t="str">
        <f>VLOOKUP(ancestry_jul_2014[[#This Row],[Locationid]],[1]LibPAS_data!$A$2:$D$270,4,FALSE)</f>
        <v>N/A</v>
      </c>
      <c r="C1967" s="65" t="str">
        <f>TEXT(E1967,"yyyy")&amp;"-"&amp;"Q"&amp;LOOKUP(MONTH(E1967),{1,4,7,10},{1,2,3,4})</f>
        <v>2017-Q2</v>
      </c>
      <c r="D1967" s="66">
        <f t="shared" si="107"/>
        <v>2017</v>
      </c>
      <c r="E1967" s="1">
        <v>42887</v>
      </c>
      <c r="F1967" s="31" t="str">
        <f t="shared" si="105"/>
        <v>2017</v>
      </c>
      <c r="G1967" s="1" t="str">
        <f>TEXT(ancestry_jul_2014[[#This Row],[Date]]," MMM")</f>
        <v xml:space="preserve"> Jun</v>
      </c>
      <c r="I1967" t="str">
        <f>VLOOKUP(K1967, [1]LibPAS_data!$A$1:$C$600,3,FALSE)</f>
        <v>Maricopa</v>
      </c>
      <c r="J1967" s="21" t="str">
        <f>VLOOKUP(K1967,[1]LibPAS_data!$A$1:$C$600,2,FALSE)</f>
        <v>Buckeye Public Library</v>
      </c>
      <c r="K1967" s="6" t="s">
        <v>15</v>
      </c>
      <c r="L1967" s="45" t="s">
        <v>1</v>
      </c>
      <c r="N1967">
        <v>677</v>
      </c>
      <c r="O1967">
        <v>9</v>
      </c>
      <c r="P1967">
        <v>130</v>
      </c>
      <c r="Q1967">
        <v>245</v>
      </c>
      <c r="R1967" s="47">
        <f t="shared" si="103"/>
        <v>375</v>
      </c>
    </row>
    <row r="1968" spans="1:18" x14ac:dyDescent="0.3">
      <c r="A1968" s="21">
        <f>VLOOKUP(ancestry_jul_2014[[#This Row],[Locationid]], [1]LibPAS_data!$A$2:$E$600, 5, FALSE)</f>
        <v>7</v>
      </c>
      <c r="B1968" s="64" t="e">
        <f>VLOOKUP(ancestry_jul_2014[[#This Row],[Locationid]],[1]LibPAS_data!$A$2:$D$270,4,FALSE)</f>
        <v>#N/A</v>
      </c>
      <c r="C1968" s="65" t="str">
        <f>TEXT(E1968,"yyyy")&amp;"-"&amp;"Q"&amp;LOOKUP(MONTH(E1968),{1,4,7,10},{1,2,3,4})</f>
        <v>2017-Q2</v>
      </c>
      <c r="D1968" s="66">
        <f t="shared" si="107"/>
        <v>2017</v>
      </c>
      <c r="E1968" s="16">
        <v>42887</v>
      </c>
      <c r="F1968" s="31" t="str">
        <f t="shared" si="105"/>
        <v>2017</v>
      </c>
      <c r="G1968" s="1" t="str">
        <f>TEXT(ancestry_jul_2014[[#This Row],[Date]]," MMM")</f>
        <v xml:space="preserve"> Jun</v>
      </c>
      <c r="I1968" t="str">
        <f>VLOOKUP(K1968, [1]LibPAS_data!$A$1:$C$600,3,FALSE)</f>
        <v>Yavapai</v>
      </c>
      <c r="J1968" s="21" t="str">
        <f>VLOOKUP(K1968,[1]LibPAS_data!$A$1:$C$600,2,FALSE)</f>
        <v>Bagdad Public Library</v>
      </c>
      <c r="K1968" t="s">
        <v>111</v>
      </c>
      <c r="L1968" s="45" t="s">
        <v>1</v>
      </c>
      <c r="R1968" s="47">
        <f t="shared" si="103"/>
        <v>0</v>
      </c>
    </row>
    <row r="1969" spans="1:18" x14ac:dyDescent="0.3">
      <c r="A1969" s="21">
        <f>VLOOKUP(ancestry_jul_2014[[#This Row],[Locationid]], [1]LibPAS_data!$A$2:$E$600, 5, FALSE)</f>
        <v>5</v>
      </c>
      <c r="B1969" s="64" t="e">
        <f>VLOOKUP(ancestry_jul_2014[[#This Row],[Locationid]],[1]LibPAS_data!$A$2:$D$270,4,FALSE)</f>
        <v>#N/A</v>
      </c>
      <c r="C1969" s="65" t="str">
        <f>TEXT(E1969,"yyyy")&amp;"-"&amp;"Q"&amp;LOOKUP(MONTH(E1969),{1,4,7,10},{1,2,3,4})</f>
        <v>2017-Q2</v>
      </c>
      <c r="D1969" s="66">
        <f t="shared" si="107"/>
        <v>2017</v>
      </c>
      <c r="E1969" s="1">
        <v>42887</v>
      </c>
      <c r="F1969" s="31" t="str">
        <f t="shared" si="105"/>
        <v>2017</v>
      </c>
      <c r="G1969" s="1" t="str">
        <f>TEXT(ancestry_jul_2014[[#This Row],[Date]]," MMM")</f>
        <v xml:space="preserve"> Jun</v>
      </c>
      <c r="I1969" t="str">
        <f>VLOOKUP(K1969, [1]LibPAS_data!$A$1:$C$600,3,FALSE)</f>
        <v>Yavapai</v>
      </c>
      <c r="J1969" s="21" t="str">
        <f>VLOOKUP(K1969,[1]LibPAS_data!$A$1:$C$600,2,FALSE)</f>
        <v>Beaver Creek Public School Library</v>
      </c>
      <c r="K1969" s="6" t="s">
        <v>108</v>
      </c>
      <c r="L1969" s="45" t="s">
        <v>1</v>
      </c>
      <c r="R1969" s="47">
        <f t="shared" si="103"/>
        <v>0</v>
      </c>
    </row>
    <row r="1970" spans="1:18" x14ac:dyDescent="0.3">
      <c r="A1970" s="21">
        <f>VLOOKUP(ancestry_jul_2014[[#This Row],[Locationid]], [1]LibPAS_data!$A$2:$E$600, 5, FALSE)</f>
        <v>12</v>
      </c>
      <c r="B1970" s="64" t="e">
        <f>VLOOKUP(ancestry_jul_2014[[#This Row],[Locationid]],[1]LibPAS_data!$A$2:$D$270,4,FALSE)</f>
        <v>#N/A</v>
      </c>
      <c r="C1970" s="65" t="str">
        <f>TEXT(E1970,"yyyy")&amp;"-"&amp;"Q"&amp;LOOKUP(MONTH(E1970),{1,4,7,10},{1,2,3,4})</f>
        <v>2017-Q2</v>
      </c>
      <c r="D1970" s="66">
        <f t="shared" si="107"/>
        <v>2017</v>
      </c>
      <c r="E1970" s="16">
        <v>42887</v>
      </c>
      <c r="F1970" s="31" t="str">
        <f t="shared" si="105"/>
        <v>2017</v>
      </c>
      <c r="G1970" s="1" t="str">
        <f>TEXT(ancestry_jul_2014[[#This Row],[Date]]," MMM")</f>
        <v xml:space="preserve"> Jun</v>
      </c>
      <c r="I1970" t="str">
        <f>VLOOKUP(K1970, [1]LibPAS_data!$A$1:$C$600,3,FALSE)</f>
        <v>Yavapai</v>
      </c>
      <c r="J1970" s="21" t="str">
        <f>VLOOKUP(K1970,[1]LibPAS_data!$A$1:$C$600,2,FALSE)</f>
        <v>Black Canyon City Community Library</v>
      </c>
      <c r="K1970" t="s">
        <v>13</v>
      </c>
      <c r="L1970" s="45" t="s">
        <v>1</v>
      </c>
      <c r="R1970" s="47">
        <f t="shared" si="103"/>
        <v>0</v>
      </c>
    </row>
    <row r="1971" spans="1:18" x14ac:dyDescent="0.3">
      <c r="A1971" s="21">
        <f>VLOOKUP(ancestry_jul_2014[[#This Row],[Locationid]], [1]LibPAS_data!$A$2:$E$600, 5, FALSE)</f>
        <v>34</v>
      </c>
      <c r="B1971" s="64">
        <f>VLOOKUP(ancestry_jul_2014[[#This Row],[Locationid]],[1]LibPAS_data!$A$2:$D$270,4,FALSE)</f>
        <v>48762</v>
      </c>
      <c r="C1971" s="65" t="str">
        <f>TEXT(E1971,"yyyy")&amp;"-"&amp;"Q"&amp;LOOKUP(MONTH(E1971),{1,4,7,10},{1,2,3,4})</f>
        <v>2017-Q2</v>
      </c>
      <c r="D1971" s="66">
        <f t="shared" si="107"/>
        <v>2017</v>
      </c>
      <c r="E1971" s="1">
        <v>42887</v>
      </c>
      <c r="F1971" s="31" t="str">
        <f t="shared" si="105"/>
        <v>2017</v>
      </c>
      <c r="G1971" s="1" t="str">
        <f>TEXT(ancestry_jul_2014[[#This Row],[Date]]," MMM")</f>
        <v xml:space="preserve"> Jun</v>
      </c>
      <c r="I1971" t="str">
        <f>VLOOKUP(K1971, [1]LibPAS_data!$A$1:$C$600,3,FALSE)</f>
        <v>Pinal</v>
      </c>
      <c r="J1971" s="21" t="str">
        <f>VLOOKUP(K1971,[1]LibPAS_data!$A$1:$C$600,2,FALSE)</f>
        <v>Casa Grande Public Library</v>
      </c>
      <c r="K1971" s="12" t="s">
        <v>17</v>
      </c>
      <c r="L1971" s="45" t="s">
        <v>1</v>
      </c>
      <c r="N1971">
        <v>506</v>
      </c>
      <c r="O1971">
        <v>18</v>
      </c>
      <c r="P1971">
        <v>32</v>
      </c>
      <c r="Q1971">
        <v>272</v>
      </c>
      <c r="R1971" s="47">
        <f t="shared" si="103"/>
        <v>304</v>
      </c>
    </row>
    <row r="1972" spans="1:18" x14ac:dyDescent="0.3">
      <c r="A1972" s="21">
        <f>VLOOKUP(ancestry_jul_2014[[#This Row],[Locationid]], [1]LibPAS_data!$A$2:$E$600, 5, FALSE)</f>
        <v>109</v>
      </c>
      <c r="B1972" s="64">
        <f>VLOOKUP(ancestry_jul_2014[[#This Row],[Locationid]],[1]LibPAS_data!$A$2:$D$270,4,FALSE)</f>
        <v>309229</v>
      </c>
      <c r="C1972" s="65" t="str">
        <f>TEXT(E1972,"yyyy")&amp;"-"&amp;"Q"&amp;LOOKUP(MONTH(E1972),{1,4,7,10},{1,2,3,4})</f>
        <v>2017-Q2</v>
      </c>
      <c r="D1972" s="66">
        <f t="shared" si="107"/>
        <v>2017</v>
      </c>
      <c r="E1972" s="16">
        <v>42887</v>
      </c>
      <c r="F1972" s="31" t="str">
        <f t="shared" si="105"/>
        <v>2017</v>
      </c>
      <c r="G1972" s="1" t="str">
        <f>TEXT(ancestry_jul_2014[[#This Row],[Date]]," MMM")</f>
        <v xml:space="preserve"> Jun</v>
      </c>
      <c r="I1972" t="str">
        <f>VLOOKUP(K1972, [1]LibPAS_data!$A$1:$C$600,3,FALSE)</f>
        <v>Maricopa</v>
      </c>
      <c r="J1972" s="21" t="str">
        <f>VLOOKUP(K1972,[1]LibPAS_data!$A$1:$C$600,2,FALSE)</f>
        <v xml:space="preserve">Chandler Public Library </v>
      </c>
      <c r="K1972" s="12" t="s">
        <v>18</v>
      </c>
      <c r="L1972" s="45" t="s">
        <v>1</v>
      </c>
      <c r="N1972">
        <v>3687</v>
      </c>
      <c r="O1972">
        <v>36</v>
      </c>
      <c r="P1972">
        <v>443</v>
      </c>
      <c r="Q1972">
        <v>1200</v>
      </c>
      <c r="R1972" s="47">
        <f t="shared" si="103"/>
        <v>1643</v>
      </c>
    </row>
    <row r="1973" spans="1:18" x14ac:dyDescent="0.3">
      <c r="A1973" s="21">
        <f>VLOOKUP(ancestry_jul_2014[[#This Row],[Locationid]], [1]LibPAS_data!$A$2:$E$600, 5, FALSE)</f>
        <v>25</v>
      </c>
      <c r="B1973" s="64">
        <f>VLOOKUP(ancestry_jul_2014[[#This Row],[Locationid]],[1]LibPAS_data!$A$2:$D$270,4,FALSE)</f>
        <v>1469</v>
      </c>
      <c r="C1973" s="65" t="str">
        <f>TEXT(E1973,"yyyy")&amp;"-"&amp;"Q"&amp;LOOKUP(MONTH(E1973),{1,4,7,10},{1,2,3,4})</f>
        <v>2017-Q2</v>
      </c>
      <c r="D1973" s="66">
        <f t="shared" si="107"/>
        <v>2017</v>
      </c>
      <c r="E1973" s="1">
        <v>42887</v>
      </c>
      <c r="F1973" s="31" t="str">
        <f t="shared" si="105"/>
        <v>2017</v>
      </c>
      <c r="G1973" s="1" t="str">
        <f>TEXT(ancestry_jul_2014[[#This Row],[Date]]," MMM")</f>
        <v xml:space="preserve"> Jun</v>
      </c>
      <c r="I1973" t="str">
        <f>VLOOKUP(K1973, [1]LibPAS_data!$A$1:$C$600,3,FALSE)</f>
        <v>Cochise</v>
      </c>
      <c r="J1973" s="21" t="str">
        <f>VLOOKUP(K1973,[1]LibPAS_data!$A$1:$C$600,2,FALSE)</f>
        <v>Cochise County Library District</v>
      </c>
      <c r="K1973" s="12" t="s">
        <v>20</v>
      </c>
      <c r="L1973" s="45" t="s">
        <v>1</v>
      </c>
      <c r="N1973">
        <v>72</v>
      </c>
      <c r="O1973">
        <v>2</v>
      </c>
      <c r="P1973">
        <v>2</v>
      </c>
      <c r="Q1973">
        <v>16</v>
      </c>
      <c r="R1973" s="47">
        <f t="shared" si="103"/>
        <v>18</v>
      </c>
    </row>
    <row r="1974" spans="1:18" x14ac:dyDescent="0.3">
      <c r="A1974" s="21">
        <f>VLOOKUP(ancestry_jul_2014[[#This Row],[Locationid]], [1]LibPAS_data!$A$2:$E$600, 5, FALSE)</f>
        <v>20</v>
      </c>
      <c r="B1974" s="64" t="e">
        <f>VLOOKUP(ancestry_jul_2014[[#This Row],[Locationid]],[1]LibPAS_data!$A$2:$D$270,4,FALSE)</f>
        <v>#N/A</v>
      </c>
      <c r="C1974" s="65" t="str">
        <f>TEXT(E1974,"yyyy")&amp;"-"&amp;"Q"&amp;LOOKUP(MONTH(E1974),{1,4,7,10},{1,2,3,4})</f>
        <v>2017-Q2</v>
      </c>
      <c r="D1974" s="66">
        <f t="shared" si="107"/>
        <v>2017</v>
      </c>
      <c r="E1974" s="16">
        <v>42887</v>
      </c>
      <c r="F1974" s="31" t="str">
        <f t="shared" si="105"/>
        <v>2017</v>
      </c>
      <c r="G1974" s="1" t="str">
        <f>TEXT(ancestry_jul_2014[[#This Row],[Date]]," MMM")</f>
        <v xml:space="preserve"> Jun</v>
      </c>
      <c r="I1974" t="str">
        <f>VLOOKUP(K1974, [1]LibPAS_data!$A$1:$C$600,3,FALSE)</f>
        <v>Yavapai</v>
      </c>
      <c r="J1974" s="21" t="str">
        <f>VLOOKUP(K1974,[1]LibPAS_data!$A$1:$C$600,2,FALSE)</f>
        <v>Centennial Public Library</v>
      </c>
      <c r="K1974" s="5" t="s">
        <v>100</v>
      </c>
      <c r="L1974" s="45" t="s">
        <v>1</v>
      </c>
      <c r="R1974" s="47">
        <f t="shared" si="103"/>
        <v>0</v>
      </c>
    </row>
    <row r="1975" spans="1:18" x14ac:dyDescent="0.3">
      <c r="A1975" s="21">
        <f>VLOOKUP(ancestry_jul_2014[[#This Row],[Locationid]], [1]LibPAS_data!$A$2:$E$600, 5, FALSE)</f>
        <v>12</v>
      </c>
      <c r="B1975" s="64" t="e">
        <f>VLOOKUP(ancestry_jul_2014[[#This Row],[Locationid]],[1]LibPAS_data!$A$2:$D$270,4,FALSE)</f>
        <v>#N/A</v>
      </c>
      <c r="C1975" s="65" t="str">
        <f>TEXT(E1975,"yyyy")&amp;"-"&amp;"Q"&amp;LOOKUP(MONTH(E1975),{1,4,7,10},{1,2,3,4})</f>
        <v>2017-Q2</v>
      </c>
      <c r="D1975" s="66">
        <f t="shared" si="107"/>
        <v>2017</v>
      </c>
      <c r="E1975" s="1">
        <v>42887</v>
      </c>
      <c r="F1975" s="31" t="str">
        <f t="shared" si="105"/>
        <v>2017</v>
      </c>
      <c r="G1975" s="1" t="str">
        <f>TEXT(ancestry_jul_2014[[#This Row],[Date]]," MMM")</f>
        <v xml:space="preserve"> Jun</v>
      </c>
      <c r="I1975" t="str">
        <f>VLOOKUP(K1975, [1]LibPAS_data!$A$1:$C$600,3,FALSE)</f>
        <v>Apache</v>
      </c>
      <c r="J1975" s="21" t="str">
        <f>VLOOKUP(K1975,[1]LibPAS_data!$A$1:$C$600,2,FALSE)</f>
        <v>Concho Public Library</v>
      </c>
      <c r="K1975" s="6" t="s">
        <v>21</v>
      </c>
      <c r="L1975" s="45" t="s">
        <v>1</v>
      </c>
      <c r="N1975">
        <v>215</v>
      </c>
      <c r="O1975">
        <v>4</v>
      </c>
      <c r="P1975">
        <v>5</v>
      </c>
      <c r="Q1975">
        <v>166</v>
      </c>
      <c r="R1975" s="47">
        <f t="shared" ref="R1975:R2038" si="108">P1975+Q1975</f>
        <v>171</v>
      </c>
    </row>
    <row r="1976" spans="1:18" x14ac:dyDescent="0.3">
      <c r="A1976" s="21">
        <f>VLOOKUP(ancestry_jul_2014[[#This Row],[Locationid]], [1]LibPAS_data!$A$2:$E$600, 5, FALSE)</f>
        <v>27</v>
      </c>
      <c r="B1976" s="64">
        <f>VLOOKUP(ancestry_jul_2014[[#This Row],[Locationid]],[1]LibPAS_data!$A$2:$D$270,4,FALSE)</f>
        <v>9676</v>
      </c>
      <c r="C1976" s="65" t="str">
        <f>TEXT(E1976,"yyyy")&amp;"-"&amp;"Q"&amp;LOOKUP(MONTH(E1976),{1,4,7,10},{1,2,3,4})</f>
        <v>2017-Q2</v>
      </c>
      <c r="D1976" s="66">
        <f t="shared" si="107"/>
        <v>2017</v>
      </c>
      <c r="E1976" s="16">
        <v>42887</v>
      </c>
      <c r="F1976" s="31" t="str">
        <f t="shared" si="105"/>
        <v>2017</v>
      </c>
      <c r="G1976" s="1" t="str">
        <f>TEXT(ancestry_jul_2014[[#This Row],[Date]]," MMM")</f>
        <v xml:space="preserve"> Jun</v>
      </c>
      <c r="I1976" t="str">
        <f>VLOOKUP(K1976, [1]LibPAS_data!$A$1:$C$600,3,FALSE)</f>
        <v>Pinal</v>
      </c>
      <c r="J1976" s="21" t="str">
        <f>VLOOKUP(K1976,[1]LibPAS_data!$A$1:$C$600,2,FALSE)</f>
        <v>Coolidge Public Library</v>
      </c>
      <c r="K1976" s="6" t="s">
        <v>23</v>
      </c>
      <c r="L1976" s="45" t="s">
        <v>1</v>
      </c>
      <c r="R1976" s="47">
        <f t="shared" si="108"/>
        <v>0</v>
      </c>
    </row>
    <row r="1977" spans="1:18" x14ac:dyDescent="0.3">
      <c r="A1977" s="21">
        <f>VLOOKUP(ancestry_jul_2014[[#This Row],[Locationid]], [1]LibPAS_data!$A$2:$E$600, 5, FALSE)</f>
        <v>5</v>
      </c>
      <c r="B1977" s="64">
        <f>VLOOKUP(ancestry_jul_2014[[#This Row],[Locationid]],[1]LibPAS_data!$A$2:$D$270,4,FALSE)</f>
        <v>3352</v>
      </c>
      <c r="C1977" s="65" t="str">
        <f>TEXT(E1977,"yyyy")&amp;"-"&amp;"Q"&amp;LOOKUP(MONTH(E1977),{1,4,7,10},{1,2,3,4})</f>
        <v>2017-Q2</v>
      </c>
      <c r="D1977" s="66">
        <f t="shared" si="107"/>
        <v>2017</v>
      </c>
      <c r="E1977" s="1">
        <v>42887</v>
      </c>
      <c r="F1977" s="31" t="str">
        <f t="shared" si="105"/>
        <v>2017</v>
      </c>
      <c r="G1977" s="1" t="str">
        <f>TEXT(ancestry_jul_2014[[#This Row],[Date]]," MMM")</f>
        <v xml:space="preserve"> Jun</v>
      </c>
      <c r="I1977" t="str">
        <f>VLOOKUP(K1977, [1]LibPAS_data!$A$1:$C$600,3,FALSE)</f>
        <v>La Paz</v>
      </c>
      <c r="J1977" s="21" t="str">
        <f>VLOOKUP(K1977,[1]LibPAS_data!$A$1:$C$600,2,FALSE)</f>
        <v>Colorado River Indian Tribes Library</v>
      </c>
      <c r="K1977" s="6" t="s">
        <v>139</v>
      </c>
      <c r="L1977" s="45" t="s">
        <v>1</v>
      </c>
      <c r="N1977">
        <v>35</v>
      </c>
      <c r="O1977">
        <v>1</v>
      </c>
      <c r="P1977">
        <v>3</v>
      </c>
      <c r="Q1977">
        <v>9</v>
      </c>
      <c r="R1977" s="47">
        <f t="shared" si="108"/>
        <v>12</v>
      </c>
    </row>
    <row r="1978" spans="1:18" x14ac:dyDescent="0.3">
      <c r="A1978" s="21">
        <f>VLOOKUP(ancestry_jul_2014[[#This Row],[Locationid]], [1]LibPAS_data!$A$2:$E$600, 5, FALSE)</f>
        <v>14</v>
      </c>
      <c r="B1978" s="64">
        <f>VLOOKUP(ancestry_jul_2014[[#This Row],[Locationid]],[1]LibPAS_data!$A$2:$D$270,4,FALSE)</f>
        <v>3311</v>
      </c>
      <c r="C1978" s="65" t="str">
        <f>TEXT(E1978,"yyyy")&amp;"-"&amp;"Q"&amp;LOOKUP(MONTH(E1978),{1,4,7,10},{1,2,3,4})</f>
        <v>2017-Q2</v>
      </c>
      <c r="D1978" s="66">
        <f t="shared" si="107"/>
        <v>2017</v>
      </c>
      <c r="E1978" s="16">
        <v>42887</v>
      </c>
      <c r="F1978" s="31" t="str">
        <f t="shared" si="105"/>
        <v>2017</v>
      </c>
      <c r="G1978" s="1" t="str">
        <f>TEXT(ancestry_jul_2014[[#This Row],[Date]]," MMM")</f>
        <v xml:space="preserve"> Jun</v>
      </c>
      <c r="I1978" t="str">
        <f>VLOOKUP(K1978, [1]LibPAS_data!$A$1:$C$600,3,FALSE)</f>
        <v>Yavapai</v>
      </c>
      <c r="J1978" s="21" t="str">
        <f>VLOOKUP(K1978,[1]LibPAS_data!$A$1:$C$600,2,FALSE)</f>
        <v>Camp Verde Community Library</v>
      </c>
      <c r="K1978" s="6" t="s">
        <v>16</v>
      </c>
      <c r="L1978" s="45" t="s">
        <v>1</v>
      </c>
      <c r="N1978">
        <v>545</v>
      </c>
      <c r="O1978">
        <v>11</v>
      </c>
      <c r="P1978">
        <v>52</v>
      </c>
      <c r="Q1978">
        <v>187</v>
      </c>
      <c r="R1978" s="47">
        <f t="shared" si="108"/>
        <v>239</v>
      </c>
    </row>
    <row r="1979" spans="1:18" x14ac:dyDescent="0.3">
      <c r="A1979" s="21">
        <f>VLOOKUP(ancestry_jul_2014[[#This Row],[Locationid]], [1]LibPAS_data!$A$2:$E$600, 5, FALSE)</f>
        <v>10</v>
      </c>
      <c r="B1979" s="64">
        <f>VLOOKUP(ancestry_jul_2014[[#This Row],[Locationid]],[1]LibPAS_data!$A$2:$D$270,4,FALSE)</f>
        <v>10528</v>
      </c>
      <c r="C1979" s="65" t="str">
        <f>TEXT(E1979,"yyyy")&amp;"-"&amp;"Q"&amp;LOOKUP(MONTH(E1979),{1,4,7,10},{1,2,3,4})</f>
        <v>2017-Q2</v>
      </c>
      <c r="D1979" s="66">
        <f t="shared" si="107"/>
        <v>2017</v>
      </c>
      <c r="E1979" s="1">
        <v>42887</v>
      </c>
      <c r="F1979" s="31" t="str">
        <f t="shared" ref="F1979:F2042" si="109">TEXT(E1979, "yyyy")</f>
        <v>2017</v>
      </c>
      <c r="G1979" s="1" t="str">
        <f>TEXT(ancestry_jul_2014[[#This Row],[Date]]," MMM")</f>
        <v xml:space="preserve"> Jun</v>
      </c>
      <c r="I1979" t="str">
        <f>VLOOKUP(K1979, [1]LibPAS_data!$A$1:$C$600,3,FALSE)</f>
        <v>Yavapai</v>
      </c>
      <c r="J1979" s="21" t="str">
        <f>VLOOKUP(K1979,[1]LibPAS_data!$A$1:$C$600,2,FALSE)</f>
        <v>Chino Valley Public Library</v>
      </c>
      <c r="K1979" s="5" t="s">
        <v>101</v>
      </c>
      <c r="L1979" s="45" t="s">
        <v>1</v>
      </c>
      <c r="R1979" s="47">
        <f t="shared" si="108"/>
        <v>0</v>
      </c>
    </row>
    <row r="1980" spans="1:18" x14ac:dyDescent="0.3">
      <c r="A1980" s="21">
        <f>VLOOKUP(ancestry_jul_2014[[#This Row],[Locationid]], [1]LibPAS_data!$A$2:$E$600, 5, FALSE)</f>
        <v>8</v>
      </c>
      <c r="B1980" s="64" t="e">
        <f>VLOOKUP(ancestry_jul_2014[[#This Row],[Locationid]],[1]LibPAS_data!$A$2:$D$270,4,FALSE)</f>
        <v>#N/A</v>
      </c>
      <c r="C1980" s="65" t="str">
        <f>TEXT(E1980,"yyyy")&amp;"-"&amp;"Q"&amp;LOOKUP(MONTH(E1980),{1,4,7,10},{1,2,3,4})</f>
        <v>2017-Q2</v>
      </c>
      <c r="D1980" s="66">
        <f t="shared" si="107"/>
        <v>2017</v>
      </c>
      <c r="E1980" s="16">
        <v>42887</v>
      </c>
      <c r="F1980" s="31" t="str">
        <f t="shared" si="109"/>
        <v>2017</v>
      </c>
      <c r="G1980" s="1" t="str">
        <f>TEXT(ancestry_jul_2014[[#This Row],[Date]]," MMM")</f>
        <v xml:space="preserve"> Jun</v>
      </c>
      <c r="I1980" t="str">
        <f>VLOOKUP(K1980, [1]LibPAS_data!$A$1:$C$600,3,FALSE)</f>
        <v>Yavapai</v>
      </c>
      <c r="J1980" s="21" t="str">
        <f>VLOOKUP(K1980,[1]LibPAS_data!$A$1:$C$600,2,FALSE)</f>
        <v>Congress Public Library</v>
      </c>
      <c r="K1980" s="6" t="s">
        <v>22</v>
      </c>
      <c r="L1980" s="45" t="s">
        <v>1</v>
      </c>
      <c r="R1980" s="47">
        <f t="shared" si="108"/>
        <v>0</v>
      </c>
    </row>
    <row r="1981" spans="1:18" x14ac:dyDescent="0.3">
      <c r="A1981" s="21">
        <f>VLOOKUP(ancestry_jul_2014[[#This Row],[Locationid]], [1]LibPAS_data!$A$2:$E$600, 5, FALSE)</f>
        <v>8</v>
      </c>
      <c r="B1981" s="64" t="e">
        <f>VLOOKUP(ancestry_jul_2014[[#This Row],[Locationid]],[1]LibPAS_data!$A$2:$D$270,4,FALSE)</f>
        <v>#N/A</v>
      </c>
      <c r="C1981" s="65" t="str">
        <f>TEXT(E1981,"yyyy")&amp;"-"&amp;"Q"&amp;LOOKUP(MONTH(E1981),{1,4,7,10},{1,2,3,4})</f>
        <v>2017-Q2</v>
      </c>
      <c r="D1981" s="66">
        <f t="shared" si="107"/>
        <v>2017</v>
      </c>
      <c r="E1981" s="1">
        <v>42887</v>
      </c>
      <c r="F1981" s="31" t="str">
        <f t="shared" si="109"/>
        <v>2017</v>
      </c>
      <c r="G1981" s="1" t="str">
        <f>TEXT(ancestry_jul_2014[[#This Row],[Date]]," MMM")</f>
        <v xml:space="preserve"> Jun</v>
      </c>
      <c r="I1981" t="str">
        <f>VLOOKUP(K1981, [1]LibPAS_data!$A$1:$C$600,3,FALSE)</f>
        <v>Yavapai</v>
      </c>
      <c r="J1981" s="21" t="str">
        <f>VLOOKUP(K1981,[1]LibPAS_data!$A$1:$C$600,2,FALSE)</f>
        <v>Cordes Lakes Public Library</v>
      </c>
      <c r="K1981" s="6" t="s">
        <v>72</v>
      </c>
      <c r="L1981" s="45" t="s">
        <v>1</v>
      </c>
      <c r="R1981" s="47">
        <f t="shared" si="108"/>
        <v>0</v>
      </c>
    </row>
    <row r="1982" spans="1:18" x14ac:dyDescent="0.3">
      <c r="A1982" s="21">
        <f>VLOOKUP(ancestry_jul_2014[[#This Row],[Locationid]], [1]LibPAS_data!$A$2:$E$600, 5, FALSE)</f>
        <v>23</v>
      </c>
      <c r="B1982" s="64">
        <f>VLOOKUP(ancestry_jul_2014[[#This Row],[Locationid]],[1]LibPAS_data!$A$2:$D$270,4,FALSE)</f>
        <v>12610</v>
      </c>
      <c r="C1982" s="65" t="str">
        <f>TEXT(E1982,"yyyy")&amp;"-"&amp;"Q"&amp;LOOKUP(MONTH(E1982),{1,4,7,10},{1,2,3,4})</f>
        <v>2017-Q2</v>
      </c>
      <c r="D1982" s="66">
        <f t="shared" si="107"/>
        <v>2017</v>
      </c>
      <c r="E1982" s="16">
        <v>42887</v>
      </c>
      <c r="F1982" s="31" t="str">
        <f t="shared" si="109"/>
        <v>2017</v>
      </c>
      <c r="G1982" s="1" t="str">
        <f>TEXT(ancestry_jul_2014[[#This Row],[Date]]," MMM")</f>
        <v xml:space="preserve"> Jun</v>
      </c>
      <c r="I1982" t="str">
        <f>VLOOKUP(K1982, [1]LibPAS_data!$A$1:$C$600,3,FALSE)</f>
        <v>Yavapai</v>
      </c>
      <c r="J1982" s="21" t="str">
        <f>VLOOKUP(K1982,[1]LibPAS_data!$A$1:$C$600,2,FALSE)</f>
        <v>Cottonwood Public Library</v>
      </c>
      <c r="K1982" s="6" t="s">
        <v>24</v>
      </c>
      <c r="L1982" s="45" t="s">
        <v>1</v>
      </c>
      <c r="N1982">
        <v>312</v>
      </c>
      <c r="O1982">
        <v>14</v>
      </c>
      <c r="P1982">
        <v>33</v>
      </c>
      <c r="Q1982">
        <v>349</v>
      </c>
      <c r="R1982" s="47">
        <f t="shared" si="108"/>
        <v>382</v>
      </c>
    </row>
    <row r="1983" spans="1:18" x14ac:dyDescent="0.3">
      <c r="A1983" s="21">
        <f>VLOOKUP(ancestry_jul_2014[[#This Row],[Locationid]], [1]LibPAS_data!$A$2:$E$600, 5, FALSE)</f>
        <v>23</v>
      </c>
      <c r="B1983" s="64">
        <f>VLOOKUP(ancestry_jul_2014[[#This Row],[Locationid]],[1]LibPAS_data!$A$2:$D$270,4,FALSE)</f>
        <v>7004</v>
      </c>
      <c r="C1983" s="65" t="str">
        <f>TEXT(E1983,"yyyy")&amp;"-"&amp;"Q"&amp;LOOKUP(MONTH(E1983),{1,4,7,10},{1,2,3,4})</f>
        <v>2017-Q2</v>
      </c>
      <c r="D1983" s="66">
        <f t="shared" si="107"/>
        <v>2017</v>
      </c>
      <c r="E1983" s="1">
        <v>42887</v>
      </c>
      <c r="F1983" s="31" t="str">
        <f t="shared" si="109"/>
        <v>2017</v>
      </c>
      <c r="G1983" s="1" t="str">
        <f>TEXT(ancestry_jul_2014[[#This Row],[Date]]," MMM")</f>
        <v xml:space="preserve"> Jun</v>
      </c>
      <c r="I1983" t="str">
        <f>VLOOKUP(K1983, [1]LibPAS_data!$A$1:$C$600,3,FALSE)</f>
        <v>Maricopa</v>
      </c>
      <c r="J1983" s="21" t="str">
        <f>VLOOKUP(K1983,[1]LibPAS_data!$A$1:$C$600,2,FALSE)</f>
        <v>Desert Foothills Branch Library</v>
      </c>
      <c r="K1983" s="30" t="s">
        <v>77</v>
      </c>
      <c r="L1983" s="45" t="s">
        <v>1</v>
      </c>
      <c r="R1983" s="47">
        <f t="shared" si="108"/>
        <v>0</v>
      </c>
    </row>
    <row r="1984" spans="1:18" x14ac:dyDescent="0.3">
      <c r="A1984" s="21">
        <f>VLOOKUP(ancestry_jul_2014[[#This Row],[Locationid]], [1]LibPAS_data!$A$2:$E$600, 5, FALSE)</f>
        <v>11</v>
      </c>
      <c r="B1984" s="64" t="e">
        <f>VLOOKUP(ancestry_jul_2014[[#This Row],[Locationid]],[1]LibPAS_data!$A$2:$D$270,4,FALSE)</f>
        <v>#N/A</v>
      </c>
      <c r="C1984" s="65" t="str">
        <f>TEXT(E1984,"yyyy")&amp;"-"&amp;"Q"&amp;LOOKUP(MONTH(E1984),{1,4,7,10},{1,2,3,4})</f>
        <v>2017-Q2</v>
      </c>
      <c r="D1984" s="66">
        <f t="shared" si="107"/>
        <v>2017</v>
      </c>
      <c r="E1984" s="16">
        <v>42887</v>
      </c>
      <c r="F1984" s="31" t="str">
        <f t="shared" si="109"/>
        <v>2017</v>
      </c>
      <c r="G1984" s="1" t="str">
        <f>TEXT(ancestry_jul_2014[[#This Row],[Date]]," MMM")</f>
        <v xml:space="preserve"> Jun</v>
      </c>
      <c r="I1984" t="str">
        <f>VLOOKUP(K1984, [1]LibPAS_data!$A$1:$C$600,3,FALSE)</f>
        <v>Yavapai</v>
      </c>
      <c r="J1984" s="21" t="str">
        <f>VLOOKUP(K1984,[1]LibPAS_data!$A$1:$C$600,2,FALSE)</f>
        <v>Dewey-Humboldt Town Library</v>
      </c>
      <c r="K1984" t="s">
        <v>73</v>
      </c>
      <c r="L1984" s="45" t="s">
        <v>1</v>
      </c>
      <c r="R1984" s="47">
        <f t="shared" si="108"/>
        <v>0</v>
      </c>
    </row>
    <row r="1985" spans="1:18" x14ac:dyDescent="0.3">
      <c r="A1985" s="21">
        <f>VLOOKUP(ancestry_jul_2014[[#This Row],[Locationid]], [1]LibPAS_data!$A$2:$E$600, 5, FALSE)</f>
        <v>5</v>
      </c>
      <c r="B1985" s="64">
        <f>VLOOKUP(ancestry_jul_2014[[#This Row],[Locationid]],[1]LibPAS_data!$A$2:$D$270,4,FALSE)</f>
        <v>1264</v>
      </c>
      <c r="C1985" s="65" t="str">
        <f>TEXT(E1985,"yyyy")&amp;"-"&amp;"Q"&amp;LOOKUP(MONTH(E1985),{1,4,7,10},{1,2,3,4})</f>
        <v>2017-Q2</v>
      </c>
      <c r="D1985" s="66">
        <f t="shared" si="107"/>
        <v>2017</v>
      </c>
      <c r="E1985" s="1">
        <v>42887</v>
      </c>
      <c r="F1985" s="31" t="str">
        <f t="shared" si="109"/>
        <v>2017</v>
      </c>
      <c r="G1985" s="1" t="str">
        <f>TEXT(ancestry_jul_2014[[#This Row],[Date]]," MMM")</f>
        <v xml:space="preserve"> Jun</v>
      </c>
      <c r="I1985" t="str">
        <f>VLOOKUP(K1985, [1]LibPAS_data!$A$1:$C$600,3,FALSE)</f>
        <v>Greenlee</v>
      </c>
      <c r="J1985" s="21" t="str">
        <f>VLOOKUP(K1985,[1]LibPAS_data!$A$1:$C$600,2,FALSE)</f>
        <v>Duncan Public Library</v>
      </c>
      <c r="K1985" s="6" t="s">
        <v>26</v>
      </c>
      <c r="L1985" s="45" t="s">
        <v>1</v>
      </c>
      <c r="R1985" s="47">
        <f t="shared" si="108"/>
        <v>0</v>
      </c>
    </row>
    <row r="1986" spans="1:18" x14ac:dyDescent="0.3">
      <c r="A1986" s="21">
        <f>VLOOKUP(ancestry_jul_2014[[#This Row],[Locationid]], [1]LibPAS_data!$A$2:$E$600, 5, FALSE)</f>
        <v>78</v>
      </c>
      <c r="B1986" s="64">
        <f>VLOOKUP(ancestry_jul_2014[[#This Row],[Locationid]],[1]LibPAS_data!$A$2:$D$270,4,FALSE)</f>
        <v>72247</v>
      </c>
      <c r="C1986" s="65" t="str">
        <f>TEXT(E1986,"yyyy")&amp;"-"&amp;"Q"&amp;LOOKUP(MONTH(E1986),{1,4,7,10},{1,2,3,4})</f>
        <v>2017-Q2</v>
      </c>
      <c r="D1986" s="66">
        <f t="shared" si="107"/>
        <v>2017</v>
      </c>
      <c r="E1986" s="16">
        <v>42887</v>
      </c>
      <c r="F1986" s="31" t="str">
        <f t="shared" si="109"/>
        <v>2017</v>
      </c>
      <c r="G1986" s="1" t="str">
        <f>TEXT(ancestry_jul_2014[[#This Row],[Date]]," MMM")</f>
        <v xml:space="preserve"> Jun</v>
      </c>
      <c r="I1986" t="str">
        <f>VLOOKUP(K1986, [1]LibPAS_data!$A$1:$C$600,3,FALSE)</f>
        <v>Coconino</v>
      </c>
      <c r="J1986" s="21" t="str">
        <f>VLOOKUP(K1986,[1]LibPAS_data!$A$1:$C$600,2,FALSE)</f>
        <v>Flagstaff City-Coconino County Public Library</v>
      </c>
      <c r="K1986" s="6" t="s">
        <v>28</v>
      </c>
      <c r="L1986" s="45" t="s">
        <v>1</v>
      </c>
      <c r="N1986">
        <v>253</v>
      </c>
      <c r="O1986">
        <v>9</v>
      </c>
      <c r="P1986">
        <v>38</v>
      </c>
      <c r="Q1986">
        <v>117</v>
      </c>
      <c r="R1986" s="47">
        <f t="shared" si="108"/>
        <v>155</v>
      </c>
    </row>
    <row r="1987" spans="1:18" x14ac:dyDescent="0.3">
      <c r="A1987" s="21">
        <f>VLOOKUP(ancestry_jul_2014[[#This Row],[Locationid]], [1]LibPAS_data!$A$2:$E$600, 5, FALSE)</f>
        <v>51</v>
      </c>
      <c r="B1987" s="64">
        <f>VLOOKUP(ancestry_jul_2014[[#This Row],[Locationid]],[1]LibPAS_data!$A$2:$D$270,4,FALSE)</f>
        <v>12585</v>
      </c>
      <c r="C1987" s="65" t="str">
        <f>TEXT(E1987,"yyyy")&amp;"-"&amp;"Q"&amp;LOOKUP(MONTH(E1987),{1,4,7,10},{1,2,3,4})</f>
        <v>2017-Q2</v>
      </c>
      <c r="D1987" s="66">
        <f t="shared" si="107"/>
        <v>2017</v>
      </c>
      <c r="E1987" s="1">
        <v>42887</v>
      </c>
      <c r="F1987" s="31" t="str">
        <f t="shared" si="109"/>
        <v>2017</v>
      </c>
      <c r="G1987" s="1" t="str">
        <f>TEXT(ancestry_jul_2014[[#This Row],[Date]]," MMM")</f>
        <v xml:space="preserve"> Jun</v>
      </c>
      <c r="I1987" t="str">
        <f>VLOOKUP(K1987, [1]LibPAS_data!$A$1:$C$600,3,FALSE)</f>
        <v>Pinal</v>
      </c>
      <c r="J1987" s="21" t="str">
        <f>VLOOKUP(K1987,[1]LibPAS_data!$A$1:$C$600,2,FALSE)</f>
        <v>Florence Community Library</v>
      </c>
      <c r="K1987" s="6" t="s">
        <v>29</v>
      </c>
      <c r="L1987" s="45" t="s">
        <v>1</v>
      </c>
      <c r="N1987">
        <v>15</v>
      </c>
      <c r="O1987">
        <v>1</v>
      </c>
      <c r="Q1987">
        <v>10</v>
      </c>
      <c r="R1987" s="47">
        <f t="shared" si="108"/>
        <v>10</v>
      </c>
    </row>
    <row r="1988" spans="1:18" x14ac:dyDescent="0.3">
      <c r="A1988" s="21">
        <f>VLOOKUP(ancestry_jul_2014[[#This Row],[Locationid]], [1]LibPAS_data!$A$2:$E$600, 5, FALSE)</f>
        <v>22</v>
      </c>
      <c r="B1988" s="64">
        <f>VLOOKUP(ancestry_jul_2014[[#This Row],[Locationid]],[1]LibPAS_data!$A$2:$D$270,4,FALSE)</f>
        <v>829</v>
      </c>
      <c r="C1988" s="65" t="str">
        <f>TEXT(E1988,"yyyy")&amp;"-"&amp;"Q"&amp;LOOKUP(MONTH(E1988),{1,4,7,10},{1,2,3,4})</f>
        <v>2017-Q2</v>
      </c>
      <c r="D1988" s="66">
        <f t="shared" si="107"/>
        <v>2017</v>
      </c>
      <c r="E1988" s="16">
        <v>42887</v>
      </c>
      <c r="F1988" s="31" t="str">
        <f t="shared" si="109"/>
        <v>2017</v>
      </c>
      <c r="G1988" s="1" t="str">
        <f>TEXT(ancestry_jul_2014[[#This Row],[Date]]," MMM")</f>
        <v xml:space="preserve"> Jun</v>
      </c>
      <c r="I1988" t="str">
        <f>VLOOKUP(K1988, [1]LibPAS_data!$A$1:$C$600,3,FALSE)</f>
        <v>Maricopa</v>
      </c>
      <c r="J1988" s="21" t="str">
        <f>VLOOKUP(K1988,[1]LibPAS_data!$A$1:$C$600,2,FALSE)</f>
        <v>Ft. McDowell Yavapai Nation Tribal Lib</v>
      </c>
      <c r="K1988" s="8" t="s">
        <v>109</v>
      </c>
      <c r="L1988" s="45" t="s">
        <v>1</v>
      </c>
      <c r="R1988" s="47">
        <f t="shared" si="108"/>
        <v>0</v>
      </c>
    </row>
    <row r="1989" spans="1:18" x14ac:dyDescent="0.3">
      <c r="A1989" s="21">
        <f>VLOOKUP(ancestry_jul_2014[[#This Row],[Locationid]], [1]LibPAS_data!$A$2:$E$600, 5, FALSE)</f>
        <v>0</v>
      </c>
      <c r="B1989" s="64">
        <f>VLOOKUP(ancestry_jul_2014[[#This Row],[Locationid]],[1]LibPAS_data!$A$2:$D$270,4,FALSE)</f>
        <v>72</v>
      </c>
      <c r="C1989" s="65" t="str">
        <f>TEXT(E1989,"yyyy")&amp;"-"&amp;"Q"&amp;LOOKUP(MONTH(E1989),{1,4,7,10},{1,2,3,4})</f>
        <v>2017-Q2</v>
      </c>
      <c r="D1989" s="66">
        <f t="shared" si="107"/>
        <v>2017</v>
      </c>
      <c r="E1989" s="1">
        <v>42887</v>
      </c>
      <c r="F1989" s="31" t="str">
        <f t="shared" si="109"/>
        <v>2017</v>
      </c>
      <c r="G1989" s="1" t="str">
        <f>TEXT(ancestry_jul_2014[[#This Row],[Date]]," MMM")</f>
        <v xml:space="preserve"> Jun</v>
      </c>
      <c r="I1989" t="str">
        <f>VLOOKUP(K1989, [1]LibPAS_data!$A$1:$C$600,3,FALSE)</f>
        <v>Gila</v>
      </c>
      <c r="J1989" s="21" t="str">
        <f>VLOOKUP(K1989,[1]LibPAS_data!$A$1:$C$600,2,FALSE)</f>
        <v>Gila County Library District</v>
      </c>
      <c r="K1989" s="10" t="s">
        <v>30</v>
      </c>
      <c r="L1989" s="45" t="s">
        <v>1</v>
      </c>
      <c r="R1989" s="47">
        <f t="shared" si="108"/>
        <v>0</v>
      </c>
    </row>
    <row r="1990" spans="1:18" x14ac:dyDescent="0.3">
      <c r="A1990" s="21">
        <f>VLOOKUP(ancestry_jul_2014[[#This Row],[Locationid]], [1]LibPAS_data!$A$2:$E$600, 5, FALSE)</f>
        <v>83</v>
      </c>
      <c r="B1990" s="64">
        <f>VLOOKUP(ancestry_jul_2014[[#This Row],[Locationid]],[1]LibPAS_data!$A$2:$D$270,4,FALSE)</f>
        <v>102303</v>
      </c>
      <c r="C1990" s="65" t="str">
        <f>TEXT(E1990,"yyyy")&amp;"-"&amp;"Q"&amp;LOOKUP(MONTH(E1990),{1,4,7,10},{1,2,3,4})</f>
        <v>2017-Q2</v>
      </c>
      <c r="D1990" s="66">
        <f t="shared" si="107"/>
        <v>2017</v>
      </c>
      <c r="E1990" s="16">
        <v>42887</v>
      </c>
      <c r="F1990" s="31" t="str">
        <f t="shared" si="109"/>
        <v>2017</v>
      </c>
      <c r="G1990" s="1" t="str">
        <f>TEXT(ancestry_jul_2014[[#This Row],[Date]]," MMM")</f>
        <v xml:space="preserve"> Jun</v>
      </c>
      <c r="I1990" t="str">
        <f>VLOOKUP(K1990, [1]LibPAS_data!$A$1:$C$600,3,FALSE)</f>
        <v>Maricopa</v>
      </c>
      <c r="J1990" s="21" t="str">
        <f>VLOOKUP(K1990,[1]LibPAS_data!$A$1:$C$600,2,FALSE)</f>
        <v xml:space="preserve">Glendale Public Library </v>
      </c>
      <c r="K1990" s="6" t="s">
        <v>31</v>
      </c>
      <c r="L1990" s="45" t="s">
        <v>1</v>
      </c>
      <c r="N1990">
        <v>760</v>
      </c>
      <c r="O1990">
        <v>15</v>
      </c>
      <c r="P1990">
        <v>98</v>
      </c>
      <c r="Q1990">
        <v>325</v>
      </c>
      <c r="R1990" s="47">
        <f t="shared" si="108"/>
        <v>423</v>
      </c>
    </row>
    <row r="1991" spans="1:18" x14ac:dyDescent="0.3">
      <c r="A1991" s="21">
        <f>VLOOKUP(ancestry_jul_2014[[#This Row],[Locationid]], [1]LibPAS_data!$A$2:$E$600, 5, FALSE)</f>
        <v>10</v>
      </c>
      <c r="B1991" s="64">
        <f>VLOOKUP(ancestry_jul_2014[[#This Row],[Locationid]],[1]LibPAS_data!$A$2:$D$270,4,FALSE)</f>
        <v>8295</v>
      </c>
      <c r="C1991" s="65" t="str">
        <f>TEXT(E1991,"yyyy")&amp;"-"&amp;"Q"&amp;LOOKUP(MONTH(E1991),{1,4,7,10},{1,2,3,4})</f>
        <v>2017-Q2</v>
      </c>
      <c r="D1991" s="66">
        <f t="shared" ref="D1991:D2022" si="110">YEAR(DATE(YEAR(E1991),MONTH(E1991)+6,1))</f>
        <v>2017</v>
      </c>
      <c r="E1991" s="1">
        <v>42887</v>
      </c>
      <c r="F1991" s="31" t="str">
        <f t="shared" si="109"/>
        <v>2017</v>
      </c>
      <c r="G1991" s="1" t="str">
        <f>TEXT(ancestry_jul_2014[[#This Row],[Date]]," MMM")</f>
        <v xml:space="preserve"> Jun</v>
      </c>
      <c r="I1991" t="str">
        <f>VLOOKUP(K1991, [1]LibPAS_data!$A$1:$C$600,3,FALSE)</f>
        <v>Gila</v>
      </c>
      <c r="J1991" s="21" t="str">
        <f>VLOOKUP(K1991,[1]LibPAS_data!$A$1:$C$600,2,FALSE)</f>
        <v>Globe Public Library</v>
      </c>
      <c r="K1991" s="6" t="s">
        <v>32</v>
      </c>
      <c r="L1991" s="45" t="s">
        <v>1</v>
      </c>
      <c r="N1991">
        <v>33</v>
      </c>
      <c r="O1991">
        <v>5</v>
      </c>
      <c r="P1991">
        <v>2</v>
      </c>
      <c r="Q1991">
        <v>5</v>
      </c>
      <c r="R1991" s="47">
        <f t="shared" si="108"/>
        <v>7</v>
      </c>
    </row>
    <row r="1992" spans="1:18" x14ac:dyDescent="0.3">
      <c r="A1992" s="21">
        <f>VLOOKUP(ancestry_jul_2014[[#This Row],[Locationid]], [1]LibPAS_data!$A$2:$E$600, 5, FALSE)</f>
        <v>0</v>
      </c>
      <c r="B1992" s="64">
        <f>VLOOKUP(ancestry_jul_2014[[#This Row],[Locationid]],[1]LibPAS_data!$A$2:$D$270,4,FALSE)</f>
        <v>1827</v>
      </c>
      <c r="C1992" s="65" t="str">
        <f>TEXT(E1992,"yyyy")&amp;"-"&amp;"Q"&amp;LOOKUP(MONTH(E1992),{1,4,7,10},{1,2,3,4})</f>
        <v>2017-Q2</v>
      </c>
      <c r="D1992" s="66">
        <f t="shared" si="110"/>
        <v>2017</v>
      </c>
      <c r="E1992" s="16">
        <v>42887</v>
      </c>
      <c r="F1992" s="31" t="str">
        <f t="shared" si="109"/>
        <v>2017</v>
      </c>
      <c r="G1992" s="1" t="str">
        <f>TEXT(ancestry_jul_2014[[#This Row],[Date]]," MMM")</f>
        <v xml:space="preserve"> Jun</v>
      </c>
      <c r="I1992" t="str">
        <f>VLOOKUP(K1992, [1]LibPAS_data!$A$1:$C$600,3,FALSE)</f>
        <v>Navajo</v>
      </c>
      <c r="J1992" s="21" t="str">
        <f>VLOOKUP(K1992,[1]LibPAS_data!$A$1:$C$600,2,FALSE)</f>
        <v>Hopi Public Library</v>
      </c>
      <c r="K1992" s="6" t="s">
        <v>153</v>
      </c>
      <c r="L1992" s="45" t="s">
        <v>1</v>
      </c>
      <c r="R1992" s="47">
        <f t="shared" si="108"/>
        <v>0</v>
      </c>
    </row>
    <row r="1993" spans="1:18" x14ac:dyDescent="0.3">
      <c r="A1993" s="21">
        <f>VLOOKUP(ancestry_jul_2014[[#This Row],[Locationid]], [1]LibPAS_data!$A$2:$E$600, 5, FALSE)</f>
        <v>6</v>
      </c>
      <c r="B1993" s="64">
        <f>VLOOKUP(ancestry_jul_2014[[#This Row],[Locationid]],[1]LibPAS_data!$A$2:$D$270,4,FALSE)</f>
        <v>2991</v>
      </c>
      <c r="C1993" s="65" t="str">
        <f>TEXT(E1993,"yyyy")&amp;"-"&amp;"Q"&amp;LOOKUP(MONTH(E1993),{1,4,7,10},{1,2,3,4})</f>
        <v>2017-Q2</v>
      </c>
      <c r="D1993" s="66">
        <f t="shared" si="110"/>
        <v>2017</v>
      </c>
      <c r="E1993" s="1">
        <v>42887</v>
      </c>
      <c r="F1993" s="31" t="str">
        <f t="shared" si="109"/>
        <v>2017</v>
      </c>
      <c r="G1993" s="1" t="str">
        <f>TEXT(ancestry_jul_2014[[#This Row],[Date]]," MMM")</f>
        <v xml:space="preserve"> Jun</v>
      </c>
      <c r="I1993" t="str">
        <f>VLOOKUP(K1993, [1]LibPAS_data!$A$1:$C$600,3,FALSE)</f>
        <v>Gila</v>
      </c>
      <c r="J1993" s="21" t="str">
        <f>VLOOKUP(K1993,[1]LibPAS_data!$A$1:$C$600,2,FALSE)</f>
        <v>Isabelle Hunt Memorial Public Library</v>
      </c>
      <c r="K1993" s="6" t="s">
        <v>35</v>
      </c>
      <c r="L1993" s="45" t="s">
        <v>1</v>
      </c>
      <c r="R1993" s="47">
        <f t="shared" si="108"/>
        <v>0</v>
      </c>
    </row>
    <row r="1994" spans="1:18" x14ac:dyDescent="0.3">
      <c r="A1994" s="21" t="str">
        <f>VLOOKUP(ancestry_jul_2014[[#This Row],[Locationid]], [1]LibPAS_data!$A$2:$E$600, 5, FALSE)</f>
        <v>N/A</v>
      </c>
      <c r="B1994" s="64" t="str">
        <f>VLOOKUP(ancestry_jul_2014[[#This Row],[Locationid]],[1]LibPAS_data!$A$2:$D$270,4,FALSE)</f>
        <v>N/A</v>
      </c>
      <c r="C1994" s="65" t="str">
        <f>TEXT(E1994,"yyyy")&amp;"-"&amp;"Q"&amp;LOOKUP(MONTH(E1994),{1,4,7,10},{1,2,3,4})</f>
        <v>2017-Q2</v>
      </c>
      <c r="D1994" s="66">
        <f t="shared" si="110"/>
        <v>2017</v>
      </c>
      <c r="E1994" s="16">
        <v>42887</v>
      </c>
      <c r="F1994" s="31" t="str">
        <f t="shared" si="109"/>
        <v>2017</v>
      </c>
      <c r="G1994" s="1" t="str">
        <f>TEXT(ancestry_jul_2014[[#This Row],[Date]]," MMM")</f>
        <v xml:space="preserve"> Jun</v>
      </c>
      <c r="I1994" t="str">
        <f>VLOOKUP(K1994, [1]LibPAS_data!$A$1:$C$600,3,FALSE)</f>
        <v>Pinal</v>
      </c>
      <c r="J1994" s="21" t="str">
        <f>VLOOKUP(K1994,[1]LibPAS_data!$A$1:$C$600,2,FALSE)</f>
        <v>Ira H. Hayes Memorial Library</v>
      </c>
      <c r="K1994" s="6" t="s">
        <v>74</v>
      </c>
      <c r="L1994" s="45" t="s">
        <v>1</v>
      </c>
      <c r="R1994" s="47">
        <f t="shared" si="108"/>
        <v>0</v>
      </c>
    </row>
    <row r="1995" spans="1:18" x14ac:dyDescent="0.3">
      <c r="A1995" s="21">
        <f>VLOOKUP(ancestry_jul_2014[[#This Row],[Locationid]], [1]LibPAS_data!$A$2:$E$600, 5, FALSE)</f>
        <v>20</v>
      </c>
      <c r="B1995" s="64">
        <f>VLOOKUP(ancestry_jul_2014[[#This Row],[Locationid]],[1]LibPAS_data!$A$2:$D$270,4,FALSE)</f>
        <v>33183</v>
      </c>
      <c r="C1995" s="65" t="str">
        <f>TEXT(E1995,"yyyy")&amp;"-"&amp;"Q"&amp;LOOKUP(MONTH(E1995),{1,4,7,10},{1,2,3,4})</f>
        <v>2017-Q2</v>
      </c>
      <c r="D1995" s="66">
        <f t="shared" si="110"/>
        <v>2017</v>
      </c>
      <c r="E1995" s="1">
        <v>42887</v>
      </c>
      <c r="F1995" s="31" t="str">
        <f t="shared" si="109"/>
        <v>2017</v>
      </c>
      <c r="G1995" s="1" t="str">
        <f>TEXT(ancestry_jul_2014[[#This Row],[Date]]," MMM")</f>
        <v xml:space="preserve"> Jun</v>
      </c>
      <c r="I1995" t="str">
        <f>VLOOKUP(K1995, [1]LibPAS_data!$A$1:$C$600,3,FALSE)</f>
        <v>Pinal</v>
      </c>
      <c r="J1995" s="21" t="str">
        <f>VLOOKUP(K1995,[1]LibPAS_data!$A$1:$C$600,2,FALSE)</f>
        <v>Maricopa Community Library</v>
      </c>
      <c r="K1995" s="6" t="s">
        <v>37</v>
      </c>
      <c r="L1995" s="45" t="s">
        <v>1</v>
      </c>
      <c r="N1995">
        <v>148</v>
      </c>
      <c r="O1995">
        <v>2</v>
      </c>
      <c r="P1995">
        <v>43</v>
      </c>
      <c r="Q1995">
        <v>59</v>
      </c>
      <c r="R1995" s="47">
        <f t="shared" si="108"/>
        <v>102</v>
      </c>
    </row>
    <row r="1996" spans="1:18" x14ac:dyDescent="0.3">
      <c r="A1996" s="21">
        <f>VLOOKUP(ancestry_jul_2014[[#This Row],[Locationid]], [1]LibPAS_data!$A$2:$E$600, 5, FALSE)</f>
        <v>396</v>
      </c>
      <c r="B1996" s="64">
        <f>VLOOKUP(ancestry_jul_2014[[#This Row],[Locationid]],[1]LibPAS_data!$A$2:$D$270,4,FALSE)</f>
        <v>145358</v>
      </c>
      <c r="C1996" s="65" t="str">
        <f>TEXT(E1996,"yyyy")&amp;"-"&amp;"Q"&amp;LOOKUP(MONTH(E1996),{1,4,7,10},{1,2,3,4})</f>
        <v>2017-Q2</v>
      </c>
      <c r="D1996" s="66">
        <f t="shared" si="110"/>
        <v>2017</v>
      </c>
      <c r="E1996" s="16">
        <v>42887</v>
      </c>
      <c r="F1996" s="31" t="str">
        <f t="shared" si="109"/>
        <v>2017</v>
      </c>
      <c r="G1996" s="1" t="str">
        <f>TEXT(ancestry_jul_2014[[#This Row],[Date]]," MMM")</f>
        <v xml:space="preserve"> Jun</v>
      </c>
      <c r="I1996" t="str">
        <f>VLOOKUP(K1996, [1]LibPAS_data!$A$1:$C$600,3,FALSE)</f>
        <v>Maricopa</v>
      </c>
      <c r="J1996" s="21" t="str">
        <f>VLOOKUP(K1996,[1]LibPAS_data!$A$1:$C$600,2,FALSE)</f>
        <v>Maricopa County Library District</v>
      </c>
      <c r="K1996" s="6" t="s">
        <v>39</v>
      </c>
      <c r="L1996" s="45" t="s">
        <v>1</v>
      </c>
      <c r="N1996">
        <v>10607</v>
      </c>
      <c r="O1996">
        <v>185</v>
      </c>
      <c r="P1996">
        <v>1979</v>
      </c>
      <c r="Q1996">
        <v>9320</v>
      </c>
      <c r="R1996" s="47">
        <f t="shared" si="108"/>
        <v>11299</v>
      </c>
    </row>
    <row r="1997" spans="1:18" x14ac:dyDescent="0.3">
      <c r="A1997" s="21">
        <f>VLOOKUP(ancestry_jul_2014[[#This Row],[Locationid]], [1]LibPAS_data!$A$2:$E$600, 5, FALSE)</f>
        <v>147</v>
      </c>
      <c r="B1997" s="64">
        <f>VLOOKUP(ancestry_jul_2014[[#This Row],[Locationid]],[1]LibPAS_data!$A$2:$D$270,4,FALSE)</f>
        <v>147983</v>
      </c>
      <c r="C1997" s="65" t="str">
        <f>TEXT(E1997,"yyyy")&amp;"-"&amp;"Q"&amp;LOOKUP(MONTH(E1997),{1,4,7,10},{1,2,3,4})</f>
        <v>2017-Q2</v>
      </c>
      <c r="D1997" s="66">
        <f t="shared" si="110"/>
        <v>2017</v>
      </c>
      <c r="E1997" s="1">
        <v>42887</v>
      </c>
      <c r="F1997" s="31" t="str">
        <f t="shared" si="109"/>
        <v>2017</v>
      </c>
      <c r="G1997" s="1" t="str">
        <f>TEXT(ancestry_jul_2014[[#This Row],[Date]]," MMM")</f>
        <v xml:space="preserve"> Jun</v>
      </c>
      <c r="I1997" t="str">
        <f>VLOOKUP(K1997, [1]LibPAS_data!$A$1:$C$600,3,FALSE)</f>
        <v>Maricopa</v>
      </c>
      <c r="J1997" s="21" t="str">
        <f>VLOOKUP(K1997,[1]LibPAS_data!$A$1:$C$600,2,FALSE)</f>
        <v>Mesa Public Library</v>
      </c>
      <c r="K1997" s="6" t="s">
        <v>40</v>
      </c>
      <c r="L1997" s="45" t="s">
        <v>1</v>
      </c>
      <c r="N1997">
        <v>1730</v>
      </c>
      <c r="O1997">
        <v>35</v>
      </c>
      <c r="P1997">
        <v>106</v>
      </c>
      <c r="Q1997">
        <v>914</v>
      </c>
      <c r="R1997" s="47">
        <f t="shared" si="108"/>
        <v>1020</v>
      </c>
    </row>
    <row r="1998" spans="1:18" x14ac:dyDescent="0.3">
      <c r="A1998" s="21">
        <f>VLOOKUP(ancestry_jul_2014[[#This Row],[Locationid]], [1]LibPAS_data!$A$2:$E$600, 5, FALSE)</f>
        <v>10</v>
      </c>
      <c r="B1998" s="64">
        <f>VLOOKUP(ancestry_jul_2014[[#This Row],[Locationid]],[1]LibPAS_data!$A$2:$D$270,4,FALSE)</f>
        <v>3750</v>
      </c>
      <c r="C1998" s="65" t="str">
        <f>TEXT(E1998,"yyyy")&amp;"-"&amp;"Q"&amp;LOOKUP(MONTH(E1998),{1,4,7,10},{1,2,3,4})</f>
        <v>2017-Q2</v>
      </c>
      <c r="D1998" s="66">
        <f t="shared" si="110"/>
        <v>2017</v>
      </c>
      <c r="E1998" s="16">
        <v>42887</v>
      </c>
      <c r="F1998" s="31" t="str">
        <f t="shared" si="109"/>
        <v>2017</v>
      </c>
      <c r="G1998" s="1" t="str">
        <f>TEXT(ancestry_jul_2014[[#This Row],[Date]]," MMM")</f>
        <v xml:space="preserve"> Jun</v>
      </c>
      <c r="I1998" t="str">
        <f>VLOOKUP(K1998, [1]LibPAS_data!$A$1:$C$600,3,FALSE)</f>
        <v>Gila</v>
      </c>
      <c r="J1998" s="21" t="str">
        <f>VLOOKUP(K1998,[1]LibPAS_data!$A$1:$C$600,2,FALSE)</f>
        <v>Miami Memorial Public Library</v>
      </c>
      <c r="K1998" s="6" t="s">
        <v>105</v>
      </c>
      <c r="L1998" s="45" t="s">
        <v>1</v>
      </c>
      <c r="R1998" s="47">
        <f t="shared" si="108"/>
        <v>0</v>
      </c>
    </row>
    <row r="1999" spans="1:18" x14ac:dyDescent="0.3">
      <c r="A1999" s="21">
        <f>VLOOKUP(ancestry_jul_2014[[#This Row],[Locationid]], [1]LibPAS_data!$A$2:$E$600, 5, FALSE)</f>
        <v>239</v>
      </c>
      <c r="B1999" s="64">
        <f>VLOOKUP(ancestry_jul_2014[[#This Row],[Locationid]],[1]LibPAS_data!$A$2:$D$270,4,FALSE)</f>
        <v>87143</v>
      </c>
      <c r="C1999" s="65" t="str">
        <f>TEXT(E1999,"yyyy")&amp;"-"&amp;"Q"&amp;LOOKUP(MONTH(E1999),{1,4,7,10},{1,2,3,4})</f>
        <v>2017-Q2</v>
      </c>
      <c r="D1999" s="66">
        <f t="shared" si="110"/>
        <v>2017</v>
      </c>
      <c r="E1999" s="1">
        <v>42887</v>
      </c>
      <c r="F1999" s="31" t="str">
        <f t="shared" si="109"/>
        <v>2017</v>
      </c>
      <c r="G1999" s="1" t="str">
        <f>TEXT(ancestry_jul_2014[[#This Row],[Date]]," MMM")</f>
        <v xml:space="preserve"> Jun</v>
      </c>
      <c r="I1999" t="str">
        <f>VLOOKUP(K1999, [1]LibPAS_data!$A$1:$C$600,3,FALSE)</f>
        <v>Mohave</v>
      </c>
      <c r="J1999" s="21" t="str">
        <f>VLOOKUP(K1999,[1]LibPAS_data!$A$1:$C$600,2,FALSE)</f>
        <v>Mohave County Library District</v>
      </c>
      <c r="K1999" s="6" t="s">
        <v>41</v>
      </c>
      <c r="L1999" s="45" t="s">
        <v>1</v>
      </c>
      <c r="N1999">
        <v>986</v>
      </c>
      <c r="O1999">
        <v>47</v>
      </c>
      <c r="P1999">
        <v>93</v>
      </c>
      <c r="Q1999">
        <v>490</v>
      </c>
      <c r="R1999" s="47">
        <f t="shared" si="108"/>
        <v>583</v>
      </c>
    </row>
    <row r="2000" spans="1:18" x14ac:dyDescent="0.3">
      <c r="A2000" s="21">
        <f>VLOOKUP(ancestry_jul_2014[[#This Row],[Locationid]], [1]LibPAS_data!$A$2:$E$600, 5, FALSE)</f>
        <v>8</v>
      </c>
      <c r="B2000" s="64" t="e">
        <f>VLOOKUP(ancestry_jul_2014[[#This Row],[Locationid]],[1]LibPAS_data!$A$2:$D$270,4,FALSE)</f>
        <v>#N/A</v>
      </c>
      <c r="C2000" s="65" t="str">
        <f>TEXT(E2000,"yyyy")&amp;"-"&amp;"Q"&amp;LOOKUP(MONTH(E2000),{1,4,7,10},{1,2,3,4})</f>
        <v>2017-Q2</v>
      </c>
      <c r="D2000" s="66">
        <f t="shared" si="110"/>
        <v>2017</v>
      </c>
      <c r="E2000" s="16">
        <v>42887</v>
      </c>
      <c r="F2000" s="31" t="str">
        <f t="shared" si="109"/>
        <v>2017</v>
      </c>
      <c r="G2000" s="1" t="str">
        <f>TEXT(ancestry_jul_2014[[#This Row],[Date]]," MMM")</f>
        <v xml:space="preserve"> Jun</v>
      </c>
      <c r="I2000" t="str">
        <f>VLOOKUP(K2000, [1]LibPAS_data!$A$1:$C$600,3,FALSE)</f>
        <v>Yavapai</v>
      </c>
      <c r="J2000" s="21" t="str">
        <f>VLOOKUP(K2000,[1]LibPAS_data!$A$1:$C$600,2,FALSE)</f>
        <v>Mayer Public Library</v>
      </c>
      <c r="K2000" t="s">
        <v>38</v>
      </c>
      <c r="L2000" s="45" t="s">
        <v>1</v>
      </c>
      <c r="R2000" s="47">
        <f t="shared" si="108"/>
        <v>0</v>
      </c>
    </row>
    <row r="2001" spans="1:18" x14ac:dyDescent="0.3">
      <c r="A2001" s="21">
        <f>VLOOKUP(ancestry_jul_2014[[#This Row],[Locationid]], [1]LibPAS_data!$A$2:$E$600, 5, FALSE)</f>
        <v>6</v>
      </c>
      <c r="B2001" s="64">
        <f>VLOOKUP(ancestry_jul_2014[[#This Row],[Locationid]],[1]LibPAS_data!$A$2:$D$270,4,FALSE)</f>
        <v>2934</v>
      </c>
      <c r="C2001" s="65" t="str">
        <f>TEXT(E2001,"yyyy")&amp;"-"&amp;"Q"&amp;LOOKUP(MONTH(E2001),{1,4,7,10},{1,2,3,4})</f>
        <v>2017-Q2</v>
      </c>
      <c r="D2001" s="66">
        <f t="shared" si="110"/>
        <v>2017</v>
      </c>
      <c r="E2001" s="1">
        <v>42887</v>
      </c>
      <c r="F2001" s="31" t="str">
        <f t="shared" si="109"/>
        <v>2017</v>
      </c>
      <c r="G2001" s="1" t="str">
        <f>TEXT(ancestry_jul_2014[[#This Row],[Date]]," MMM")</f>
        <v xml:space="preserve"> Jun</v>
      </c>
      <c r="I2001" t="str">
        <f>VLOOKUP(K2001, [1]LibPAS_data!$A$1:$C$600,3,FALSE)</f>
        <v>Greenlee</v>
      </c>
      <c r="J2001" s="21" t="str">
        <f>VLOOKUP(K2001,[1]LibPAS_data!$A$1:$C$600,2,FALSE)</f>
        <v>Morenci Community Library</v>
      </c>
      <c r="K2001" s="6" t="s">
        <v>106</v>
      </c>
      <c r="L2001" s="45" t="s">
        <v>1</v>
      </c>
      <c r="R2001" s="47">
        <f t="shared" si="108"/>
        <v>0</v>
      </c>
    </row>
    <row r="2002" spans="1:18" x14ac:dyDescent="0.3">
      <c r="A2002" s="21">
        <f>VLOOKUP(ancestry_jul_2014[[#This Row],[Locationid]], [1]LibPAS_data!$A$2:$E$600, 5, FALSE)</f>
        <v>45</v>
      </c>
      <c r="B2002" s="64">
        <f>VLOOKUP(ancestry_jul_2014[[#This Row],[Locationid]],[1]LibPAS_data!$A$2:$D$270,4,FALSE)</f>
        <v>2461</v>
      </c>
      <c r="C2002" s="65" t="str">
        <f>TEXT(E2002,"yyyy")&amp;"-"&amp;"Q"&amp;LOOKUP(MONTH(E2002),{1,4,7,10},{1,2,3,4})</f>
        <v>2017-Q2</v>
      </c>
      <c r="D2002" s="66">
        <f t="shared" si="110"/>
        <v>2017</v>
      </c>
      <c r="E2002" s="16">
        <v>42887</v>
      </c>
      <c r="F2002" s="31" t="str">
        <f t="shared" si="109"/>
        <v>2017</v>
      </c>
      <c r="G2002" s="1" t="str">
        <f>TEXT(ancestry_jul_2014[[#This Row],[Date]]," MMM")</f>
        <v xml:space="preserve"> Jun</v>
      </c>
      <c r="I2002" t="str">
        <f>VLOOKUP(K2002, [1]LibPAS_data!$A$1:$C$600,3,FALSE)</f>
        <v>Navajo</v>
      </c>
      <c r="J2002" s="21" t="str">
        <f>VLOOKUP(K2002,[1]LibPAS_data!$A$1:$C$600,2,FALSE)</f>
        <v>Navajo County Library District</v>
      </c>
      <c r="K2002" s="6" t="s">
        <v>42</v>
      </c>
      <c r="L2002" s="45" t="s">
        <v>1</v>
      </c>
      <c r="N2002">
        <v>1631</v>
      </c>
      <c r="O2002">
        <v>23</v>
      </c>
      <c r="P2002">
        <v>186</v>
      </c>
      <c r="Q2002">
        <v>422</v>
      </c>
      <c r="R2002" s="47">
        <f t="shared" si="108"/>
        <v>608</v>
      </c>
    </row>
    <row r="2003" spans="1:18" x14ac:dyDescent="0.3">
      <c r="A2003" s="21">
        <f>VLOOKUP(ancestry_jul_2014[[#This Row],[Locationid]], [1]LibPAS_data!$A$2:$E$600, 5, FALSE)</f>
        <v>9</v>
      </c>
      <c r="B2003" s="64" t="e">
        <f>VLOOKUP(ancestry_jul_2014[[#This Row],[Locationid]],[1]LibPAS_data!$A$2:$D$270,4,FALSE)</f>
        <v>#N/A</v>
      </c>
      <c r="C2003" s="65" t="str">
        <f>TEXT(E2003,"yyyy")&amp;"-"&amp;"Q"&amp;LOOKUP(MONTH(E2003),{1,4,7,10},{1,2,3,4})</f>
        <v>2017-Q2</v>
      </c>
      <c r="D2003" s="66">
        <f t="shared" si="110"/>
        <v>2017</v>
      </c>
      <c r="E2003" s="1">
        <v>42887</v>
      </c>
      <c r="F2003" s="31" t="str">
        <f t="shared" si="109"/>
        <v>2017</v>
      </c>
      <c r="G2003" s="1" t="str">
        <f>TEXT(ancestry_jul_2014[[#This Row],[Date]]," MMM")</f>
        <v xml:space="preserve"> Jun</v>
      </c>
      <c r="I2003" t="str">
        <f>VLOOKUP(K2003, [1]LibPAS_data!$A$1:$C$600,3,FALSE)</f>
        <v>Pinal</v>
      </c>
      <c r="J2003" s="21" t="str">
        <f>VLOOKUP(K2003,[1]LibPAS_data!$A$1:$C$600,2,FALSE)</f>
        <v>Oracle Public Library</v>
      </c>
      <c r="K2003" t="s">
        <v>44</v>
      </c>
      <c r="L2003" s="45" t="s">
        <v>1</v>
      </c>
      <c r="R2003" s="47">
        <f t="shared" si="108"/>
        <v>0</v>
      </c>
    </row>
    <row r="2004" spans="1:18" x14ac:dyDescent="0.3">
      <c r="A2004" s="21">
        <f>VLOOKUP(ancestry_jul_2014[[#This Row],[Locationid]], [1]LibPAS_data!$A$2:$E$600, 5, FALSE)</f>
        <v>36</v>
      </c>
      <c r="B2004" s="64" t="str">
        <f>VLOOKUP(ancestry_jul_2014[[#This Row],[Locationid]],[1]LibPAS_data!$A$2:$D$270,4,FALSE)</f>
        <v>N/A</v>
      </c>
      <c r="C2004" s="65" t="str">
        <f>TEXT(E2004,"yyyy")&amp;"-"&amp;"Q"&amp;LOOKUP(MONTH(E2004),{1,4,7,10},{1,2,3,4})</f>
        <v>2017-Q2</v>
      </c>
      <c r="D2004" s="66">
        <f t="shared" si="110"/>
        <v>2017</v>
      </c>
      <c r="E2004" s="16">
        <v>42887</v>
      </c>
      <c r="F2004" s="31" t="str">
        <f t="shared" si="109"/>
        <v>2017</v>
      </c>
      <c r="G2004" s="1" t="str">
        <f>TEXT(ancestry_jul_2014[[#This Row],[Date]]," MMM")</f>
        <v xml:space="preserve"> Jun</v>
      </c>
      <c r="I2004" t="str">
        <f>VLOOKUP(K2004, [1]LibPAS_data!$A$1:$C$600,3,FALSE)</f>
        <v>Coconino</v>
      </c>
      <c r="J2004" s="21" t="str">
        <f>VLOOKUP(K2004,[1]LibPAS_data!$A$1:$C$600,2,FALSE)</f>
        <v>Page Public Library</v>
      </c>
      <c r="K2004" s="6" t="s">
        <v>140</v>
      </c>
      <c r="L2004" s="45" t="s">
        <v>1</v>
      </c>
      <c r="N2004">
        <v>26</v>
      </c>
      <c r="O2004">
        <v>3</v>
      </c>
      <c r="Q2004">
        <v>4</v>
      </c>
      <c r="R2004" s="47">
        <f t="shared" si="108"/>
        <v>4</v>
      </c>
    </row>
    <row r="2005" spans="1:18" x14ac:dyDescent="0.3">
      <c r="A2005" s="21">
        <f>VLOOKUP(ancestry_jul_2014[[#This Row],[Locationid]], [1]LibPAS_data!$A$2:$E$600, 5, FALSE)</f>
        <v>20</v>
      </c>
      <c r="B2005" s="64">
        <f>VLOOKUP(ancestry_jul_2014[[#This Row],[Locationid]],[1]LibPAS_data!$A$2:$D$270,4,FALSE)</f>
        <v>10834</v>
      </c>
      <c r="C2005" s="65" t="str">
        <f>TEXT(E2005,"yyyy")&amp;"-"&amp;"Q"&amp;LOOKUP(MONTH(E2005),{1,4,7,10},{1,2,3,4})</f>
        <v>2017-Q2</v>
      </c>
      <c r="D2005" s="66">
        <f t="shared" si="110"/>
        <v>2017</v>
      </c>
      <c r="E2005" s="1">
        <v>42887</v>
      </c>
      <c r="F2005" s="31" t="str">
        <f t="shared" si="109"/>
        <v>2017</v>
      </c>
      <c r="G2005" s="1" t="str">
        <f>TEXT(ancestry_jul_2014[[#This Row],[Date]]," MMM")</f>
        <v xml:space="preserve"> Jun</v>
      </c>
      <c r="I2005" t="str">
        <f>VLOOKUP(K2005, [1]LibPAS_data!$A$1:$C$600,3,FALSE)</f>
        <v>La Paz</v>
      </c>
      <c r="J2005" s="21" t="str">
        <f>VLOOKUP(K2005,[1]LibPAS_data!$A$1:$C$600,2,FALSE)</f>
        <v>Parker Public Library</v>
      </c>
      <c r="K2005" s="8" t="s">
        <v>45</v>
      </c>
      <c r="L2005" s="45" t="s">
        <v>1</v>
      </c>
      <c r="N2005">
        <v>24</v>
      </c>
      <c r="O2005">
        <v>3</v>
      </c>
      <c r="Q2005">
        <v>4</v>
      </c>
      <c r="R2005" s="47">
        <f t="shared" si="108"/>
        <v>4</v>
      </c>
    </row>
    <row r="2006" spans="1:18" x14ac:dyDescent="0.3">
      <c r="A2006" s="21">
        <f>VLOOKUP(ancestry_jul_2014[[#This Row],[Locationid]], [1]LibPAS_data!$A$2:$E$600, 5, FALSE)</f>
        <v>14</v>
      </c>
      <c r="B2006" s="64">
        <f>VLOOKUP(ancestry_jul_2014[[#This Row],[Locationid]],[1]LibPAS_data!$A$2:$D$270,4,FALSE)</f>
        <v>13597</v>
      </c>
      <c r="C2006" s="65" t="str">
        <f>TEXT(E2006,"yyyy")&amp;"-"&amp;"Q"&amp;LOOKUP(MONTH(E2006),{1,4,7,10},{1,2,3,4})</f>
        <v>2017-Q2</v>
      </c>
      <c r="D2006" s="66">
        <f t="shared" si="110"/>
        <v>2017</v>
      </c>
      <c r="E2006" s="16">
        <v>42887</v>
      </c>
      <c r="F2006" s="31" t="str">
        <f t="shared" si="109"/>
        <v>2017</v>
      </c>
      <c r="G2006" s="1" t="str">
        <f>TEXT(ancestry_jul_2014[[#This Row],[Date]]," MMM")</f>
        <v xml:space="preserve"> Jun</v>
      </c>
      <c r="I2006" t="str">
        <f>VLOOKUP(K2006, [1]LibPAS_data!$A$1:$C$600,3,FALSE)</f>
        <v>Gila</v>
      </c>
      <c r="J2006" s="21" t="str">
        <f>VLOOKUP(K2006,[1]LibPAS_data!$A$1:$C$600,2,FALSE)</f>
        <v>Payson Public Library</v>
      </c>
      <c r="K2006" s="6" t="s">
        <v>47</v>
      </c>
      <c r="L2006" s="45" t="s">
        <v>1</v>
      </c>
      <c r="R2006" s="47">
        <f t="shared" si="108"/>
        <v>0</v>
      </c>
    </row>
    <row r="2007" spans="1:18" x14ac:dyDescent="0.3">
      <c r="A2007" s="21">
        <f>VLOOKUP(ancestry_jul_2014[[#This Row],[Locationid]], [1]LibPAS_data!$A$2:$E$600, 5, FALSE)</f>
        <v>38</v>
      </c>
      <c r="B2007" s="64">
        <f>VLOOKUP(ancestry_jul_2014[[#This Row],[Locationid]],[1]LibPAS_data!$A$2:$D$270,4,FALSE)</f>
        <v>109952</v>
      </c>
      <c r="C2007" s="65" t="str">
        <f>TEXT(E2007,"yyyy")&amp;"-"&amp;"Q"&amp;LOOKUP(MONTH(E2007),{1,4,7,10},{1,2,3,4})</f>
        <v>2017-Q2</v>
      </c>
      <c r="D2007" s="66">
        <f t="shared" si="110"/>
        <v>2017</v>
      </c>
      <c r="E2007" s="1">
        <v>42887</v>
      </c>
      <c r="F2007" s="31" t="str">
        <f t="shared" si="109"/>
        <v>2017</v>
      </c>
      <c r="G2007" s="1" t="str">
        <f>TEXT(ancestry_jul_2014[[#This Row],[Date]]," MMM")</f>
        <v xml:space="preserve"> Jun</v>
      </c>
      <c r="I2007" t="str">
        <f>VLOOKUP(K2007, [1]LibPAS_data!$A$1:$C$600,3,FALSE)</f>
        <v>Maricopa</v>
      </c>
      <c r="J2007" s="21" t="str">
        <f>VLOOKUP(K2007,[1]LibPAS_data!$A$1:$C$600,2,FALSE)</f>
        <v>Peoria Public Library</v>
      </c>
      <c r="K2007" s="6" t="s">
        <v>48</v>
      </c>
      <c r="L2007" s="45" t="s">
        <v>1</v>
      </c>
      <c r="N2007">
        <v>126</v>
      </c>
      <c r="O2007">
        <v>6</v>
      </c>
      <c r="P2007">
        <v>23</v>
      </c>
      <c r="Q2007">
        <v>83</v>
      </c>
      <c r="R2007" s="47">
        <f t="shared" si="108"/>
        <v>106</v>
      </c>
    </row>
    <row r="2008" spans="1:18" x14ac:dyDescent="0.3">
      <c r="A2008" s="21" t="e">
        <f>VLOOKUP(ancestry_jul_2014[[#This Row],[Locationid]], [1]LibPAS_data!$A$2:$E$600, 5, FALSE)</f>
        <v>#VALUE!</v>
      </c>
      <c r="B2008" s="64">
        <f>VLOOKUP(ancestry_jul_2014[[#This Row],[Locationid]],[1]LibPAS_data!$A$2:$D$270,4,FALSE)</f>
        <v>943450</v>
      </c>
      <c r="C2008" s="65" t="str">
        <f>TEXT(E2008,"yyyy")&amp;"-"&amp;"Q"&amp;LOOKUP(MONTH(E2008),{1,4,7,10},{1,2,3,4})</f>
        <v>2017-Q2</v>
      </c>
      <c r="D2008" s="66">
        <f t="shared" si="110"/>
        <v>2017</v>
      </c>
      <c r="E2008" s="16">
        <v>42887</v>
      </c>
      <c r="F2008" s="31" t="str">
        <f t="shared" si="109"/>
        <v>2017</v>
      </c>
      <c r="G2008" s="1" t="str">
        <f>TEXT(ancestry_jul_2014[[#This Row],[Date]]," MMM")</f>
        <v xml:space="preserve"> Jun</v>
      </c>
      <c r="I2008" t="str">
        <f>VLOOKUP(K2008, [1]LibPAS_data!$A$1:$C$600,3,FALSE)</f>
        <v>Maricopa</v>
      </c>
      <c r="J2008" s="21" t="str">
        <f>VLOOKUP(K2008,[1]LibPAS_data!$A$1:$C$600,2,FALSE)</f>
        <v>Phoenix Public Library</v>
      </c>
      <c r="K2008" s="10" t="s">
        <v>78</v>
      </c>
      <c r="L2008" s="45" t="s">
        <v>1</v>
      </c>
      <c r="N2008">
        <v>10153</v>
      </c>
      <c r="O2008">
        <v>176</v>
      </c>
      <c r="P2008">
        <v>1529</v>
      </c>
      <c r="Q2008">
        <v>4814</v>
      </c>
      <c r="R2008" s="47">
        <f t="shared" si="108"/>
        <v>6343</v>
      </c>
    </row>
    <row r="2009" spans="1:18" x14ac:dyDescent="0.3">
      <c r="A2009" s="21">
        <f>VLOOKUP(ancestry_jul_2014[[#This Row],[Locationid]], [1]LibPAS_data!$A$2:$E$600, 5, FALSE)</f>
        <v>622</v>
      </c>
      <c r="B2009" s="64">
        <f>VLOOKUP(ancestry_jul_2014[[#This Row],[Locationid]],[1]LibPAS_data!$A$2:$D$270,4,FALSE)</f>
        <v>405419</v>
      </c>
      <c r="C2009" s="65" t="str">
        <f>TEXT(E2009,"yyyy")&amp;"-"&amp;"Q"&amp;LOOKUP(MONTH(E2009),{1,4,7,10},{1,2,3,4})</f>
        <v>2017-Q2</v>
      </c>
      <c r="D2009" s="66">
        <f t="shared" si="110"/>
        <v>2017</v>
      </c>
      <c r="E2009" s="1">
        <v>42887</v>
      </c>
      <c r="F2009" s="31" t="str">
        <f t="shared" si="109"/>
        <v>2017</v>
      </c>
      <c r="G2009" s="1" t="str">
        <f>TEXT(ancestry_jul_2014[[#This Row],[Date]]," MMM")</f>
        <v xml:space="preserve"> Jun</v>
      </c>
      <c r="I2009" t="str">
        <f>VLOOKUP(K2009, [1]LibPAS_data!$A$1:$C$600,3,FALSE)</f>
        <v>Pima</v>
      </c>
      <c r="J2009" s="21" t="str">
        <f>VLOOKUP(K2009,[1]LibPAS_data!$A$1:$C$600,2,FALSE)</f>
        <v>Pima County Public Library</v>
      </c>
      <c r="K2009" s="6" t="s">
        <v>49</v>
      </c>
      <c r="L2009" s="45" t="s">
        <v>1</v>
      </c>
      <c r="N2009">
        <v>6559</v>
      </c>
      <c r="O2009">
        <v>165</v>
      </c>
      <c r="P2009">
        <v>1111</v>
      </c>
      <c r="Q2009">
        <v>2712</v>
      </c>
      <c r="R2009" s="47">
        <f t="shared" si="108"/>
        <v>3823</v>
      </c>
    </row>
    <row r="2010" spans="1:18" x14ac:dyDescent="0.3">
      <c r="A2010" s="21">
        <f>VLOOKUP(ancestry_jul_2014[[#This Row],[Locationid]], [1]LibPAS_data!$A$2:$E$600, 5, FALSE)</f>
        <v>4</v>
      </c>
      <c r="B2010" s="64">
        <f>VLOOKUP(ancestry_jul_2014[[#This Row],[Locationid]],[1]LibPAS_data!$A$2:$D$270,4,FALSE)</f>
        <v>8901</v>
      </c>
      <c r="C2010" s="65" t="str">
        <f>TEXT(E2010,"yyyy")&amp;"-"&amp;"Q"&amp;LOOKUP(MONTH(E2010),{1,4,7,10},{1,2,3,4})</f>
        <v>2017-Q2</v>
      </c>
      <c r="D2010" s="66">
        <f t="shared" si="110"/>
        <v>2017</v>
      </c>
      <c r="E2010" s="16">
        <v>42887</v>
      </c>
      <c r="F2010" s="31" t="str">
        <f t="shared" si="109"/>
        <v>2017</v>
      </c>
      <c r="G2010" s="1" t="str">
        <f>TEXT(ancestry_jul_2014[[#This Row],[Date]]," MMM")</f>
        <v xml:space="preserve"> Jun</v>
      </c>
      <c r="I2010" t="str">
        <f>VLOOKUP(K2010, [1]LibPAS_data!$A$1:$C$600,3,FALSE)</f>
        <v>Pinal</v>
      </c>
      <c r="J2010" s="21" t="str">
        <f>VLOOKUP(K2010,[1]LibPAS_data!$A$1:$C$600,2,FALSE)</f>
        <v>Pinal County Library District</v>
      </c>
      <c r="K2010" s="6" t="s">
        <v>50</v>
      </c>
      <c r="L2010" s="45" t="s">
        <v>1</v>
      </c>
      <c r="N2010">
        <v>912</v>
      </c>
      <c r="O2010">
        <v>26</v>
      </c>
      <c r="P2010">
        <v>123</v>
      </c>
      <c r="Q2010">
        <v>352</v>
      </c>
      <c r="R2010" s="47">
        <f t="shared" si="108"/>
        <v>475</v>
      </c>
    </row>
    <row r="2011" spans="1:18" x14ac:dyDescent="0.3">
      <c r="A2011" s="21">
        <f>VLOOKUP(ancestry_jul_2014[[#This Row],[Locationid]], [1]LibPAS_data!$A$2:$E$600, 5, FALSE)</f>
        <v>0</v>
      </c>
      <c r="B2011" s="64">
        <f>VLOOKUP(ancestry_jul_2014[[#This Row],[Locationid]],[1]LibPAS_data!$A$2:$D$270,4,FALSE)</f>
        <v>0</v>
      </c>
      <c r="C2011" s="65" t="str">
        <f>TEXT(E2011,"yyyy")&amp;"-"&amp;"Q"&amp;LOOKUP(MONTH(E2011),{1,4,7,10},{1,2,3,4})</f>
        <v>2017-Q2</v>
      </c>
      <c r="D2011" s="66">
        <f t="shared" si="110"/>
        <v>2017</v>
      </c>
      <c r="E2011" s="1">
        <v>42887</v>
      </c>
      <c r="F2011" s="31" t="str">
        <f t="shared" si="109"/>
        <v>2017</v>
      </c>
      <c r="G2011" s="1" t="str">
        <f>TEXT(ancestry_jul_2014[[#This Row],[Date]]," MMM")</f>
        <v xml:space="preserve"> Jun</v>
      </c>
      <c r="I2011" t="str">
        <f>VLOOKUP(K2011, [1]LibPAS_data!$A$1:$C$600,3,FALSE)</f>
        <v>Yavapai</v>
      </c>
      <c r="J2011" s="21" t="str">
        <f>VLOOKUP(K2011,[1]LibPAS_data!$A$1:$C$600,2,FALSE)</f>
        <v>Paulden</v>
      </c>
      <c r="K2011" s="2" t="s">
        <v>146</v>
      </c>
      <c r="L2011" s="45" t="s">
        <v>1</v>
      </c>
      <c r="R2011" s="47">
        <f t="shared" si="108"/>
        <v>0</v>
      </c>
    </row>
    <row r="2012" spans="1:18" x14ac:dyDescent="0.3">
      <c r="A2012" s="21">
        <f>VLOOKUP(ancestry_jul_2014[[#This Row],[Locationid]], [1]LibPAS_data!$A$2:$E$600, 5, FALSE)</f>
        <v>54</v>
      </c>
      <c r="B2012" s="64">
        <f>VLOOKUP(ancestry_jul_2014[[#This Row],[Locationid]],[1]LibPAS_data!$A$2:$D$270,4,FALSE)</f>
        <v>29416</v>
      </c>
      <c r="C2012" s="65" t="str">
        <f>TEXT(E2012,"yyyy")&amp;"-"&amp;"Q"&amp;LOOKUP(MONTH(E2012),{1,4,7,10},{1,2,3,4})</f>
        <v>2017-Q2</v>
      </c>
      <c r="D2012" s="66">
        <f t="shared" si="110"/>
        <v>2017</v>
      </c>
      <c r="E2012" s="16">
        <v>42887</v>
      </c>
      <c r="F2012" s="31" t="str">
        <f t="shared" si="109"/>
        <v>2017</v>
      </c>
      <c r="G2012" s="1" t="str">
        <f>TEXT(ancestry_jul_2014[[#This Row],[Date]]," MMM")</f>
        <v xml:space="preserve"> Jun</v>
      </c>
      <c r="I2012" t="str">
        <f>VLOOKUP(K2012, [1]LibPAS_data!$A$1:$C$600,3,FALSE)</f>
        <v>Yavapai</v>
      </c>
      <c r="J2012" s="21" t="str">
        <f>VLOOKUP(K2012,[1]LibPAS_data!$A$1:$C$600,2,FALSE)</f>
        <v>Prescott Public Library</v>
      </c>
      <c r="K2012" s="10" t="s">
        <v>51</v>
      </c>
      <c r="L2012" s="45" t="s">
        <v>1</v>
      </c>
      <c r="N2012">
        <v>1841</v>
      </c>
      <c r="O2012">
        <v>47</v>
      </c>
      <c r="P2012">
        <v>706</v>
      </c>
      <c r="Q2012">
        <v>873</v>
      </c>
      <c r="R2012" s="47">
        <f t="shared" si="108"/>
        <v>1579</v>
      </c>
    </row>
    <row r="2013" spans="1:18" x14ac:dyDescent="0.3">
      <c r="A2013" s="21">
        <f>VLOOKUP(ancestry_jul_2014[[#This Row],[Locationid]], [1]LibPAS_data!$A$2:$E$600, 5, FALSE)</f>
        <v>59</v>
      </c>
      <c r="B2013" s="64">
        <f>VLOOKUP(ancestry_jul_2014[[#This Row],[Locationid]],[1]LibPAS_data!$A$2:$D$270,4,FALSE)</f>
        <v>22616</v>
      </c>
      <c r="C2013" s="65" t="str">
        <f>TEXT(E2013,"yyyy")&amp;"-"&amp;"Q"&amp;LOOKUP(MONTH(E2013),{1,4,7,10},{1,2,3,4})</f>
        <v>2017-Q2</v>
      </c>
      <c r="D2013" s="66">
        <f t="shared" si="110"/>
        <v>2017</v>
      </c>
      <c r="E2013" s="1">
        <v>42887</v>
      </c>
      <c r="F2013" s="31" t="str">
        <f t="shared" si="109"/>
        <v>2017</v>
      </c>
      <c r="G2013" s="1" t="str">
        <f>TEXT(ancestry_jul_2014[[#This Row],[Date]]," MMM")</f>
        <v xml:space="preserve"> Jun</v>
      </c>
      <c r="I2013" t="str">
        <f>VLOOKUP(K2013, [1]LibPAS_data!$A$1:$C$600,3,FALSE)</f>
        <v>Yavapai</v>
      </c>
      <c r="J2013" s="21" t="str">
        <f>VLOOKUP(K2013,[1]LibPAS_data!$A$1:$C$600,2,FALSE)</f>
        <v>Prescott Valley Public Library</v>
      </c>
      <c r="K2013" s="6" t="s">
        <v>52</v>
      </c>
      <c r="L2013" s="45" t="s">
        <v>1</v>
      </c>
      <c r="N2013">
        <v>220</v>
      </c>
      <c r="O2013">
        <v>8</v>
      </c>
      <c r="P2013">
        <v>7</v>
      </c>
      <c r="Q2013">
        <v>176</v>
      </c>
      <c r="R2013" s="47">
        <f t="shared" si="108"/>
        <v>183</v>
      </c>
    </row>
    <row r="2014" spans="1:18" x14ac:dyDescent="0.3">
      <c r="A2014" s="21">
        <f>VLOOKUP(ancestry_jul_2014[[#This Row],[Locationid]], [1]LibPAS_data!$A$2:$E$600, 5, FALSE)</f>
        <v>23</v>
      </c>
      <c r="B2014" s="64">
        <f>VLOOKUP(ancestry_jul_2014[[#This Row],[Locationid]],[1]LibPAS_data!$A$2:$D$270,4,FALSE)</f>
        <v>5873</v>
      </c>
      <c r="C2014" s="65" t="str">
        <f>TEXT(E2014,"yyyy")&amp;"-"&amp;"Q"&amp;LOOKUP(MONTH(E2014),{1,4,7,10},{1,2,3,4})</f>
        <v>2017-Q2</v>
      </c>
      <c r="D2014" s="66">
        <f t="shared" si="110"/>
        <v>2017</v>
      </c>
      <c r="E2014" s="16">
        <v>42887</v>
      </c>
      <c r="F2014" s="31" t="str">
        <f t="shared" si="109"/>
        <v>2017</v>
      </c>
      <c r="G2014" s="1" t="str">
        <f>TEXT(ancestry_jul_2014[[#This Row],[Date]]," MMM")</f>
        <v xml:space="preserve"> Jun</v>
      </c>
      <c r="I2014" t="str">
        <f>VLOOKUP(K2014, [1]LibPAS_data!$A$1:$C$600,3,FALSE)</f>
        <v>La Paz</v>
      </c>
      <c r="J2014" s="21" t="str">
        <f>VLOOKUP(K2014,[1]LibPAS_data!$A$1:$C$600,2,FALSE)</f>
        <v>Quartzsite Public Library</v>
      </c>
      <c r="K2014" s="3" t="s">
        <v>154</v>
      </c>
      <c r="L2014" s="45" t="s">
        <v>1</v>
      </c>
      <c r="N2014">
        <v>29</v>
      </c>
      <c r="O2014">
        <v>1</v>
      </c>
      <c r="Q2014">
        <v>3</v>
      </c>
      <c r="R2014" s="47">
        <f t="shared" si="108"/>
        <v>3</v>
      </c>
    </row>
    <row r="2015" spans="1:18" x14ac:dyDescent="0.3">
      <c r="A2015" s="21">
        <f>VLOOKUP(ancestry_jul_2014[[#This Row],[Locationid]], [1]LibPAS_data!$A$2:$E$600, 5, FALSE)</f>
        <v>40</v>
      </c>
      <c r="B2015" s="64" t="e">
        <f>VLOOKUP(ancestry_jul_2014[[#This Row],[Locationid]],[1]LibPAS_data!$A$2:$D$270,4,FALSE)</f>
        <v>#N/A</v>
      </c>
      <c r="C2015" s="65" t="str">
        <f>TEXT(E2015,"yyyy")&amp;"-"&amp;"Q"&amp;LOOKUP(MONTH(E2015),{1,4,7,10},{1,2,3,4})</f>
        <v>2017-Q2</v>
      </c>
      <c r="D2015" s="66">
        <f t="shared" si="110"/>
        <v>2017</v>
      </c>
      <c r="E2015" s="1">
        <v>42887</v>
      </c>
      <c r="F2015" s="31" t="str">
        <f t="shared" si="109"/>
        <v>2017</v>
      </c>
      <c r="G2015" s="1" t="str">
        <f>TEXT(ancestry_jul_2014[[#This Row],[Date]]," MMM")</f>
        <v xml:space="preserve"> Jun</v>
      </c>
      <c r="I2015" t="str">
        <f>VLOOKUP(K2015, [1]LibPAS_data!$A$1:$C$600,3,FALSE)</f>
        <v>Apache</v>
      </c>
      <c r="J2015" s="21" t="str">
        <f>VLOOKUP(K2015,[1]LibPAS_data!$A$1:$C$600,2,FALSE)</f>
        <v>Round Valley Public Library</v>
      </c>
      <c r="K2015" s="6" t="s">
        <v>53</v>
      </c>
      <c r="L2015" s="45" t="s">
        <v>1</v>
      </c>
      <c r="N2015">
        <v>174</v>
      </c>
      <c r="O2015">
        <v>8</v>
      </c>
      <c r="P2015">
        <v>8</v>
      </c>
      <c r="Q2015">
        <v>132</v>
      </c>
      <c r="R2015" s="47">
        <f t="shared" si="108"/>
        <v>140</v>
      </c>
    </row>
    <row r="2016" spans="1:18" x14ac:dyDescent="0.3">
      <c r="A2016" s="21">
        <f>VLOOKUP(ancestry_jul_2014[[#This Row],[Locationid]], [1]LibPAS_data!$A$2:$E$600, 5, FALSE)</f>
        <v>17</v>
      </c>
      <c r="B2016" s="64">
        <f>VLOOKUP(ancestry_jul_2014[[#This Row],[Locationid]],[1]LibPAS_data!$A$2:$D$270,4,FALSE)</f>
        <v>11980</v>
      </c>
      <c r="C2016" s="65" t="str">
        <f>TEXT(E2016,"yyyy")&amp;"-"&amp;"Q"&amp;LOOKUP(MONTH(E2016),{1,4,7,10},{1,2,3,4})</f>
        <v>2017-Q2</v>
      </c>
      <c r="D2016" s="66">
        <f t="shared" si="110"/>
        <v>2017</v>
      </c>
      <c r="E2016" s="16">
        <v>42887</v>
      </c>
      <c r="F2016" s="31" t="str">
        <f t="shared" si="109"/>
        <v>2017</v>
      </c>
      <c r="G2016" s="1" t="str">
        <f>TEXT(ancestry_jul_2014[[#This Row],[Date]]," MMM")</f>
        <v xml:space="preserve"> Jun</v>
      </c>
      <c r="I2016" t="str">
        <f>VLOOKUP(K2016, [1]LibPAS_data!$A$1:$C$600,3,FALSE)</f>
        <v>Graham</v>
      </c>
      <c r="J2016" s="21" t="str">
        <f>VLOOKUP(K2016,[1]LibPAS_data!$A$1:$C$600,2,FALSE)</f>
        <v>Safford City - Graham County Library</v>
      </c>
      <c r="K2016" s="6" t="s">
        <v>54</v>
      </c>
      <c r="L2016" s="45" t="s">
        <v>1</v>
      </c>
      <c r="N2016">
        <v>64</v>
      </c>
      <c r="O2016">
        <v>1</v>
      </c>
      <c r="P2016">
        <v>10</v>
      </c>
      <c r="Q2016">
        <v>50</v>
      </c>
      <c r="R2016" s="47">
        <f t="shared" si="108"/>
        <v>60</v>
      </c>
    </row>
    <row r="2017" spans="1:18" x14ac:dyDescent="0.3">
      <c r="A2017" s="21">
        <f>VLOOKUP(ancestry_jul_2014[[#This Row],[Locationid]], [1]LibPAS_data!$A$2:$E$600, 5, FALSE)</f>
        <v>10</v>
      </c>
      <c r="B2017" s="64">
        <f>VLOOKUP(ancestry_jul_2014[[#This Row],[Locationid]],[1]LibPAS_data!$A$2:$D$270,4,FALSE)</f>
        <v>5625</v>
      </c>
      <c r="C2017" s="65" t="str">
        <f>TEXT(E2017,"yyyy")&amp;"-"&amp;"Q"&amp;LOOKUP(MONTH(E2017),{1,4,7,10},{1,2,3,4})</f>
        <v>2017-Q2</v>
      </c>
      <c r="D2017" s="66">
        <f t="shared" si="110"/>
        <v>2017</v>
      </c>
      <c r="E2017" s="1">
        <v>42887</v>
      </c>
      <c r="F2017" s="31" t="str">
        <f t="shared" si="109"/>
        <v>2017</v>
      </c>
      <c r="G2017" s="1" t="str">
        <f>TEXT(ancestry_jul_2014[[#This Row],[Date]]," MMM")</f>
        <v xml:space="preserve"> Jun</v>
      </c>
      <c r="I2017" t="str">
        <f>VLOOKUP(K2017, [1]LibPAS_data!$A$1:$C$600,3,FALSE)</f>
        <v>Gila</v>
      </c>
      <c r="J2017" s="21" t="str">
        <f>VLOOKUP(K2017,[1]LibPAS_data!$A$1:$C$600,2,FALSE)</f>
        <v>San Carlos Public Library</v>
      </c>
      <c r="K2017" s="3" t="s">
        <v>148</v>
      </c>
      <c r="L2017" s="45" t="s">
        <v>1</v>
      </c>
      <c r="R2017" s="47">
        <f t="shared" si="108"/>
        <v>0</v>
      </c>
    </row>
    <row r="2018" spans="1:18" x14ac:dyDescent="0.3">
      <c r="A2018" s="21">
        <f>VLOOKUP(ancestry_jul_2014[[#This Row],[Locationid]], [1]LibPAS_data!$A$2:$E$600, 5, FALSE)</f>
        <v>23</v>
      </c>
      <c r="B2018" s="64" t="e">
        <f>VLOOKUP(ancestry_jul_2014[[#This Row],[Locationid]],[1]LibPAS_data!$A$2:$D$270,4,FALSE)</f>
        <v>#N/A</v>
      </c>
      <c r="C2018" s="65" t="str">
        <f>TEXT(E2018,"yyyy")&amp;"-"&amp;"Q"&amp;LOOKUP(MONTH(E2018),{1,4,7,10},{1,2,3,4})</f>
        <v>2017-Q2</v>
      </c>
      <c r="D2018" s="66">
        <f t="shared" si="110"/>
        <v>2017</v>
      </c>
      <c r="E2018" s="16">
        <v>42887</v>
      </c>
      <c r="F2018" s="31" t="str">
        <f t="shared" si="109"/>
        <v>2017</v>
      </c>
      <c r="G2018" s="1" t="str">
        <f>TEXT(ancestry_jul_2014[[#This Row],[Date]]," MMM")</f>
        <v xml:space="preserve"> Jun</v>
      </c>
      <c r="I2018" t="str">
        <f>VLOOKUP(K2018, [1]LibPAS_data!$A$1:$C$600,3,FALSE)</f>
        <v>Pinal</v>
      </c>
      <c r="J2018" s="21" t="str">
        <f>VLOOKUP(K2018,[1]LibPAS_data!$A$1:$C$600,2,FALSE)</f>
        <v>San Manuel Public Library</v>
      </c>
      <c r="K2018" s="10" t="s">
        <v>55</v>
      </c>
      <c r="L2018" s="45" t="s">
        <v>1</v>
      </c>
      <c r="R2018" s="47">
        <f t="shared" si="108"/>
        <v>0</v>
      </c>
    </row>
    <row r="2019" spans="1:18" x14ac:dyDescent="0.3">
      <c r="A2019" s="21">
        <f>VLOOKUP(ancestry_jul_2014[[#This Row],[Locationid]], [1]LibPAS_data!$A$2:$E$600, 5, FALSE)</f>
        <v>10</v>
      </c>
      <c r="B2019" s="64">
        <f>VLOOKUP(ancestry_jul_2014[[#This Row],[Locationid]],[1]LibPAS_data!$A$2:$D$270,4,FALSE)</f>
        <v>360</v>
      </c>
      <c r="C2019" s="65" t="str">
        <f>TEXT(E2019,"yyyy")&amp;"-"&amp;"Q"&amp;LOOKUP(MONTH(E2019),{1,4,7,10},{1,2,3,4})</f>
        <v>2017-Q2</v>
      </c>
      <c r="D2019" s="66">
        <f t="shared" si="110"/>
        <v>2017</v>
      </c>
      <c r="E2019" s="1">
        <v>42887</v>
      </c>
      <c r="F2019" s="31" t="str">
        <f t="shared" si="109"/>
        <v>2017</v>
      </c>
      <c r="G2019" s="1" t="str">
        <f>TEXT(ancestry_jul_2014[[#This Row],[Date]]," MMM")</f>
        <v xml:space="preserve"> Jun</v>
      </c>
      <c r="I2019" t="str">
        <f>VLOOKUP(K2019, [1]LibPAS_data!$A$1:$C$600,3,FALSE)</f>
        <v>Pima</v>
      </c>
      <c r="J2019" s="21" t="str">
        <f>VLOOKUP(K2019,[1]LibPAS_data!$A$1:$C$600,2,FALSE)</f>
        <v>San Xavier Library Center</v>
      </c>
      <c r="K2019" t="s">
        <v>147</v>
      </c>
      <c r="L2019" s="45" t="s">
        <v>1</v>
      </c>
      <c r="R2019" s="47">
        <f t="shared" si="108"/>
        <v>0</v>
      </c>
    </row>
    <row r="2020" spans="1:18" x14ac:dyDescent="0.3">
      <c r="A2020" s="21">
        <f>VLOOKUP(ancestry_jul_2014[[#This Row],[Locationid]], [1]LibPAS_data!$A$2:$E$600, 5, FALSE)</f>
        <v>17</v>
      </c>
      <c r="B2020" s="64" t="e">
        <f>VLOOKUP(ancestry_jul_2014[[#This Row],[Locationid]],[1]LibPAS_data!$A$2:$D$270,4,FALSE)</f>
        <v>#N/A</v>
      </c>
      <c r="C2020" s="65" t="str">
        <f>TEXT(E2020,"yyyy")&amp;"-"&amp;"Q"&amp;LOOKUP(MONTH(E2020),{1,4,7,10},{1,2,3,4})</f>
        <v>2017-Q2</v>
      </c>
      <c r="D2020" s="66">
        <f t="shared" si="110"/>
        <v>2017</v>
      </c>
      <c r="E2020" s="16">
        <v>42887</v>
      </c>
      <c r="F2020" s="31" t="str">
        <f t="shared" si="109"/>
        <v>2017</v>
      </c>
      <c r="G2020" s="1" t="str">
        <f>TEXT(ancestry_jul_2014[[#This Row],[Date]]," MMM")</f>
        <v xml:space="preserve"> Jun</v>
      </c>
      <c r="I2020" t="str">
        <f>VLOOKUP(K2020, [1]LibPAS_data!$A$1:$C$600,3,FALSE)</f>
        <v>Apache</v>
      </c>
      <c r="J2020" s="21" t="str">
        <f>VLOOKUP(K2020,[1]LibPAS_data!$A$1:$C$600,2,FALSE)</f>
        <v>Sanders Public Library</v>
      </c>
      <c r="K2020" t="s">
        <v>56</v>
      </c>
      <c r="L2020" s="45" t="s">
        <v>1</v>
      </c>
      <c r="R2020" s="47">
        <f t="shared" si="108"/>
        <v>0</v>
      </c>
    </row>
    <row r="2021" spans="1:18" x14ac:dyDescent="0.3">
      <c r="A2021" s="21">
        <f>VLOOKUP(ancestry_jul_2014[[#This Row],[Locationid]], [1]LibPAS_data!$A$2:$E$600, 5, FALSE)</f>
        <v>87</v>
      </c>
      <c r="B2021" s="64">
        <f>VLOOKUP(ancestry_jul_2014[[#This Row],[Locationid]],[1]LibPAS_data!$A$2:$D$270,4,FALSE)</f>
        <v>174482</v>
      </c>
      <c r="C2021" s="65" t="str">
        <f>TEXT(E2021,"yyyy")&amp;"-"&amp;"Q"&amp;LOOKUP(MONTH(E2021),{1,4,7,10},{1,2,3,4})</f>
        <v>2017-Q2</v>
      </c>
      <c r="D2021" s="66">
        <f t="shared" si="110"/>
        <v>2017</v>
      </c>
      <c r="E2021" s="1">
        <v>42887</v>
      </c>
      <c r="F2021" s="31" t="str">
        <f t="shared" si="109"/>
        <v>2017</v>
      </c>
      <c r="G2021" s="1" t="str">
        <f>TEXT(ancestry_jul_2014[[#This Row],[Date]]," MMM")</f>
        <v xml:space="preserve"> Jun</v>
      </c>
      <c r="I2021" t="str">
        <f>VLOOKUP(K2021, [1]LibPAS_data!$A$1:$C$600,3,FALSE)</f>
        <v>Maricopa</v>
      </c>
      <c r="J2021" s="21" t="str">
        <f>VLOOKUP(K2021,[1]LibPAS_data!$A$1:$C$600,2,FALSE)</f>
        <v>Scottsdale Public Library</v>
      </c>
      <c r="K2021" s="6" t="s">
        <v>57</v>
      </c>
      <c r="L2021" s="45" t="s">
        <v>1</v>
      </c>
      <c r="N2021">
        <v>2340</v>
      </c>
      <c r="O2021">
        <v>50</v>
      </c>
      <c r="P2021">
        <v>246</v>
      </c>
      <c r="Q2021">
        <v>1539</v>
      </c>
      <c r="R2021" s="47">
        <f t="shared" si="108"/>
        <v>1785</v>
      </c>
    </row>
    <row r="2022" spans="1:18" x14ac:dyDescent="0.3">
      <c r="A2022" s="21">
        <f>VLOOKUP(ancestry_jul_2014[[#This Row],[Locationid]], [1]LibPAS_data!$A$2:$E$600, 5, FALSE)</f>
        <v>28</v>
      </c>
      <c r="B2022" s="64">
        <f>VLOOKUP(ancestry_jul_2014[[#This Row],[Locationid]],[1]LibPAS_data!$A$2:$D$270,4,FALSE)</f>
        <v>32811</v>
      </c>
      <c r="C2022" s="65" t="str">
        <f>TEXT(E2022,"yyyy")&amp;"-"&amp;"Q"&amp;LOOKUP(MONTH(E2022),{1,4,7,10},{1,2,3,4})</f>
        <v>2017-Q2</v>
      </c>
      <c r="D2022" s="66">
        <f t="shared" si="110"/>
        <v>2017</v>
      </c>
      <c r="E2022" s="16">
        <v>42887</v>
      </c>
      <c r="F2022" s="31" t="str">
        <f t="shared" si="109"/>
        <v>2017</v>
      </c>
      <c r="G2022" s="1" t="str">
        <f>TEXT(ancestry_jul_2014[[#This Row],[Date]]," MMM")</f>
        <v xml:space="preserve"> Jun</v>
      </c>
      <c r="I2022" t="str">
        <f>VLOOKUP(K2022, [1]LibPAS_data!$A$1:$C$600,3,FALSE)</f>
        <v>Cochise</v>
      </c>
      <c r="J2022" s="21" t="str">
        <f>VLOOKUP(K2022,[1]LibPAS_data!$A$1:$C$600,2,FALSE)</f>
        <v>Sierra Vista Public Library</v>
      </c>
      <c r="K2022" s="6" t="s">
        <v>60</v>
      </c>
      <c r="L2022" s="45" t="s">
        <v>1</v>
      </c>
      <c r="N2022">
        <v>10</v>
      </c>
      <c r="O2022">
        <v>2</v>
      </c>
      <c r="Q2022">
        <v>2</v>
      </c>
      <c r="R2022" s="47">
        <f t="shared" si="108"/>
        <v>2</v>
      </c>
    </row>
    <row r="2023" spans="1:18" x14ac:dyDescent="0.3">
      <c r="A2023" s="21" t="str">
        <f>VLOOKUP(ancestry_jul_2014[[#This Row],[Locationid]], [1]LibPAS_data!$A$2:$E$600, 5, FALSE)</f>
        <v>N/A</v>
      </c>
      <c r="B2023" s="64" t="str">
        <f>VLOOKUP(ancestry_jul_2014[[#This Row],[Locationid]],[1]LibPAS_data!$A$2:$D$270,4,FALSE)</f>
        <v>N/A</v>
      </c>
      <c r="C2023" s="65" t="str">
        <f>TEXT(E2023,"yyyy")&amp;"-"&amp;"Q"&amp;LOOKUP(MONTH(E2023),{1,4,7,10},{1,2,3,4})</f>
        <v>2017-Q2</v>
      </c>
      <c r="D2023" s="66">
        <f t="shared" ref="D2023:D2034" si="111">YEAR(DATE(YEAR(E2023),MONTH(E2023)+6,1))</f>
        <v>2017</v>
      </c>
      <c r="E2023" s="1">
        <v>42887</v>
      </c>
      <c r="F2023" s="31" t="str">
        <f t="shared" si="109"/>
        <v>2017</v>
      </c>
      <c r="G2023" s="1" t="str">
        <f>TEXT(ancestry_jul_2014[[#This Row],[Date]]," MMM")</f>
        <v xml:space="preserve"> Jun</v>
      </c>
      <c r="I2023" t="str">
        <f>VLOOKUP(K2023, [1]LibPAS_data!$A$1:$C$600,3,FALSE)</f>
        <v>Maricopa</v>
      </c>
      <c r="J2023" s="21" t="str">
        <f>VLOOKUP(K2023,[1]LibPAS_data!$A$1:$C$600,2,FALSE)</f>
        <v>Salt River Tribal Library</v>
      </c>
      <c r="K2023" t="s">
        <v>149</v>
      </c>
      <c r="L2023" s="45" t="s">
        <v>1</v>
      </c>
      <c r="N2023">
        <v>161</v>
      </c>
      <c r="O2023">
        <v>3</v>
      </c>
      <c r="Q2023">
        <v>3</v>
      </c>
      <c r="R2023" s="47">
        <f t="shared" si="108"/>
        <v>3</v>
      </c>
    </row>
    <row r="2024" spans="1:18" x14ac:dyDescent="0.3">
      <c r="A2024" s="21">
        <f>VLOOKUP(ancestry_jul_2014[[#This Row],[Locationid]], [1]LibPAS_data!$A$2:$E$600, 5, FALSE)</f>
        <v>32</v>
      </c>
      <c r="B2024" s="64">
        <f>VLOOKUP(ancestry_jul_2014[[#This Row],[Locationid]],[1]LibPAS_data!$A$2:$D$270,4,FALSE)</f>
        <v>11000</v>
      </c>
      <c r="C2024" s="65" t="str">
        <f>TEXT(E2024,"yyyy")&amp;"-"&amp;"Q"&amp;LOOKUP(MONTH(E2024),{1,4,7,10},{1,2,3,4})</f>
        <v>2017-Q2</v>
      </c>
      <c r="D2024" s="66">
        <f t="shared" si="111"/>
        <v>2017</v>
      </c>
      <c r="E2024" s="16">
        <v>42887</v>
      </c>
      <c r="F2024" s="31" t="str">
        <f t="shared" si="109"/>
        <v>2017</v>
      </c>
      <c r="G2024" s="1" t="str">
        <f>TEXT(ancestry_jul_2014[[#This Row],[Date]]," MMM")</f>
        <v xml:space="preserve"> Jun</v>
      </c>
      <c r="I2024" t="str">
        <f>VLOOKUP(K2024, [1]LibPAS_data!$A$1:$C$600,3,FALSE)</f>
        <v>Yavapai</v>
      </c>
      <c r="J2024" s="21" t="str">
        <f>VLOOKUP(K2024,[1]LibPAS_data!$A$1:$C$600,2,FALSE)</f>
        <v>Sedona Public Library</v>
      </c>
      <c r="K2024" s="6" t="s">
        <v>58</v>
      </c>
      <c r="L2024" s="45" t="s">
        <v>1</v>
      </c>
      <c r="N2024">
        <v>4</v>
      </c>
      <c r="O2024">
        <v>1</v>
      </c>
      <c r="P2024">
        <v>2</v>
      </c>
      <c r="Q2024">
        <v>1</v>
      </c>
      <c r="R2024" s="47">
        <f t="shared" si="108"/>
        <v>3</v>
      </c>
    </row>
    <row r="2025" spans="1:18" x14ac:dyDescent="0.3">
      <c r="A2025" s="21">
        <f>VLOOKUP(ancestry_jul_2014[[#This Row],[Locationid]], [1]LibPAS_data!$A$2:$E$600, 5, FALSE)</f>
        <v>5</v>
      </c>
      <c r="B2025" s="64" t="e">
        <f>VLOOKUP(ancestry_jul_2014[[#This Row],[Locationid]],[1]LibPAS_data!$A$2:$D$270,4,FALSE)</f>
        <v>#N/A</v>
      </c>
      <c r="C2025" s="65" t="str">
        <f>TEXT(E2025,"yyyy")&amp;"-"&amp;"Q"&amp;LOOKUP(MONTH(E2025),{1,4,7,10},{1,2,3,4})</f>
        <v>2017-Q2</v>
      </c>
      <c r="D2025" s="66">
        <f t="shared" si="111"/>
        <v>2017</v>
      </c>
      <c r="E2025" s="1">
        <v>42887</v>
      </c>
      <c r="F2025" s="31" t="str">
        <f t="shared" si="109"/>
        <v>2017</v>
      </c>
      <c r="G2025" s="1" t="str">
        <f>TEXT(ancestry_jul_2014[[#This Row],[Date]]," MMM")</f>
        <v xml:space="preserve"> Jun</v>
      </c>
      <c r="I2025" t="str">
        <f>VLOOKUP(K2025, [1]LibPAS_data!$A$1:$C$600,3,FALSE)</f>
        <v>Yavapai</v>
      </c>
      <c r="J2025" s="21" t="str">
        <f>VLOOKUP(K2025,[1]LibPAS_data!$A$1:$C$600,2,FALSE)</f>
        <v>Seligman Public Library</v>
      </c>
      <c r="K2025" t="s">
        <v>59</v>
      </c>
      <c r="L2025" s="45" t="s">
        <v>1</v>
      </c>
      <c r="R2025" s="47">
        <f t="shared" si="108"/>
        <v>0</v>
      </c>
    </row>
    <row r="2026" spans="1:18" x14ac:dyDescent="0.3">
      <c r="A2026" s="21">
        <f>VLOOKUP(ancestry_jul_2014[[#This Row],[Locationid]], [1]LibPAS_data!$A$2:$E$600, 5, FALSE)</f>
        <v>142</v>
      </c>
      <c r="B2026" s="64">
        <f>VLOOKUP(ancestry_jul_2014[[#This Row],[Locationid]],[1]LibPAS_data!$A$2:$D$270,4,FALSE)</f>
        <v>140708</v>
      </c>
      <c r="C2026" s="65" t="str">
        <f>TEXT(E2026,"yyyy")&amp;"-"&amp;"Q"&amp;LOOKUP(MONTH(E2026),{1,4,7,10},{1,2,3,4})</f>
        <v>2017-Q2</v>
      </c>
      <c r="D2026" s="66">
        <f t="shared" si="111"/>
        <v>2017</v>
      </c>
      <c r="E2026" s="16">
        <v>42887</v>
      </c>
      <c r="F2026" s="31" t="str">
        <f t="shared" si="109"/>
        <v>2017</v>
      </c>
      <c r="G2026" s="1" t="str">
        <f>TEXT(ancestry_jul_2014[[#This Row],[Date]]," MMM")</f>
        <v xml:space="preserve"> Jun</v>
      </c>
      <c r="I2026" t="str">
        <f>VLOOKUP(K2026, [1]LibPAS_data!$A$1:$C$600,3,FALSE)</f>
        <v>Maricopa</v>
      </c>
      <c r="J2026" s="21" t="str">
        <f>VLOOKUP(K2026,[1]LibPAS_data!$A$1:$C$600,2,FALSE)</f>
        <v>Tempe Public Library</v>
      </c>
      <c r="K2026" s="10" t="s">
        <v>79</v>
      </c>
      <c r="L2026" s="45" t="s">
        <v>1</v>
      </c>
      <c r="N2026">
        <v>296</v>
      </c>
      <c r="O2026">
        <v>9</v>
      </c>
      <c r="P2026">
        <v>316</v>
      </c>
      <c r="Q2026">
        <v>170</v>
      </c>
      <c r="R2026" s="47">
        <f t="shared" si="108"/>
        <v>486</v>
      </c>
    </row>
    <row r="2027" spans="1:18" x14ac:dyDescent="0.3">
      <c r="A2027" s="21">
        <f>VLOOKUP(ancestry_jul_2014[[#This Row],[Locationid]], [1]LibPAS_data!$A$2:$E$600, 5, FALSE)</f>
        <v>12</v>
      </c>
      <c r="B2027" s="64">
        <f>VLOOKUP(ancestry_jul_2014[[#This Row],[Locationid]],[1]LibPAS_data!$A$2:$D$270,4,FALSE)</f>
        <v>4415</v>
      </c>
      <c r="C2027" s="65" t="str">
        <f>TEXT(E2027,"yyyy")&amp;"-"&amp;"Q"&amp;LOOKUP(MONTH(E2027),{1,4,7,10},{1,2,3,4})</f>
        <v>2017-Q2</v>
      </c>
      <c r="D2027" s="66">
        <f t="shared" si="111"/>
        <v>2017</v>
      </c>
      <c r="E2027" s="1">
        <v>42887</v>
      </c>
      <c r="F2027" s="31" t="str">
        <f t="shared" si="109"/>
        <v>2017</v>
      </c>
      <c r="G2027" s="1" t="str">
        <f>TEXT(ancestry_jul_2014[[#This Row],[Date]]," MMM")</f>
        <v xml:space="preserve"> Jun</v>
      </c>
      <c r="I2027" t="str">
        <f>VLOOKUP(K2027, [1]LibPAS_data!$A$1:$C$600,3,FALSE)</f>
        <v>Maricopa</v>
      </c>
      <c r="J2027" s="21" t="str">
        <f>VLOOKUP(K2027,[1]LibPAS_data!$A$1:$C$600,2,FALSE)</f>
        <v>Tolleson Public Library</v>
      </c>
      <c r="K2027" s="6" t="s">
        <v>61</v>
      </c>
      <c r="L2027" s="45" t="s">
        <v>1</v>
      </c>
      <c r="N2027">
        <v>23</v>
      </c>
      <c r="O2027">
        <v>1</v>
      </c>
      <c r="P2027">
        <v>1</v>
      </c>
      <c r="Q2027">
        <v>1</v>
      </c>
      <c r="R2027" s="47">
        <f t="shared" si="108"/>
        <v>2</v>
      </c>
    </row>
    <row r="2028" spans="1:18" x14ac:dyDescent="0.3">
      <c r="A2028" s="21">
        <f>VLOOKUP(ancestry_jul_2014[[#This Row],[Locationid]], [1]LibPAS_data!$A$2:$E$600, 5, FALSE)</f>
        <v>8</v>
      </c>
      <c r="B2028" s="64">
        <f>VLOOKUP(ancestry_jul_2014[[#This Row],[Locationid]],[1]LibPAS_data!$A$2:$D$270,4,FALSE)</f>
        <v>2341</v>
      </c>
      <c r="C2028" s="65" t="str">
        <f>TEXT(E2028,"yyyy")&amp;"-"&amp;"Q"&amp;LOOKUP(MONTH(E2028),{1,4,7,10},{1,2,3,4})</f>
        <v>2017-Q2</v>
      </c>
      <c r="D2028" s="66">
        <f t="shared" si="111"/>
        <v>2017</v>
      </c>
      <c r="E2028" s="16">
        <v>42887</v>
      </c>
      <c r="F2028" s="31" t="str">
        <f t="shared" si="109"/>
        <v>2017</v>
      </c>
      <c r="G2028" s="1" t="str">
        <f>TEXT(ancestry_jul_2014[[#This Row],[Date]]," MMM")</f>
        <v xml:space="preserve"> Jun</v>
      </c>
      <c r="I2028" t="str">
        <f>VLOOKUP(K2028, [1]LibPAS_data!$A$1:$C$600,3,FALSE)</f>
        <v>Gila</v>
      </c>
      <c r="J2028" s="21" t="str">
        <f>VLOOKUP(K2028,[1]LibPAS_data!$A$1:$C$600,2,FALSE)</f>
        <v>Tonto Basin Public</v>
      </c>
      <c r="K2028" s="8" t="s">
        <v>62</v>
      </c>
      <c r="L2028" s="45" t="s">
        <v>1</v>
      </c>
      <c r="R2028" s="47">
        <f t="shared" si="108"/>
        <v>0</v>
      </c>
    </row>
    <row r="2029" spans="1:18" x14ac:dyDescent="0.3">
      <c r="A2029" s="21">
        <f>VLOOKUP(ancestry_jul_2014[[#This Row],[Locationid]], [1]LibPAS_data!$A$2:$E$600, 5, FALSE)</f>
        <v>10</v>
      </c>
      <c r="B2029" s="64">
        <f>VLOOKUP(ancestry_jul_2014[[#This Row],[Locationid]],[1]LibPAS_data!$A$2:$D$270,4,FALSE)</f>
        <v>1843</v>
      </c>
      <c r="C2029" s="65" t="str">
        <f>TEXT(E2029,"yyyy")&amp;"-"&amp;"Q"&amp;LOOKUP(MONTH(E2029),{1,4,7,10},{1,2,3,4})</f>
        <v>2017-Q2</v>
      </c>
      <c r="D2029" s="66">
        <f t="shared" si="111"/>
        <v>2017</v>
      </c>
      <c r="E2029" s="1">
        <v>42887</v>
      </c>
      <c r="F2029" s="31" t="str">
        <f t="shared" si="109"/>
        <v>2017</v>
      </c>
      <c r="G2029" s="1" t="str">
        <f>TEXT(ancestry_jul_2014[[#This Row],[Date]]," MMM")</f>
        <v xml:space="preserve"> Jun</v>
      </c>
      <c r="I2029" t="str">
        <f>VLOOKUP(K2029, [1]LibPAS_data!$A$1:$C$600,3,FALSE)</f>
        <v>Pima</v>
      </c>
      <c r="J2029" s="21" t="str">
        <f>VLOOKUP(K2029,[1]LibPAS_data!$A$1:$C$600,2,FALSE)</f>
        <v>Venito Garcia Library</v>
      </c>
      <c r="K2029" t="s">
        <v>150</v>
      </c>
      <c r="L2029" s="45" t="s">
        <v>1</v>
      </c>
      <c r="R2029" s="47">
        <f t="shared" si="108"/>
        <v>0</v>
      </c>
    </row>
    <row r="2030" spans="1:18" x14ac:dyDescent="0.3">
      <c r="A2030" s="21">
        <f>VLOOKUP(ancestry_jul_2014[[#This Row],[Locationid]], [1]LibPAS_data!$A$2:$E$600, 5, FALSE)</f>
        <v>8</v>
      </c>
      <c r="B2030" s="64" t="e">
        <f>VLOOKUP(ancestry_jul_2014[[#This Row],[Locationid]],[1]LibPAS_data!$A$2:$D$270,4,FALSE)</f>
        <v>#N/A</v>
      </c>
      <c r="C2030" s="65" t="str">
        <f>TEXT(E2030,"yyyy")&amp;"-"&amp;"Q"&amp;LOOKUP(MONTH(E2030),{1,4,7,10},{1,2,3,4})</f>
        <v>2017-Q2</v>
      </c>
      <c r="D2030" s="66">
        <f t="shared" si="111"/>
        <v>2017</v>
      </c>
      <c r="E2030" s="16">
        <v>42887</v>
      </c>
      <c r="F2030" s="31" t="str">
        <f t="shared" si="109"/>
        <v>2017</v>
      </c>
      <c r="G2030" s="1" t="str">
        <f>TEXT(ancestry_jul_2014[[#This Row],[Date]]," MMM")</f>
        <v xml:space="preserve"> Jun</v>
      </c>
      <c r="I2030" t="str">
        <f>VLOOKUP(K2030, [1]LibPAS_data!$A$1:$C$600,3,FALSE)</f>
        <v>Apache</v>
      </c>
      <c r="J2030" s="21" t="str">
        <f>VLOOKUP(K2030,[1]LibPAS_data!$A$1:$C$600,2,FALSE)</f>
        <v>Vernon Public Library</v>
      </c>
      <c r="K2030" s="6" t="s">
        <v>63</v>
      </c>
      <c r="L2030" s="45" t="s">
        <v>1</v>
      </c>
      <c r="R2030" s="47">
        <f t="shared" si="108"/>
        <v>0</v>
      </c>
    </row>
    <row r="2031" spans="1:18" x14ac:dyDescent="0.3">
      <c r="A2031" s="21">
        <f>VLOOKUP(ancestry_jul_2014[[#This Row],[Locationid]], [1]LibPAS_data!$A$2:$E$600, 5, FALSE)</f>
        <v>5</v>
      </c>
      <c r="B2031" s="64">
        <f>VLOOKUP(ancestry_jul_2014[[#This Row],[Locationid]],[1]LibPAS_data!$A$2:$D$270,4,FALSE)</f>
        <v>790</v>
      </c>
      <c r="C2031" s="65" t="str">
        <f>TEXT(E2031,"yyyy")&amp;"-"&amp;"Q"&amp;LOOKUP(MONTH(E2031),{1,4,7,10},{1,2,3,4})</f>
        <v>2017-Q2</v>
      </c>
      <c r="D2031" s="66">
        <f t="shared" si="111"/>
        <v>2017</v>
      </c>
      <c r="E2031" s="1">
        <v>42887</v>
      </c>
      <c r="F2031" s="31" t="str">
        <f t="shared" si="109"/>
        <v>2017</v>
      </c>
      <c r="G2031" s="1" t="str">
        <f>TEXT(ancestry_jul_2014[[#This Row],[Date]]," MMM")</f>
        <v xml:space="preserve"> Jun</v>
      </c>
      <c r="I2031" t="str">
        <f>VLOOKUP(K2031, [1]LibPAS_data!$A$1:$C$600,3,FALSE)</f>
        <v>Gila</v>
      </c>
      <c r="J2031" s="21" t="str">
        <f>VLOOKUP(K2031,[1]LibPAS_data!$A$1:$C$600,2,FALSE)</f>
        <v>Young Public Library</v>
      </c>
      <c r="K2031" s="8" t="s">
        <v>136</v>
      </c>
      <c r="L2031" s="45" t="s">
        <v>1</v>
      </c>
      <c r="R2031" s="47">
        <f t="shared" si="108"/>
        <v>0</v>
      </c>
    </row>
    <row r="2032" spans="1:18" x14ac:dyDescent="0.3">
      <c r="A2032" s="21">
        <f>VLOOKUP(ancestry_jul_2014[[#This Row],[Locationid]], [1]LibPAS_data!$A$2:$E$600, 5, FALSE)</f>
        <v>434</v>
      </c>
      <c r="B2032" s="64">
        <f>VLOOKUP(ancestry_jul_2014[[#This Row],[Locationid]],[1]LibPAS_data!$A$2:$D$270,4,FALSE)</f>
        <v>111752</v>
      </c>
      <c r="C2032" s="65" t="str">
        <f>TEXT(E2032,"yyyy")&amp;"-"&amp;"Q"&amp;LOOKUP(MONTH(E2032),{1,4,7,10},{1,2,3,4})</f>
        <v>2017-Q2</v>
      </c>
      <c r="D2032" s="66">
        <f t="shared" si="111"/>
        <v>2017</v>
      </c>
      <c r="E2032" s="16">
        <v>42887</v>
      </c>
      <c r="F2032" s="31" t="str">
        <f t="shared" si="109"/>
        <v>2017</v>
      </c>
      <c r="G2032" s="1" t="str">
        <f>TEXT(ancestry_jul_2014[[#This Row],[Date]]," MMM")</f>
        <v xml:space="preserve"> Jun</v>
      </c>
      <c r="I2032" t="str">
        <f>VLOOKUP(K2032, [1]LibPAS_data!$A$1:$C$600,3,FALSE)</f>
        <v>Yuma</v>
      </c>
      <c r="J2032" s="21" t="str">
        <f>VLOOKUP(K2032,[1]LibPAS_data!$A$1:$C$600,2,FALSE)</f>
        <v>Yuma County Library District</v>
      </c>
      <c r="K2032" s="6" t="s">
        <v>66</v>
      </c>
      <c r="L2032" s="45" t="s">
        <v>1</v>
      </c>
      <c r="N2032">
        <v>1677</v>
      </c>
      <c r="O2032">
        <v>50</v>
      </c>
      <c r="P2032">
        <v>311</v>
      </c>
      <c r="Q2032">
        <v>792</v>
      </c>
      <c r="R2032" s="47">
        <f t="shared" si="108"/>
        <v>1103</v>
      </c>
    </row>
    <row r="2033" spans="1:18" x14ac:dyDescent="0.3">
      <c r="A2033" s="21">
        <f>VLOOKUP(ancestry_jul_2014[[#This Row],[Locationid]], [1]LibPAS_data!$A$2:$E$600, 5, FALSE)</f>
        <v>7</v>
      </c>
      <c r="B2033" s="64" t="e">
        <f>VLOOKUP(ancestry_jul_2014[[#This Row],[Locationid]],[1]LibPAS_data!$A$2:$D$270,4,FALSE)</f>
        <v>#N/A</v>
      </c>
      <c r="C2033" s="65" t="str">
        <f>TEXT(E2033,"yyyy")&amp;"-"&amp;"Q"&amp;LOOKUP(MONTH(E2033),{1,4,7,10},{1,2,3,4})</f>
        <v>2017-Q2</v>
      </c>
      <c r="D2033" s="66">
        <f t="shared" si="111"/>
        <v>2017</v>
      </c>
      <c r="E2033" s="1">
        <v>42887</v>
      </c>
      <c r="F2033" s="31" t="str">
        <f t="shared" si="109"/>
        <v>2017</v>
      </c>
      <c r="G2033" s="1" t="str">
        <f>TEXT(ancestry_jul_2014[[#This Row],[Date]]," MMM")</f>
        <v xml:space="preserve"> Jun</v>
      </c>
      <c r="I2033" t="str">
        <f>VLOOKUP(K2033, [1]LibPAS_data!$A$1:$C$600,3,FALSE)</f>
        <v>Yavapai</v>
      </c>
      <c r="J2033" s="21" t="str">
        <f>VLOOKUP(K2033,[1]LibPAS_data!$A$1:$C$600,2,FALSE)</f>
        <v>Yarnell Public Library</v>
      </c>
      <c r="K2033" s="6" t="s">
        <v>64</v>
      </c>
      <c r="L2033" s="45" t="s">
        <v>1</v>
      </c>
      <c r="N2033">
        <v>95</v>
      </c>
      <c r="O2033">
        <v>4</v>
      </c>
      <c r="P2033">
        <v>17</v>
      </c>
      <c r="Q2033">
        <v>26</v>
      </c>
      <c r="R2033" s="47">
        <f t="shared" si="108"/>
        <v>43</v>
      </c>
    </row>
    <row r="2034" spans="1:18" x14ac:dyDescent="0.3">
      <c r="A2034" s="21">
        <f>VLOOKUP(ancestry_jul_2014[[#This Row],[Locationid]], [1]LibPAS_data!$A$2:$E$600, 5, FALSE)</f>
        <v>91</v>
      </c>
      <c r="B2034" s="64">
        <f>VLOOKUP(ancestry_jul_2014[[#This Row],[Locationid]],[1]LibPAS_data!$A$2:$D$270,4,FALSE)</f>
        <v>9301</v>
      </c>
      <c r="C2034" s="65" t="str">
        <f>TEXT(E2034,"yyyy")&amp;"-"&amp;"Q"&amp;LOOKUP(MONTH(E2034),{1,4,7,10},{1,2,3,4})</f>
        <v>2017-Q2</v>
      </c>
      <c r="D2034" s="66">
        <f t="shared" si="111"/>
        <v>2017</v>
      </c>
      <c r="E2034" s="16">
        <v>42887</v>
      </c>
      <c r="F2034" s="31" t="str">
        <f t="shared" si="109"/>
        <v>2017</v>
      </c>
      <c r="G2034" s="1" t="str">
        <f>TEXT(ancestry_jul_2014[[#This Row],[Date]]," MMM")</f>
        <v xml:space="preserve"> Jun</v>
      </c>
      <c r="I2034" t="str">
        <f>VLOOKUP(K2034, [1]LibPAS_data!$A$1:$C$600,3,FALSE)</f>
        <v>Yavapai</v>
      </c>
      <c r="J2034" s="21" t="str">
        <f>VLOOKUP(K2034,[1]LibPAS_data!$A$1:$C$600,2,FALSE)</f>
        <v>Yavapai County Library District</v>
      </c>
      <c r="K2034" s="45" t="s">
        <v>65</v>
      </c>
      <c r="L2034" s="45" t="s">
        <v>1</v>
      </c>
      <c r="R2034" s="47">
        <f t="shared" si="108"/>
        <v>0</v>
      </c>
    </row>
    <row r="2035" spans="1:18" x14ac:dyDescent="0.3">
      <c r="A2035" s="21">
        <f>VLOOKUP(ancestry_jul_2014[[#This Row],[Locationid]], [1]LibPAS_data!$A$2:$E$600, 5, FALSE)</f>
        <v>0</v>
      </c>
      <c r="B2035" s="64" t="e">
        <f>VLOOKUP(ancestry_jul_2014[[#This Row],[Locationid]],[1]LibPAS_data!$A$2:$D$270,4,FALSE)</f>
        <v>#N/A</v>
      </c>
      <c r="C2035" s="65" t="str">
        <f>TEXT(E2035,"yyyy")&amp;"-"&amp;"Q"&amp;LOOKUP(MONTH(E2035),{1,4,7,10},{1,2,3,4})</f>
        <v>2017-Q3</v>
      </c>
      <c r="D2035" s="66">
        <f t="shared" ref="D2035:D2066" si="112">YEAR(DATE(YEAR(E2035),MONTH(E2035)+6,1))</f>
        <v>2018</v>
      </c>
      <c r="E2035" s="1">
        <v>42917</v>
      </c>
      <c r="F2035" s="31" t="str">
        <f t="shared" si="109"/>
        <v>2017</v>
      </c>
      <c r="G2035" s="1" t="str">
        <f>TEXT(ancestry_jul_2014[[#This Row],[Date]]," MMM")</f>
        <v xml:space="preserve"> Jul</v>
      </c>
      <c r="I2035" t="str">
        <f>VLOOKUP(K2035, [1]LibPAS_data!$A$1:$C$600,3,FALSE)</f>
        <v>State</v>
      </c>
      <c r="J2035" s="21" t="str">
        <f>VLOOKUP(K2035,[1]LibPAS_data!$A$1:$C$600,2,FALSE)</f>
        <v>Arizona State Library-Law Library</v>
      </c>
      <c r="K2035" s="6" t="s">
        <v>10</v>
      </c>
      <c r="L2035" s="45" t="s">
        <v>1</v>
      </c>
      <c r="N2035">
        <v>55216</v>
      </c>
      <c r="O2035">
        <v>1157</v>
      </c>
      <c r="P2035">
        <v>12811</v>
      </c>
      <c r="Q2035">
        <v>33641</v>
      </c>
      <c r="R2035" s="47">
        <f t="shared" si="108"/>
        <v>46452</v>
      </c>
    </row>
    <row r="2036" spans="1:18" x14ac:dyDescent="0.3">
      <c r="A2036" s="21" t="str">
        <f>VLOOKUP(ancestry_jul_2014[[#This Row],[Locationid]], [1]LibPAS_data!$A$2:$E$600, 5, FALSE)</f>
        <v>N/A</v>
      </c>
      <c r="B2036" s="64">
        <f>VLOOKUP(ancestry_jul_2014[[#This Row],[Locationid]],[1]LibPAS_data!$A$2:$D$270,4,FALSE)</f>
        <v>1188</v>
      </c>
      <c r="C2036" s="65" t="str">
        <f>TEXT(E2036,"yyyy")&amp;"-"&amp;"Q"&amp;LOOKUP(MONTH(E2036),{1,4,7,10},{1,2,3,4})</f>
        <v>2017-Q3</v>
      </c>
      <c r="D2036" s="66">
        <f t="shared" si="112"/>
        <v>2018</v>
      </c>
      <c r="E2036" s="1">
        <v>42917</v>
      </c>
      <c r="F2036" s="31" t="str">
        <f t="shared" si="109"/>
        <v>2017</v>
      </c>
      <c r="G2036" s="1" t="str">
        <f>TEXT(ancestry_jul_2014[[#This Row],[Date]]," MMM")</f>
        <v xml:space="preserve"> Jul</v>
      </c>
      <c r="I2036" t="str">
        <f>VLOOKUP(K2036, [1]LibPAS_data!$A$1:$C$600,3,FALSE)</f>
        <v>Pinal</v>
      </c>
      <c r="J2036" s="21" t="str">
        <f>VLOOKUP(K2036,[1]LibPAS_data!$A$1:$C$600,2,FALSE)</f>
        <v>Ak-Chin Indian Community Library</v>
      </c>
      <c r="K2036" s="6" t="s">
        <v>6</v>
      </c>
      <c r="L2036" s="45" t="s">
        <v>1</v>
      </c>
      <c r="R2036" s="47">
        <f t="shared" si="108"/>
        <v>0</v>
      </c>
    </row>
    <row r="2037" spans="1:18" x14ac:dyDescent="0.3">
      <c r="A2037" s="21">
        <f>VLOOKUP(ancestry_jul_2014[[#This Row],[Locationid]], [1]LibPAS_data!$A$2:$E$600, 5, FALSE)</f>
        <v>19</v>
      </c>
      <c r="B2037" s="64" t="e">
        <f>VLOOKUP(ancestry_jul_2014[[#This Row],[Locationid]],[1]LibPAS_data!$A$2:$D$270,4,FALSE)</f>
        <v>#N/A</v>
      </c>
      <c r="C2037" s="65" t="str">
        <f>TEXT(E2037,"yyyy")&amp;"-"&amp;"Q"&amp;LOOKUP(MONTH(E2037),{1,4,7,10},{1,2,3,4})</f>
        <v>2017-Q3</v>
      </c>
      <c r="D2037" s="66">
        <f t="shared" si="112"/>
        <v>2018</v>
      </c>
      <c r="E2037" s="1">
        <v>42917</v>
      </c>
      <c r="F2037" s="31" t="str">
        <f t="shared" si="109"/>
        <v>2017</v>
      </c>
      <c r="G2037" s="1" t="str">
        <f>TEXT(ancestry_jul_2014[[#This Row],[Date]]," MMM")</f>
        <v xml:space="preserve"> Jul</v>
      </c>
      <c r="I2037" t="str">
        <f>VLOOKUP(K2037, [1]LibPAS_data!$A$1:$C$600,3,FALSE)</f>
        <v>Apache</v>
      </c>
      <c r="J2037" s="21" t="str">
        <f>VLOOKUP(K2037,[1]LibPAS_data!$A$1:$C$600,2,FALSE)</f>
        <v>Alpine Public Library</v>
      </c>
      <c r="K2037" s="10" t="s">
        <v>7</v>
      </c>
      <c r="L2037" s="45" t="s">
        <v>1</v>
      </c>
      <c r="N2037">
        <v>207</v>
      </c>
      <c r="O2037">
        <v>12</v>
      </c>
      <c r="P2037">
        <v>92</v>
      </c>
      <c r="Q2037">
        <v>120</v>
      </c>
      <c r="R2037" s="47">
        <f t="shared" si="108"/>
        <v>212</v>
      </c>
    </row>
    <row r="2038" spans="1:18" x14ac:dyDescent="0.3">
      <c r="A2038" s="21">
        <f>VLOOKUP(ancestry_jul_2014[[#This Row],[Locationid]], [1]LibPAS_data!$A$2:$E$600, 5, FALSE)</f>
        <v>111</v>
      </c>
      <c r="B2038" s="64">
        <f>VLOOKUP(ancestry_jul_2014[[#This Row],[Locationid]],[1]LibPAS_data!$A$2:$D$270,4,FALSE)</f>
        <v>63208</v>
      </c>
      <c r="C2038" s="65" t="str">
        <f>TEXT(E2038,"yyyy")&amp;"-"&amp;"Q"&amp;LOOKUP(MONTH(E2038),{1,4,7,10},{1,2,3,4})</f>
        <v>2017-Q3</v>
      </c>
      <c r="D2038" s="66">
        <f t="shared" si="112"/>
        <v>2018</v>
      </c>
      <c r="E2038" s="1">
        <v>42917</v>
      </c>
      <c r="F2038" s="31" t="str">
        <f t="shared" si="109"/>
        <v>2017</v>
      </c>
      <c r="G2038" s="1" t="str">
        <f>TEXT(ancestry_jul_2014[[#This Row],[Date]]," MMM")</f>
        <v xml:space="preserve"> Jul</v>
      </c>
      <c r="I2038" t="str">
        <f>VLOOKUP(K2038, [1]LibPAS_data!$A$1:$C$600,3,FALSE)</f>
        <v>Pinal</v>
      </c>
      <c r="J2038" s="21" t="str">
        <f>VLOOKUP(K2038,[1]LibPAS_data!$A$1:$C$600,2,FALSE)</f>
        <v>Apache Junction Public Library</v>
      </c>
      <c r="K2038" s="6" t="s">
        <v>8</v>
      </c>
      <c r="L2038" s="45" t="s">
        <v>1</v>
      </c>
      <c r="N2038">
        <v>496</v>
      </c>
      <c r="O2038">
        <v>11</v>
      </c>
      <c r="P2038">
        <v>250</v>
      </c>
      <c r="Q2038">
        <v>244</v>
      </c>
      <c r="R2038" s="47">
        <f t="shared" si="108"/>
        <v>494</v>
      </c>
    </row>
    <row r="2039" spans="1:18" x14ac:dyDescent="0.3">
      <c r="A2039" s="21">
        <f>VLOOKUP(ancestry_jul_2014[[#This Row],[Locationid]], [1]LibPAS_data!$A$2:$E$600, 5, FALSE)</f>
        <v>10</v>
      </c>
      <c r="B2039" s="64" t="e">
        <f>VLOOKUP(ancestry_jul_2014[[#This Row],[Locationid]],[1]LibPAS_data!$A$2:$D$270,4,FALSE)</f>
        <v>#N/A</v>
      </c>
      <c r="C2039" s="65" t="str">
        <f>TEXT(E2039,"yyyy")&amp;"-"&amp;"Q"&amp;LOOKUP(MONTH(E2039),{1,4,7,10},{1,2,3,4})</f>
        <v>2017-Q3</v>
      </c>
      <c r="D2039" s="66">
        <f t="shared" si="112"/>
        <v>2018</v>
      </c>
      <c r="E2039" s="1">
        <v>42917</v>
      </c>
      <c r="F2039" s="31" t="str">
        <f t="shared" si="109"/>
        <v>2017</v>
      </c>
      <c r="G2039" s="1" t="str">
        <f>TEXT(ancestry_jul_2014[[#This Row],[Date]]," MMM")</f>
        <v xml:space="preserve"> Jul</v>
      </c>
      <c r="I2039" t="str">
        <f>VLOOKUP(K2039, [1]LibPAS_data!$A$1:$C$600,3,FALSE)</f>
        <v>Pinal</v>
      </c>
      <c r="J2039" s="21" t="str">
        <f>VLOOKUP(K2039,[1]LibPAS_data!$A$1:$C$600,2,FALSE)</f>
        <v>Arizona City Community Library</v>
      </c>
      <c r="K2039" t="s">
        <v>9</v>
      </c>
      <c r="L2039" s="45" t="s">
        <v>1</v>
      </c>
      <c r="R2039" s="47">
        <f t="shared" ref="R2039:R2102" si="113">P2039+Q2039</f>
        <v>0</v>
      </c>
    </row>
    <row r="2040" spans="1:18" x14ac:dyDescent="0.3">
      <c r="A2040" s="21">
        <f>VLOOKUP(ancestry_jul_2014[[#This Row],[Locationid]], [1]LibPAS_data!$A$2:$E$600, 5, FALSE)</f>
        <v>10</v>
      </c>
      <c r="B2040" s="64" t="e">
        <f>VLOOKUP(ancestry_jul_2014[[#This Row],[Locationid]],[1]LibPAS_data!$A$2:$D$270,4,FALSE)</f>
        <v>#N/A</v>
      </c>
      <c r="C2040" s="65" t="str">
        <f>TEXT(E2040,"yyyy")&amp;"-"&amp;"Q"&amp;LOOKUP(MONTH(E2040),{1,4,7,10},{1,2,3,4})</f>
        <v>2017-Q3</v>
      </c>
      <c r="D2040" s="66">
        <f t="shared" si="112"/>
        <v>2018</v>
      </c>
      <c r="E2040" s="1">
        <v>42917</v>
      </c>
      <c r="F2040" s="31" t="str">
        <f t="shared" si="109"/>
        <v>2017</v>
      </c>
      <c r="G2040" s="1" t="str">
        <f>TEXT(ancestry_jul_2014[[#This Row],[Date]]," MMM")</f>
        <v xml:space="preserve"> Jul</v>
      </c>
      <c r="I2040" t="str">
        <f>VLOOKUP(K2040, [1]LibPAS_data!$A$1:$C$600,3,FALSE)</f>
        <v>Yavapai</v>
      </c>
      <c r="J2040" s="21" t="str">
        <f>VLOOKUP(K2040,[1]LibPAS_data!$A$1:$C$600,2,FALSE)</f>
        <v>Ash Fork Public Library</v>
      </c>
      <c r="K2040" s="8" t="s">
        <v>11</v>
      </c>
      <c r="L2040" s="45" t="s">
        <v>1</v>
      </c>
      <c r="R2040" s="47">
        <f t="shared" si="113"/>
        <v>0</v>
      </c>
    </row>
    <row r="2041" spans="1:18" x14ac:dyDescent="0.3">
      <c r="A2041" s="21" t="str">
        <f>VLOOKUP(ancestry_jul_2014[[#This Row],[Locationid]], [1]LibPAS_data!$A$2:$E$600, 5, FALSE)</f>
        <v/>
      </c>
      <c r="B2041" s="64" t="str">
        <f>VLOOKUP(ancestry_jul_2014[[#This Row],[Locationid]],[1]LibPAS_data!$A$2:$D$270,4,FALSE)</f>
        <v>N/A</v>
      </c>
      <c r="C2041" s="65" t="str">
        <f>TEXT(E2041,"yyyy")&amp;"-"&amp;"Q"&amp;LOOKUP(MONTH(E2041),{1,4,7,10},{1,2,3,4})</f>
        <v>2017-Q3</v>
      </c>
      <c r="D2041" s="66">
        <f t="shared" si="112"/>
        <v>2018</v>
      </c>
      <c r="E2041" s="1">
        <v>42917</v>
      </c>
      <c r="F2041" s="31" t="str">
        <f t="shared" si="109"/>
        <v>2017</v>
      </c>
      <c r="G2041" s="1" t="str">
        <f>TEXT(ancestry_jul_2014[[#This Row],[Date]]," MMM")</f>
        <v xml:space="preserve"> Jul</v>
      </c>
      <c r="I2041" t="str">
        <f>VLOOKUP(K2041, [1]LibPAS_data!$A$1:$C$600,3,FALSE)</f>
        <v>Mohave</v>
      </c>
      <c r="J2041" s="21" t="str">
        <f>VLOOKUP(K2041,[1]LibPAS_data!$A$1:$C$600,2,FALSE)</f>
        <v>Ava Ich Asiit Tribal Library</v>
      </c>
      <c r="K2041" s="6" t="s">
        <v>138</v>
      </c>
      <c r="L2041" s="45" t="s">
        <v>1</v>
      </c>
      <c r="R2041" s="47">
        <f t="shared" si="113"/>
        <v>0</v>
      </c>
    </row>
    <row r="2042" spans="1:18" x14ac:dyDescent="0.3">
      <c r="A2042" s="21">
        <f>VLOOKUP(ancestry_jul_2014[[#This Row],[Locationid]], [1]LibPAS_data!$A$2:$E$600, 5, FALSE)</f>
        <v>80</v>
      </c>
      <c r="B2042" s="64">
        <f>VLOOKUP(ancestry_jul_2014[[#This Row],[Locationid]],[1]LibPAS_data!$A$2:$D$270,4,FALSE)</f>
        <v>22669</v>
      </c>
      <c r="C2042" s="65" t="str">
        <f>TEXT(E2042,"yyyy")&amp;"-"&amp;"Q"&amp;LOOKUP(MONTH(E2042),{1,4,7,10},{1,2,3,4})</f>
        <v>2017-Q3</v>
      </c>
      <c r="D2042" s="66">
        <f t="shared" si="112"/>
        <v>2018</v>
      </c>
      <c r="E2042" s="1">
        <v>42917</v>
      </c>
      <c r="F2042" s="31" t="str">
        <f t="shared" si="109"/>
        <v>2017</v>
      </c>
      <c r="G2042" s="1" t="str">
        <f>TEXT(ancestry_jul_2014[[#This Row],[Date]]," MMM")</f>
        <v xml:space="preserve"> Jul</v>
      </c>
      <c r="I2042" t="str">
        <f>VLOOKUP(K2042, [1]LibPAS_data!$A$1:$C$600,3,FALSE)</f>
        <v>Maricopa</v>
      </c>
      <c r="J2042" s="21" t="str">
        <f>VLOOKUP(K2042,[1]LibPAS_data!$A$1:$C$600,2,FALSE)</f>
        <v>Avondale Public Library</v>
      </c>
      <c r="K2042" s="6" t="s">
        <v>12</v>
      </c>
      <c r="L2042" s="45" t="s">
        <v>1</v>
      </c>
      <c r="N2042">
        <v>4444</v>
      </c>
      <c r="O2042">
        <v>59</v>
      </c>
      <c r="P2042">
        <v>519</v>
      </c>
      <c r="Q2042">
        <v>1380</v>
      </c>
      <c r="R2042" s="47">
        <f t="shared" si="113"/>
        <v>1899</v>
      </c>
    </row>
    <row r="2043" spans="1:18" x14ac:dyDescent="0.3">
      <c r="A2043" s="21">
        <f>VLOOKUP(ancestry_jul_2014[[#This Row],[Locationid]], [1]LibPAS_data!$A$2:$E$600, 5, FALSE)</f>
        <v>16</v>
      </c>
      <c r="B2043" s="64" t="e">
        <f>VLOOKUP(ancestry_jul_2014[[#This Row],[Locationid]],[1]LibPAS_data!$A$2:$D$270,4,FALSE)</f>
        <v>#N/A</v>
      </c>
      <c r="C2043" s="65" t="str">
        <f>TEXT(E2043,"yyyy")&amp;"-"&amp;"Q"&amp;LOOKUP(MONTH(E2043),{1,4,7,10},{1,2,3,4})</f>
        <v>2017-Q3</v>
      </c>
      <c r="D2043" s="66">
        <f t="shared" si="112"/>
        <v>2018</v>
      </c>
      <c r="E2043" s="1">
        <v>42917</v>
      </c>
      <c r="F2043" s="31" t="str">
        <f t="shared" ref="F2043:F2107" si="114">TEXT(E2043, "yyyy")</f>
        <v>2017</v>
      </c>
      <c r="G2043" s="1" t="str">
        <f>TEXT(ancestry_jul_2014[[#This Row],[Date]]," MMM")</f>
        <v xml:space="preserve"> Jul</v>
      </c>
      <c r="I2043" t="str">
        <f>VLOOKUP(K2043, [1]LibPAS_data!$A$1:$C$600,3,FALSE)</f>
        <v>La Paz</v>
      </c>
      <c r="J2043" s="21" t="str">
        <f>VLOOKUP(K2043,[1]LibPAS_data!$A$1:$C$600,2,FALSE)</f>
        <v>Bouse Public Library</v>
      </c>
      <c r="K2043" s="6" t="s">
        <v>14</v>
      </c>
      <c r="L2043" s="45" t="s">
        <v>1</v>
      </c>
      <c r="R2043" s="47">
        <f t="shared" si="113"/>
        <v>0</v>
      </c>
    </row>
    <row r="2044" spans="1:18" x14ac:dyDescent="0.3">
      <c r="A2044" s="21">
        <f>VLOOKUP(ancestry_jul_2014[[#This Row],[Locationid]], [1]LibPAS_data!$A$2:$E$600, 5, FALSE)</f>
        <v>21</v>
      </c>
      <c r="B2044" s="64" t="str">
        <f>VLOOKUP(ancestry_jul_2014[[#This Row],[Locationid]],[1]LibPAS_data!$A$2:$D$270,4,FALSE)</f>
        <v>N/A</v>
      </c>
      <c r="C2044" s="65" t="str">
        <f>TEXT(E2044,"yyyy")&amp;"-"&amp;"Q"&amp;LOOKUP(MONTH(E2044),{1,4,7,10},{1,2,3,4})</f>
        <v>2017-Q3</v>
      </c>
      <c r="D2044" s="66">
        <f t="shared" si="112"/>
        <v>2018</v>
      </c>
      <c r="E2044" s="1">
        <v>42917</v>
      </c>
      <c r="F2044" s="31" t="str">
        <f t="shared" si="114"/>
        <v>2017</v>
      </c>
      <c r="G2044" s="1" t="str">
        <f>TEXT(ancestry_jul_2014[[#This Row],[Date]]," MMM")</f>
        <v xml:space="preserve"> Jul</v>
      </c>
      <c r="I2044" t="str">
        <f>VLOOKUP(K2044, [1]LibPAS_data!$A$1:$C$600,3,FALSE)</f>
        <v>Maricopa</v>
      </c>
      <c r="J2044" s="21" t="str">
        <f>VLOOKUP(K2044,[1]LibPAS_data!$A$1:$C$600,2,FALSE)</f>
        <v>Buckeye Public Library</v>
      </c>
      <c r="K2044" s="6" t="s">
        <v>15</v>
      </c>
      <c r="L2044" s="45" t="s">
        <v>1</v>
      </c>
      <c r="N2044">
        <v>74</v>
      </c>
      <c r="O2044">
        <v>2</v>
      </c>
      <c r="P2044">
        <v>13</v>
      </c>
      <c r="Q2044">
        <v>37</v>
      </c>
      <c r="R2044" s="47">
        <f t="shared" si="113"/>
        <v>50</v>
      </c>
    </row>
    <row r="2045" spans="1:18" x14ac:dyDescent="0.3">
      <c r="A2045" s="21">
        <f>VLOOKUP(ancestry_jul_2014[[#This Row],[Locationid]], [1]LibPAS_data!$A$2:$E$600, 5, FALSE)</f>
        <v>7</v>
      </c>
      <c r="B2045" s="64" t="e">
        <f>VLOOKUP(ancestry_jul_2014[[#This Row],[Locationid]],[1]LibPAS_data!$A$2:$D$270,4,FALSE)</f>
        <v>#N/A</v>
      </c>
      <c r="C2045" s="65" t="str">
        <f>TEXT(E2045,"yyyy")&amp;"-"&amp;"Q"&amp;LOOKUP(MONTH(E2045),{1,4,7,10},{1,2,3,4})</f>
        <v>2017-Q3</v>
      </c>
      <c r="D2045" s="66">
        <f t="shared" si="112"/>
        <v>2018</v>
      </c>
      <c r="E2045" s="1">
        <v>42917</v>
      </c>
      <c r="F2045" s="31" t="str">
        <f t="shared" si="114"/>
        <v>2017</v>
      </c>
      <c r="G2045" s="1" t="str">
        <f>TEXT(ancestry_jul_2014[[#This Row],[Date]]," MMM")</f>
        <v xml:space="preserve"> Jul</v>
      </c>
      <c r="I2045" t="str">
        <f>VLOOKUP(K2045, [1]LibPAS_data!$A$1:$C$600,3,FALSE)</f>
        <v>Yavapai</v>
      </c>
      <c r="J2045" s="21" t="str">
        <f>VLOOKUP(K2045,[1]LibPAS_data!$A$1:$C$600,2,FALSE)</f>
        <v>Bagdad Public Library</v>
      </c>
      <c r="K2045" t="s">
        <v>111</v>
      </c>
      <c r="L2045" s="45" t="s">
        <v>1</v>
      </c>
      <c r="R2045" s="47">
        <f t="shared" si="113"/>
        <v>0</v>
      </c>
    </row>
    <row r="2046" spans="1:18" x14ac:dyDescent="0.3">
      <c r="A2046" s="21">
        <f>VLOOKUP(ancestry_jul_2014[[#This Row],[Locationid]], [1]LibPAS_data!$A$2:$E$600, 5, FALSE)</f>
        <v>5</v>
      </c>
      <c r="B2046" s="64" t="e">
        <f>VLOOKUP(ancestry_jul_2014[[#This Row],[Locationid]],[1]LibPAS_data!$A$2:$D$270,4,FALSE)</f>
        <v>#N/A</v>
      </c>
      <c r="C2046" s="65" t="str">
        <f>TEXT(E2046,"yyyy")&amp;"-"&amp;"Q"&amp;LOOKUP(MONTH(E2046),{1,4,7,10},{1,2,3,4})</f>
        <v>2017-Q3</v>
      </c>
      <c r="D2046" s="66">
        <f t="shared" si="112"/>
        <v>2018</v>
      </c>
      <c r="E2046" s="1">
        <v>42917</v>
      </c>
      <c r="F2046" s="31" t="str">
        <f t="shared" si="114"/>
        <v>2017</v>
      </c>
      <c r="G2046" s="1" t="str">
        <f>TEXT(ancestry_jul_2014[[#This Row],[Date]]," MMM")</f>
        <v xml:space="preserve"> Jul</v>
      </c>
      <c r="I2046" t="str">
        <f>VLOOKUP(K2046, [1]LibPAS_data!$A$1:$C$600,3,FALSE)</f>
        <v>Yavapai</v>
      </c>
      <c r="J2046" s="21" t="str">
        <f>VLOOKUP(K2046,[1]LibPAS_data!$A$1:$C$600,2,FALSE)</f>
        <v>Beaver Creek Public School Library</v>
      </c>
      <c r="K2046" s="6" t="s">
        <v>108</v>
      </c>
      <c r="L2046" s="45" t="s">
        <v>1</v>
      </c>
      <c r="R2046" s="47">
        <f t="shared" si="113"/>
        <v>0</v>
      </c>
    </row>
    <row r="2047" spans="1:18" x14ac:dyDescent="0.3">
      <c r="A2047" s="21">
        <f>VLOOKUP(ancestry_jul_2014[[#This Row],[Locationid]], [1]LibPAS_data!$A$2:$E$600, 5, FALSE)</f>
        <v>12</v>
      </c>
      <c r="B2047" s="64" t="e">
        <f>VLOOKUP(ancestry_jul_2014[[#This Row],[Locationid]],[1]LibPAS_data!$A$2:$D$270,4,FALSE)</f>
        <v>#N/A</v>
      </c>
      <c r="C2047" s="65" t="str">
        <f>TEXT(E2047,"yyyy")&amp;"-"&amp;"Q"&amp;LOOKUP(MONTH(E2047),{1,4,7,10},{1,2,3,4})</f>
        <v>2017-Q3</v>
      </c>
      <c r="D2047" s="66">
        <f t="shared" si="112"/>
        <v>2018</v>
      </c>
      <c r="E2047" s="1">
        <v>42917</v>
      </c>
      <c r="F2047" s="31" t="str">
        <f t="shared" si="114"/>
        <v>2017</v>
      </c>
      <c r="G2047" s="1" t="str">
        <f>TEXT(ancestry_jul_2014[[#This Row],[Date]]," MMM")</f>
        <v xml:space="preserve"> Jul</v>
      </c>
      <c r="I2047" t="str">
        <f>VLOOKUP(K2047, [1]LibPAS_data!$A$1:$C$600,3,FALSE)</f>
        <v>Yavapai</v>
      </c>
      <c r="J2047" s="21" t="str">
        <f>VLOOKUP(K2047,[1]LibPAS_data!$A$1:$C$600,2,FALSE)</f>
        <v>Black Canyon City Community Library</v>
      </c>
      <c r="K2047" t="s">
        <v>13</v>
      </c>
      <c r="L2047" s="45" t="s">
        <v>1</v>
      </c>
      <c r="N2047">
        <v>31</v>
      </c>
      <c r="O2047">
        <v>1</v>
      </c>
      <c r="P2047">
        <v>3</v>
      </c>
      <c r="Q2047">
        <v>14</v>
      </c>
      <c r="R2047" s="47">
        <f t="shared" si="113"/>
        <v>17</v>
      </c>
    </row>
    <row r="2048" spans="1:18" x14ac:dyDescent="0.3">
      <c r="A2048" s="21">
        <f>VLOOKUP(ancestry_jul_2014[[#This Row],[Locationid]], [1]LibPAS_data!$A$2:$E$600, 5, FALSE)</f>
        <v>34</v>
      </c>
      <c r="B2048" s="64">
        <f>VLOOKUP(ancestry_jul_2014[[#This Row],[Locationid]],[1]LibPAS_data!$A$2:$D$270,4,FALSE)</f>
        <v>48762</v>
      </c>
      <c r="C2048" s="65" t="str">
        <f>TEXT(E2048,"yyyy")&amp;"-"&amp;"Q"&amp;LOOKUP(MONTH(E2048),{1,4,7,10},{1,2,3,4})</f>
        <v>2017-Q3</v>
      </c>
      <c r="D2048" s="66">
        <f t="shared" si="112"/>
        <v>2018</v>
      </c>
      <c r="E2048" s="1">
        <v>42917</v>
      </c>
      <c r="F2048" s="31" t="str">
        <f t="shared" si="114"/>
        <v>2017</v>
      </c>
      <c r="G2048" s="1" t="str">
        <f>TEXT(ancestry_jul_2014[[#This Row],[Date]]," MMM")</f>
        <v xml:space="preserve"> Jul</v>
      </c>
      <c r="I2048" t="str">
        <f>VLOOKUP(K2048, [1]LibPAS_data!$A$1:$C$600,3,FALSE)</f>
        <v>Pinal</v>
      </c>
      <c r="J2048" s="21" t="str">
        <f>VLOOKUP(K2048,[1]LibPAS_data!$A$1:$C$600,2,FALSE)</f>
        <v>Casa Grande Public Library</v>
      </c>
      <c r="K2048" s="12" t="s">
        <v>17</v>
      </c>
      <c r="L2048" s="45" t="s">
        <v>1</v>
      </c>
      <c r="N2048">
        <v>677</v>
      </c>
      <c r="O2048">
        <v>16</v>
      </c>
      <c r="P2048">
        <v>28</v>
      </c>
      <c r="Q2048">
        <v>260</v>
      </c>
      <c r="R2048" s="47">
        <f t="shared" si="113"/>
        <v>288</v>
      </c>
    </row>
    <row r="2049" spans="1:18" x14ac:dyDescent="0.3">
      <c r="A2049" s="21">
        <f>VLOOKUP(ancestry_jul_2014[[#This Row],[Locationid]], [1]LibPAS_data!$A$2:$E$600, 5, FALSE)</f>
        <v>109</v>
      </c>
      <c r="B2049" s="64">
        <f>VLOOKUP(ancestry_jul_2014[[#This Row],[Locationid]],[1]LibPAS_data!$A$2:$D$270,4,FALSE)</f>
        <v>309229</v>
      </c>
      <c r="C2049" s="65" t="str">
        <f>TEXT(E2049,"yyyy")&amp;"-"&amp;"Q"&amp;LOOKUP(MONTH(E2049),{1,4,7,10},{1,2,3,4})</f>
        <v>2017-Q3</v>
      </c>
      <c r="D2049" s="66">
        <f t="shared" si="112"/>
        <v>2018</v>
      </c>
      <c r="E2049" s="1">
        <v>42917</v>
      </c>
      <c r="F2049" s="31" t="str">
        <f t="shared" si="114"/>
        <v>2017</v>
      </c>
      <c r="G2049" s="1" t="str">
        <f>TEXT(ancestry_jul_2014[[#This Row],[Date]]," MMM")</f>
        <v xml:space="preserve"> Jul</v>
      </c>
      <c r="I2049" t="str">
        <f>VLOOKUP(K2049, [1]LibPAS_data!$A$1:$C$600,3,FALSE)</f>
        <v>Maricopa</v>
      </c>
      <c r="J2049" s="21" t="str">
        <f>VLOOKUP(K2049,[1]LibPAS_data!$A$1:$C$600,2,FALSE)</f>
        <v xml:space="preserve">Chandler Public Library </v>
      </c>
      <c r="K2049" s="12" t="s">
        <v>18</v>
      </c>
      <c r="L2049" s="45" t="s">
        <v>1</v>
      </c>
      <c r="N2049">
        <v>2870</v>
      </c>
      <c r="O2049">
        <v>51</v>
      </c>
      <c r="P2049">
        <v>995</v>
      </c>
      <c r="Q2049">
        <v>1418</v>
      </c>
      <c r="R2049" s="47">
        <f t="shared" si="113"/>
        <v>2413</v>
      </c>
    </row>
    <row r="2050" spans="1:18" x14ac:dyDescent="0.3">
      <c r="A2050" s="21">
        <f>VLOOKUP(ancestry_jul_2014[[#This Row],[Locationid]], [1]LibPAS_data!$A$2:$E$600, 5, FALSE)</f>
        <v>25</v>
      </c>
      <c r="B2050" s="64">
        <f>VLOOKUP(ancestry_jul_2014[[#This Row],[Locationid]],[1]LibPAS_data!$A$2:$D$270,4,FALSE)</f>
        <v>1469</v>
      </c>
      <c r="C2050" s="65" t="str">
        <f>TEXT(E2050,"yyyy")&amp;"-"&amp;"Q"&amp;LOOKUP(MONTH(E2050),{1,4,7,10},{1,2,3,4})</f>
        <v>2017-Q3</v>
      </c>
      <c r="D2050" s="66">
        <f t="shared" si="112"/>
        <v>2018</v>
      </c>
      <c r="E2050" s="1">
        <v>42917</v>
      </c>
      <c r="F2050" s="31" t="str">
        <f t="shared" si="114"/>
        <v>2017</v>
      </c>
      <c r="G2050" s="1" t="str">
        <f>TEXT(ancestry_jul_2014[[#This Row],[Date]]," MMM")</f>
        <v xml:space="preserve"> Jul</v>
      </c>
      <c r="I2050" t="str">
        <f>VLOOKUP(K2050, [1]LibPAS_data!$A$1:$C$600,3,FALSE)</f>
        <v>Cochise</v>
      </c>
      <c r="J2050" s="21" t="str">
        <f>VLOOKUP(K2050,[1]LibPAS_data!$A$1:$C$600,2,FALSE)</f>
        <v>Cochise County Library District</v>
      </c>
      <c r="K2050" s="12" t="s">
        <v>20</v>
      </c>
      <c r="L2050" s="45" t="s">
        <v>1</v>
      </c>
      <c r="N2050">
        <v>259</v>
      </c>
      <c r="O2050">
        <v>5</v>
      </c>
      <c r="P2050">
        <v>14</v>
      </c>
      <c r="Q2050">
        <v>149</v>
      </c>
      <c r="R2050" s="47">
        <f t="shared" si="113"/>
        <v>163</v>
      </c>
    </row>
    <row r="2051" spans="1:18" x14ac:dyDescent="0.3">
      <c r="A2051" s="21">
        <f>VLOOKUP(ancestry_jul_2014[[#This Row],[Locationid]], [1]LibPAS_data!$A$2:$E$600, 5, FALSE)</f>
        <v>20</v>
      </c>
      <c r="B2051" s="64" t="e">
        <f>VLOOKUP(ancestry_jul_2014[[#This Row],[Locationid]],[1]LibPAS_data!$A$2:$D$270,4,FALSE)</f>
        <v>#N/A</v>
      </c>
      <c r="C2051" s="65" t="str">
        <f>TEXT(E2051,"yyyy")&amp;"-"&amp;"Q"&amp;LOOKUP(MONTH(E2051),{1,4,7,10},{1,2,3,4})</f>
        <v>2017-Q3</v>
      </c>
      <c r="D2051" s="66">
        <f t="shared" si="112"/>
        <v>2018</v>
      </c>
      <c r="E2051" s="1">
        <v>42917</v>
      </c>
      <c r="F2051" s="31" t="str">
        <f t="shared" si="114"/>
        <v>2017</v>
      </c>
      <c r="G2051" s="1" t="str">
        <f>TEXT(ancestry_jul_2014[[#This Row],[Date]]," MMM")</f>
        <v xml:space="preserve"> Jul</v>
      </c>
      <c r="I2051" t="str">
        <f>VLOOKUP(K2051, [1]LibPAS_data!$A$1:$C$600,3,FALSE)</f>
        <v>Yavapai</v>
      </c>
      <c r="J2051" s="21" t="str">
        <f>VLOOKUP(K2051,[1]LibPAS_data!$A$1:$C$600,2,FALSE)</f>
        <v>Centennial Public Library</v>
      </c>
      <c r="K2051" s="5" t="s">
        <v>100</v>
      </c>
      <c r="L2051" s="45" t="s">
        <v>1</v>
      </c>
      <c r="R2051" s="47">
        <f t="shared" si="113"/>
        <v>0</v>
      </c>
    </row>
    <row r="2052" spans="1:18" x14ac:dyDescent="0.3">
      <c r="A2052" s="21">
        <f>VLOOKUP(ancestry_jul_2014[[#This Row],[Locationid]], [1]LibPAS_data!$A$2:$E$600, 5, FALSE)</f>
        <v>12</v>
      </c>
      <c r="B2052" s="64" t="e">
        <f>VLOOKUP(ancestry_jul_2014[[#This Row],[Locationid]],[1]LibPAS_data!$A$2:$D$270,4,FALSE)</f>
        <v>#N/A</v>
      </c>
      <c r="C2052" s="65" t="str">
        <f>TEXT(E2052,"yyyy")&amp;"-"&amp;"Q"&amp;LOOKUP(MONTH(E2052),{1,4,7,10},{1,2,3,4})</f>
        <v>2017-Q3</v>
      </c>
      <c r="D2052" s="66">
        <f t="shared" si="112"/>
        <v>2018</v>
      </c>
      <c r="E2052" s="1">
        <v>42917</v>
      </c>
      <c r="F2052" s="31" t="str">
        <f t="shared" si="114"/>
        <v>2017</v>
      </c>
      <c r="G2052" s="1" t="str">
        <f>TEXT(ancestry_jul_2014[[#This Row],[Date]]," MMM")</f>
        <v xml:space="preserve"> Jul</v>
      </c>
      <c r="I2052" t="str">
        <f>VLOOKUP(K2052, [1]LibPAS_data!$A$1:$C$600,3,FALSE)</f>
        <v>Apache</v>
      </c>
      <c r="J2052" s="21" t="str">
        <f>VLOOKUP(K2052,[1]LibPAS_data!$A$1:$C$600,2,FALSE)</f>
        <v>Concho Public Library</v>
      </c>
      <c r="K2052" s="6" t="s">
        <v>21</v>
      </c>
      <c r="L2052" s="45" t="s">
        <v>1</v>
      </c>
      <c r="N2052">
        <v>10</v>
      </c>
      <c r="O2052">
        <v>1</v>
      </c>
      <c r="R2052" s="47">
        <f t="shared" si="113"/>
        <v>0</v>
      </c>
    </row>
    <row r="2053" spans="1:18" x14ac:dyDescent="0.3">
      <c r="A2053" s="21">
        <f>VLOOKUP(ancestry_jul_2014[[#This Row],[Locationid]], [1]LibPAS_data!$A$2:$E$600, 5, FALSE)</f>
        <v>27</v>
      </c>
      <c r="B2053" s="64">
        <f>VLOOKUP(ancestry_jul_2014[[#This Row],[Locationid]],[1]LibPAS_data!$A$2:$D$270,4,FALSE)</f>
        <v>9676</v>
      </c>
      <c r="C2053" s="65" t="str">
        <f>TEXT(E2053,"yyyy")&amp;"-"&amp;"Q"&amp;LOOKUP(MONTH(E2053),{1,4,7,10},{1,2,3,4})</f>
        <v>2017-Q3</v>
      </c>
      <c r="D2053" s="66">
        <f t="shared" si="112"/>
        <v>2018</v>
      </c>
      <c r="E2053" s="1">
        <v>42917</v>
      </c>
      <c r="F2053" s="31" t="str">
        <f t="shared" si="114"/>
        <v>2017</v>
      </c>
      <c r="G2053" s="1" t="str">
        <f>TEXT(ancestry_jul_2014[[#This Row],[Date]]," MMM")</f>
        <v xml:space="preserve"> Jul</v>
      </c>
      <c r="I2053" t="str">
        <f>VLOOKUP(K2053, [1]LibPAS_data!$A$1:$C$600,3,FALSE)</f>
        <v>Pinal</v>
      </c>
      <c r="J2053" s="21" t="str">
        <f>VLOOKUP(K2053,[1]LibPAS_data!$A$1:$C$600,2,FALSE)</f>
        <v>Coolidge Public Library</v>
      </c>
      <c r="K2053" s="6" t="s">
        <v>23</v>
      </c>
      <c r="L2053" s="45" t="s">
        <v>1</v>
      </c>
      <c r="N2053">
        <v>75</v>
      </c>
      <c r="O2053">
        <v>2</v>
      </c>
      <c r="P2053">
        <v>10</v>
      </c>
      <c r="Q2053">
        <v>28</v>
      </c>
      <c r="R2053" s="47">
        <f t="shared" si="113"/>
        <v>38</v>
      </c>
    </row>
    <row r="2054" spans="1:18" x14ac:dyDescent="0.3">
      <c r="A2054" s="21">
        <f>VLOOKUP(ancestry_jul_2014[[#This Row],[Locationid]], [1]LibPAS_data!$A$2:$E$600, 5, FALSE)</f>
        <v>5</v>
      </c>
      <c r="B2054" s="64">
        <f>VLOOKUP(ancestry_jul_2014[[#This Row],[Locationid]],[1]LibPAS_data!$A$2:$D$270,4,FALSE)</f>
        <v>3352</v>
      </c>
      <c r="C2054" s="65" t="str">
        <f>TEXT(E2054,"yyyy")&amp;"-"&amp;"Q"&amp;LOOKUP(MONTH(E2054),{1,4,7,10},{1,2,3,4})</f>
        <v>2017-Q3</v>
      </c>
      <c r="D2054" s="66">
        <f t="shared" si="112"/>
        <v>2018</v>
      </c>
      <c r="E2054" s="1">
        <v>42917</v>
      </c>
      <c r="F2054" s="31" t="str">
        <f t="shared" si="114"/>
        <v>2017</v>
      </c>
      <c r="G2054" s="1" t="str">
        <f>TEXT(ancestry_jul_2014[[#This Row],[Date]]," MMM")</f>
        <v xml:space="preserve"> Jul</v>
      </c>
      <c r="I2054" t="str">
        <f>VLOOKUP(K2054, [1]LibPAS_data!$A$1:$C$600,3,FALSE)</f>
        <v>La Paz</v>
      </c>
      <c r="J2054" s="21" t="str">
        <f>VLOOKUP(K2054,[1]LibPAS_data!$A$1:$C$600,2,FALSE)</f>
        <v>Colorado River Indian Tribes Library</v>
      </c>
      <c r="K2054" s="6" t="s">
        <v>139</v>
      </c>
      <c r="L2054" s="45" t="s">
        <v>1</v>
      </c>
      <c r="R2054" s="47">
        <f t="shared" si="113"/>
        <v>0</v>
      </c>
    </row>
    <row r="2055" spans="1:18" x14ac:dyDescent="0.3">
      <c r="A2055" s="21">
        <f>VLOOKUP(ancestry_jul_2014[[#This Row],[Locationid]], [1]LibPAS_data!$A$2:$E$600, 5, FALSE)</f>
        <v>14</v>
      </c>
      <c r="B2055" s="64">
        <f>VLOOKUP(ancestry_jul_2014[[#This Row],[Locationid]],[1]LibPAS_data!$A$2:$D$270,4,FALSE)</f>
        <v>3311</v>
      </c>
      <c r="C2055" s="65" t="str">
        <f>TEXT(E2055,"yyyy")&amp;"-"&amp;"Q"&amp;LOOKUP(MONTH(E2055),{1,4,7,10},{1,2,3,4})</f>
        <v>2017-Q3</v>
      </c>
      <c r="D2055" s="66">
        <f t="shared" si="112"/>
        <v>2018</v>
      </c>
      <c r="E2055" s="1">
        <v>42917</v>
      </c>
      <c r="F2055" s="31" t="str">
        <f t="shared" si="114"/>
        <v>2017</v>
      </c>
      <c r="G2055" s="1" t="str">
        <f>TEXT(ancestry_jul_2014[[#This Row],[Date]]," MMM")</f>
        <v xml:space="preserve"> Jul</v>
      </c>
      <c r="I2055" t="str">
        <f>VLOOKUP(K2055, [1]LibPAS_data!$A$1:$C$600,3,FALSE)</f>
        <v>Yavapai</v>
      </c>
      <c r="J2055" s="21" t="str">
        <f>VLOOKUP(K2055,[1]LibPAS_data!$A$1:$C$600,2,FALSE)</f>
        <v>Camp Verde Community Library</v>
      </c>
      <c r="K2055" s="6" t="s">
        <v>16</v>
      </c>
      <c r="L2055" s="45" t="s">
        <v>1</v>
      </c>
      <c r="N2055">
        <v>847</v>
      </c>
      <c r="O2055">
        <v>25</v>
      </c>
      <c r="P2055">
        <v>125</v>
      </c>
      <c r="Q2055">
        <v>280</v>
      </c>
      <c r="R2055" s="47">
        <f t="shared" si="113"/>
        <v>405</v>
      </c>
    </row>
    <row r="2056" spans="1:18" x14ac:dyDescent="0.3">
      <c r="A2056" s="21">
        <f>VLOOKUP(ancestry_jul_2014[[#This Row],[Locationid]], [1]LibPAS_data!$A$2:$E$600, 5, FALSE)</f>
        <v>10</v>
      </c>
      <c r="B2056" s="64">
        <f>VLOOKUP(ancestry_jul_2014[[#This Row],[Locationid]],[1]LibPAS_data!$A$2:$D$270,4,FALSE)</f>
        <v>10528</v>
      </c>
      <c r="C2056" s="65" t="str">
        <f>TEXT(E2056,"yyyy")&amp;"-"&amp;"Q"&amp;LOOKUP(MONTH(E2056),{1,4,7,10},{1,2,3,4})</f>
        <v>2017-Q3</v>
      </c>
      <c r="D2056" s="66">
        <f t="shared" si="112"/>
        <v>2018</v>
      </c>
      <c r="E2056" s="1">
        <v>42917</v>
      </c>
      <c r="F2056" s="31" t="str">
        <f t="shared" si="114"/>
        <v>2017</v>
      </c>
      <c r="G2056" s="1" t="str">
        <f>TEXT(ancestry_jul_2014[[#This Row],[Date]]," MMM")</f>
        <v xml:space="preserve"> Jul</v>
      </c>
      <c r="I2056" t="str">
        <f>VLOOKUP(K2056, [1]LibPAS_data!$A$1:$C$600,3,FALSE)</f>
        <v>Yavapai</v>
      </c>
      <c r="J2056" s="21" t="str">
        <f>VLOOKUP(K2056,[1]LibPAS_data!$A$1:$C$600,2,FALSE)</f>
        <v>Chino Valley Public Library</v>
      </c>
      <c r="K2056" s="5" t="s">
        <v>101</v>
      </c>
      <c r="L2056" s="45" t="s">
        <v>1</v>
      </c>
      <c r="R2056" s="47">
        <f t="shared" si="113"/>
        <v>0</v>
      </c>
    </row>
    <row r="2057" spans="1:18" x14ac:dyDescent="0.3">
      <c r="A2057" s="21">
        <f>VLOOKUP(ancestry_jul_2014[[#This Row],[Locationid]], [1]LibPAS_data!$A$2:$E$600, 5, FALSE)</f>
        <v>8</v>
      </c>
      <c r="B2057" s="64" t="e">
        <f>VLOOKUP(ancestry_jul_2014[[#This Row],[Locationid]],[1]LibPAS_data!$A$2:$D$270,4,FALSE)</f>
        <v>#N/A</v>
      </c>
      <c r="C2057" s="65" t="str">
        <f>TEXT(E2057,"yyyy")&amp;"-"&amp;"Q"&amp;LOOKUP(MONTH(E2057),{1,4,7,10},{1,2,3,4})</f>
        <v>2017-Q3</v>
      </c>
      <c r="D2057" s="66">
        <f t="shared" si="112"/>
        <v>2018</v>
      </c>
      <c r="E2057" s="1">
        <v>42917</v>
      </c>
      <c r="F2057" s="31" t="str">
        <f t="shared" si="114"/>
        <v>2017</v>
      </c>
      <c r="G2057" s="1" t="str">
        <f>TEXT(ancestry_jul_2014[[#This Row],[Date]]," MMM")</f>
        <v xml:space="preserve"> Jul</v>
      </c>
      <c r="I2057" t="str">
        <f>VLOOKUP(K2057, [1]LibPAS_data!$A$1:$C$600,3,FALSE)</f>
        <v>Yavapai</v>
      </c>
      <c r="J2057" s="21" t="str">
        <f>VLOOKUP(K2057,[1]LibPAS_data!$A$1:$C$600,2,FALSE)</f>
        <v>Congress Public Library</v>
      </c>
      <c r="K2057" s="6" t="s">
        <v>22</v>
      </c>
      <c r="L2057" s="45" t="s">
        <v>1</v>
      </c>
      <c r="R2057" s="47">
        <f t="shared" si="113"/>
        <v>0</v>
      </c>
    </row>
    <row r="2058" spans="1:18" x14ac:dyDescent="0.3">
      <c r="A2058" s="21">
        <f>VLOOKUP(ancestry_jul_2014[[#This Row],[Locationid]], [1]LibPAS_data!$A$2:$E$600, 5, FALSE)</f>
        <v>8</v>
      </c>
      <c r="B2058" s="64" t="e">
        <f>VLOOKUP(ancestry_jul_2014[[#This Row],[Locationid]],[1]LibPAS_data!$A$2:$D$270,4,FALSE)</f>
        <v>#N/A</v>
      </c>
      <c r="C2058" s="65" t="str">
        <f>TEXT(E2058,"yyyy")&amp;"-"&amp;"Q"&amp;LOOKUP(MONTH(E2058),{1,4,7,10},{1,2,3,4})</f>
        <v>2017-Q3</v>
      </c>
      <c r="D2058" s="66">
        <f t="shared" si="112"/>
        <v>2018</v>
      </c>
      <c r="E2058" s="1">
        <v>42917</v>
      </c>
      <c r="F2058" s="31" t="str">
        <f t="shared" si="114"/>
        <v>2017</v>
      </c>
      <c r="G2058" s="1" t="str">
        <f>TEXT(ancestry_jul_2014[[#This Row],[Date]]," MMM")</f>
        <v xml:space="preserve"> Jul</v>
      </c>
      <c r="I2058" t="str">
        <f>VLOOKUP(K2058, [1]LibPAS_data!$A$1:$C$600,3,FALSE)</f>
        <v>Yavapai</v>
      </c>
      <c r="J2058" s="21" t="str">
        <f>VLOOKUP(K2058,[1]LibPAS_data!$A$1:$C$600,2,FALSE)</f>
        <v>Cordes Lakes Public Library</v>
      </c>
      <c r="K2058" s="6" t="s">
        <v>72</v>
      </c>
      <c r="L2058" s="45" t="s">
        <v>1</v>
      </c>
      <c r="R2058" s="47">
        <f t="shared" si="113"/>
        <v>0</v>
      </c>
    </row>
    <row r="2059" spans="1:18" x14ac:dyDescent="0.3">
      <c r="A2059" s="21">
        <f>VLOOKUP(ancestry_jul_2014[[#This Row],[Locationid]], [1]LibPAS_data!$A$2:$E$600, 5, FALSE)</f>
        <v>23</v>
      </c>
      <c r="B2059" s="64">
        <f>VLOOKUP(ancestry_jul_2014[[#This Row],[Locationid]],[1]LibPAS_data!$A$2:$D$270,4,FALSE)</f>
        <v>12610</v>
      </c>
      <c r="C2059" s="65" t="str">
        <f>TEXT(E2059,"yyyy")&amp;"-"&amp;"Q"&amp;LOOKUP(MONTH(E2059),{1,4,7,10},{1,2,3,4})</f>
        <v>2017-Q3</v>
      </c>
      <c r="D2059" s="66">
        <f t="shared" si="112"/>
        <v>2018</v>
      </c>
      <c r="E2059" s="1">
        <v>42917</v>
      </c>
      <c r="F2059" s="31" t="str">
        <f t="shared" si="114"/>
        <v>2017</v>
      </c>
      <c r="G2059" s="1" t="str">
        <f>TEXT(ancestry_jul_2014[[#This Row],[Date]]," MMM")</f>
        <v xml:space="preserve"> Jul</v>
      </c>
      <c r="I2059" t="str">
        <f>VLOOKUP(K2059, [1]LibPAS_data!$A$1:$C$600,3,FALSE)</f>
        <v>Yavapai</v>
      </c>
      <c r="J2059" s="21" t="str">
        <f>VLOOKUP(K2059,[1]LibPAS_data!$A$1:$C$600,2,FALSE)</f>
        <v>Cottonwood Public Library</v>
      </c>
      <c r="K2059" s="6" t="s">
        <v>24</v>
      </c>
      <c r="L2059" s="45" t="s">
        <v>1</v>
      </c>
      <c r="N2059">
        <v>735</v>
      </c>
      <c r="O2059">
        <v>31</v>
      </c>
      <c r="P2059">
        <v>40</v>
      </c>
      <c r="Q2059">
        <v>814</v>
      </c>
      <c r="R2059" s="47">
        <f t="shared" si="113"/>
        <v>854</v>
      </c>
    </row>
    <row r="2060" spans="1:18" x14ac:dyDescent="0.3">
      <c r="A2060" s="21">
        <f>VLOOKUP(ancestry_jul_2014[[#This Row],[Locationid]], [1]LibPAS_data!$A$2:$E$600, 5, FALSE)</f>
        <v>23</v>
      </c>
      <c r="B2060" s="64">
        <f>VLOOKUP(ancestry_jul_2014[[#This Row],[Locationid]],[1]LibPAS_data!$A$2:$D$270,4,FALSE)</f>
        <v>7004</v>
      </c>
      <c r="C2060" s="65" t="str">
        <f>TEXT(E2060,"yyyy")&amp;"-"&amp;"Q"&amp;LOOKUP(MONTH(E2060),{1,4,7,10},{1,2,3,4})</f>
        <v>2017-Q3</v>
      </c>
      <c r="D2060" s="66">
        <f t="shared" si="112"/>
        <v>2018</v>
      </c>
      <c r="E2060" s="1">
        <v>42917</v>
      </c>
      <c r="F2060" s="31" t="str">
        <f t="shared" si="114"/>
        <v>2017</v>
      </c>
      <c r="G2060" s="1" t="str">
        <f>TEXT(ancestry_jul_2014[[#This Row],[Date]]," MMM")</f>
        <v xml:space="preserve"> Jul</v>
      </c>
      <c r="I2060" t="str">
        <f>VLOOKUP(K2060, [1]LibPAS_data!$A$1:$C$600,3,FALSE)</f>
        <v>Maricopa</v>
      </c>
      <c r="J2060" s="21" t="str">
        <f>VLOOKUP(K2060,[1]LibPAS_data!$A$1:$C$600,2,FALSE)</f>
        <v>Desert Foothills Branch Library</v>
      </c>
      <c r="K2060" s="30" t="s">
        <v>77</v>
      </c>
      <c r="L2060" s="45" t="s">
        <v>1</v>
      </c>
      <c r="N2060">
        <v>65</v>
      </c>
      <c r="O2060">
        <v>2</v>
      </c>
      <c r="P2060">
        <v>39</v>
      </c>
      <c r="Q2060">
        <v>20</v>
      </c>
      <c r="R2060" s="47">
        <f t="shared" si="113"/>
        <v>59</v>
      </c>
    </row>
    <row r="2061" spans="1:18" x14ac:dyDescent="0.3">
      <c r="A2061" s="21">
        <f>VLOOKUP(ancestry_jul_2014[[#This Row],[Locationid]], [1]LibPAS_data!$A$2:$E$600, 5, FALSE)</f>
        <v>11</v>
      </c>
      <c r="B2061" s="64" t="e">
        <f>VLOOKUP(ancestry_jul_2014[[#This Row],[Locationid]],[1]LibPAS_data!$A$2:$D$270,4,FALSE)</f>
        <v>#N/A</v>
      </c>
      <c r="C2061" s="65" t="str">
        <f>TEXT(E2061,"yyyy")&amp;"-"&amp;"Q"&amp;LOOKUP(MONTH(E2061),{1,4,7,10},{1,2,3,4})</f>
        <v>2017-Q3</v>
      </c>
      <c r="D2061" s="66">
        <f t="shared" si="112"/>
        <v>2018</v>
      </c>
      <c r="E2061" s="1">
        <v>42917</v>
      </c>
      <c r="F2061" s="31" t="str">
        <f t="shared" si="114"/>
        <v>2017</v>
      </c>
      <c r="G2061" s="1" t="str">
        <f>TEXT(ancestry_jul_2014[[#This Row],[Date]]," MMM")</f>
        <v xml:space="preserve"> Jul</v>
      </c>
      <c r="I2061" t="str">
        <f>VLOOKUP(K2061, [1]LibPAS_data!$A$1:$C$600,3,FALSE)</f>
        <v>Yavapai</v>
      </c>
      <c r="J2061" s="21" t="str">
        <f>VLOOKUP(K2061,[1]LibPAS_data!$A$1:$C$600,2,FALSE)</f>
        <v>Dewey-Humboldt Town Library</v>
      </c>
      <c r="K2061" t="s">
        <v>73</v>
      </c>
      <c r="L2061" s="45" t="s">
        <v>1</v>
      </c>
      <c r="R2061" s="47">
        <f t="shared" si="113"/>
        <v>0</v>
      </c>
    </row>
    <row r="2062" spans="1:18" x14ac:dyDescent="0.3">
      <c r="A2062" s="21">
        <f>VLOOKUP(ancestry_jul_2014[[#This Row],[Locationid]], [1]LibPAS_data!$A$2:$E$600, 5, FALSE)</f>
        <v>5</v>
      </c>
      <c r="B2062" s="64">
        <f>VLOOKUP(ancestry_jul_2014[[#This Row],[Locationid]],[1]LibPAS_data!$A$2:$D$270,4,FALSE)</f>
        <v>1264</v>
      </c>
      <c r="C2062" s="65" t="str">
        <f>TEXT(E2062,"yyyy")&amp;"-"&amp;"Q"&amp;LOOKUP(MONTH(E2062),{1,4,7,10},{1,2,3,4})</f>
        <v>2017-Q3</v>
      </c>
      <c r="D2062" s="66">
        <f t="shared" si="112"/>
        <v>2018</v>
      </c>
      <c r="E2062" s="1">
        <v>42917</v>
      </c>
      <c r="F2062" s="31" t="str">
        <f t="shared" si="114"/>
        <v>2017</v>
      </c>
      <c r="G2062" s="1" t="str">
        <f>TEXT(ancestry_jul_2014[[#This Row],[Date]]," MMM")</f>
        <v xml:space="preserve"> Jul</v>
      </c>
      <c r="I2062" t="str">
        <f>VLOOKUP(K2062, [1]LibPAS_data!$A$1:$C$600,3,FALSE)</f>
        <v>Greenlee</v>
      </c>
      <c r="J2062" s="21" t="str">
        <f>VLOOKUP(K2062,[1]LibPAS_data!$A$1:$C$600,2,FALSE)</f>
        <v>Duncan Public Library</v>
      </c>
      <c r="K2062" s="6" t="s">
        <v>26</v>
      </c>
      <c r="L2062" s="45" t="s">
        <v>1</v>
      </c>
      <c r="R2062" s="47">
        <f t="shared" si="113"/>
        <v>0</v>
      </c>
    </row>
    <row r="2063" spans="1:18" x14ac:dyDescent="0.3">
      <c r="A2063" s="21">
        <f>VLOOKUP(ancestry_jul_2014[[#This Row],[Locationid]], [1]LibPAS_data!$A$2:$E$600, 5, FALSE)</f>
        <v>78</v>
      </c>
      <c r="B2063" s="64">
        <f>VLOOKUP(ancestry_jul_2014[[#This Row],[Locationid]],[1]LibPAS_data!$A$2:$D$270,4,FALSE)</f>
        <v>72247</v>
      </c>
      <c r="C2063" s="65" t="str">
        <f>TEXT(E2063,"yyyy")&amp;"-"&amp;"Q"&amp;LOOKUP(MONTH(E2063),{1,4,7,10},{1,2,3,4})</f>
        <v>2017-Q3</v>
      </c>
      <c r="D2063" s="66">
        <f t="shared" si="112"/>
        <v>2018</v>
      </c>
      <c r="E2063" s="1">
        <v>42917</v>
      </c>
      <c r="F2063" s="31" t="str">
        <f t="shared" si="114"/>
        <v>2017</v>
      </c>
      <c r="G2063" s="1" t="str">
        <f>TEXT(ancestry_jul_2014[[#This Row],[Date]]," MMM")</f>
        <v xml:space="preserve"> Jul</v>
      </c>
      <c r="I2063" t="str">
        <f>VLOOKUP(K2063, [1]LibPAS_data!$A$1:$C$600,3,FALSE)</f>
        <v>Coconino</v>
      </c>
      <c r="J2063" s="21" t="str">
        <f>VLOOKUP(K2063,[1]LibPAS_data!$A$1:$C$600,2,FALSE)</f>
        <v>Flagstaff City-Coconino County Public Library</v>
      </c>
      <c r="K2063" s="6" t="s">
        <v>28</v>
      </c>
      <c r="L2063" s="45" t="s">
        <v>1</v>
      </c>
      <c r="N2063">
        <v>56</v>
      </c>
      <c r="O2063">
        <v>5</v>
      </c>
      <c r="P2063">
        <v>10</v>
      </c>
      <c r="Q2063">
        <v>23</v>
      </c>
      <c r="R2063" s="47">
        <f t="shared" si="113"/>
        <v>33</v>
      </c>
    </row>
    <row r="2064" spans="1:18" x14ac:dyDescent="0.3">
      <c r="A2064" s="21">
        <f>VLOOKUP(ancestry_jul_2014[[#This Row],[Locationid]], [1]LibPAS_data!$A$2:$E$600, 5, FALSE)</f>
        <v>51</v>
      </c>
      <c r="B2064" s="64">
        <f>VLOOKUP(ancestry_jul_2014[[#This Row],[Locationid]],[1]LibPAS_data!$A$2:$D$270,4,FALSE)</f>
        <v>12585</v>
      </c>
      <c r="C2064" s="65" t="str">
        <f>TEXT(E2064,"yyyy")&amp;"-"&amp;"Q"&amp;LOOKUP(MONTH(E2064),{1,4,7,10},{1,2,3,4})</f>
        <v>2017-Q3</v>
      </c>
      <c r="D2064" s="66">
        <f t="shared" si="112"/>
        <v>2018</v>
      </c>
      <c r="E2064" s="1">
        <v>42917</v>
      </c>
      <c r="F2064" s="31" t="str">
        <f t="shared" si="114"/>
        <v>2017</v>
      </c>
      <c r="G2064" s="1" t="str">
        <f>TEXT(ancestry_jul_2014[[#This Row],[Date]]," MMM")</f>
        <v xml:space="preserve"> Jul</v>
      </c>
      <c r="I2064" t="str">
        <f>VLOOKUP(K2064, [1]LibPAS_data!$A$1:$C$600,3,FALSE)</f>
        <v>Pinal</v>
      </c>
      <c r="J2064" s="21" t="str">
        <f>VLOOKUP(K2064,[1]LibPAS_data!$A$1:$C$600,2,FALSE)</f>
        <v>Florence Community Library</v>
      </c>
      <c r="K2064" s="6" t="s">
        <v>29</v>
      </c>
      <c r="L2064" s="45" t="s">
        <v>1</v>
      </c>
      <c r="R2064" s="47">
        <f t="shared" si="113"/>
        <v>0</v>
      </c>
    </row>
    <row r="2065" spans="1:18" x14ac:dyDescent="0.3">
      <c r="A2065" s="21">
        <f>VLOOKUP(ancestry_jul_2014[[#This Row],[Locationid]], [1]LibPAS_data!$A$2:$E$600, 5, FALSE)</f>
        <v>22</v>
      </c>
      <c r="B2065" s="64">
        <f>VLOOKUP(ancestry_jul_2014[[#This Row],[Locationid]],[1]LibPAS_data!$A$2:$D$270,4,FALSE)</f>
        <v>829</v>
      </c>
      <c r="C2065" s="65" t="str">
        <f>TEXT(E2065,"yyyy")&amp;"-"&amp;"Q"&amp;LOOKUP(MONTH(E2065),{1,4,7,10},{1,2,3,4})</f>
        <v>2017-Q3</v>
      </c>
      <c r="D2065" s="66">
        <f t="shared" si="112"/>
        <v>2018</v>
      </c>
      <c r="E2065" s="1">
        <v>42917</v>
      </c>
      <c r="F2065" s="31" t="str">
        <f t="shared" si="114"/>
        <v>2017</v>
      </c>
      <c r="G2065" s="1" t="str">
        <f>TEXT(ancestry_jul_2014[[#This Row],[Date]]," MMM")</f>
        <v xml:space="preserve"> Jul</v>
      </c>
      <c r="I2065" t="str">
        <f>VLOOKUP(K2065, [1]LibPAS_data!$A$1:$C$600,3,FALSE)</f>
        <v>Maricopa</v>
      </c>
      <c r="J2065" s="21" t="str">
        <f>VLOOKUP(K2065,[1]LibPAS_data!$A$1:$C$600,2,FALSE)</f>
        <v>Ft. McDowell Yavapai Nation Tribal Lib</v>
      </c>
      <c r="K2065" s="8" t="s">
        <v>109</v>
      </c>
      <c r="L2065" s="45" t="s">
        <v>1</v>
      </c>
      <c r="R2065" s="47">
        <f t="shared" si="113"/>
        <v>0</v>
      </c>
    </row>
    <row r="2066" spans="1:18" x14ac:dyDescent="0.3">
      <c r="A2066" s="21">
        <f>VLOOKUP(ancestry_jul_2014[[#This Row],[Locationid]], [1]LibPAS_data!$A$2:$E$600, 5, FALSE)</f>
        <v>0</v>
      </c>
      <c r="B2066" s="64">
        <f>VLOOKUP(ancestry_jul_2014[[#This Row],[Locationid]],[1]LibPAS_data!$A$2:$D$270,4,FALSE)</f>
        <v>72</v>
      </c>
      <c r="C2066" s="65" t="str">
        <f>TEXT(E2066,"yyyy")&amp;"-"&amp;"Q"&amp;LOOKUP(MONTH(E2066),{1,4,7,10},{1,2,3,4})</f>
        <v>2017-Q3</v>
      </c>
      <c r="D2066" s="66">
        <f t="shared" si="112"/>
        <v>2018</v>
      </c>
      <c r="E2066" s="1">
        <v>42917</v>
      </c>
      <c r="F2066" s="31" t="str">
        <f t="shared" si="114"/>
        <v>2017</v>
      </c>
      <c r="G2066" s="1" t="str">
        <f>TEXT(ancestry_jul_2014[[#This Row],[Date]]," MMM")</f>
        <v xml:space="preserve"> Jul</v>
      </c>
      <c r="I2066" t="str">
        <f>VLOOKUP(K2066, [1]LibPAS_data!$A$1:$C$600,3,FALSE)</f>
        <v>Gila</v>
      </c>
      <c r="J2066" s="21" t="str">
        <f>VLOOKUP(K2066,[1]LibPAS_data!$A$1:$C$600,2,FALSE)</f>
        <v>Gila County Library District</v>
      </c>
      <c r="K2066" s="10" t="s">
        <v>30</v>
      </c>
      <c r="L2066" s="45" t="s">
        <v>1</v>
      </c>
      <c r="R2066" s="47">
        <f t="shared" si="113"/>
        <v>0</v>
      </c>
    </row>
    <row r="2067" spans="1:18" x14ac:dyDescent="0.3">
      <c r="A2067" s="21">
        <f>VLOOKUP(ancestry_jul_2014[[#This Row],[Locationid]], [1]LibPAS_data!$A$2:$E$600, 5, FALSE)</f>
        <v>83</v>
      </c>
      <c r="B2067" s="64">
        <f>VLOOKUP(ancestry_jul_2014[[#This Row],[Locationid]],[1]LibPAS_data!$A$2:$D$270,4,FALSE)</f>
        <v>102303</v>
      </c>
      <c r="C2067" s="65" t="str">
        <f>TEXT(E2067,"yyyy")&amp;"-"&amp;"Q"&amp;LOOKUP(MONTH(E2067),{1,4,7,10},{1,2,3,4})</f>
        <v>2017-Q3</v>
      </c>
      <c r="D2067" s="66">
        <f t="shared" ref="D2067:D2099" si="115">YEAR(DATE(YEAR(E2067),MONTH(E2067)+6,1))</f>
        <v>2018</v>
      </c>
      <c r="E2067" s="1">
        <v>42917</v>
      </c>
      <c r="F2067" s="31" t="str">
        <f t="shared" si="114"/>
        <v>2017</v>
      </c>
      <c r="G2067" s="1" t="str">
        <f>TEXT(ancestry_jul_2014[[#This Row],[Date]]," MMM")</f>
        <v xml:space="preserve"> Jul</v>
      </c>
      <c r="I2067" t="str">
        <f>VLOOKUP(K2067, [1]LibPAS_data!$A$1:$C$600,3,FALSE)</f>
        <v>Maricopa</v>
      </c>
      <c r="J2067" s="21" t="str">
        <f>VLOOKUP(K2067,[1]LibPAS_data!$A$1:$C$600,2,FALSE)</f>
        <v xml:space="preserve">Glendale Public Library </v>
      </c>
      <c r="K2067" s="6" t="s">
        <v>31</v>
      </c>
      <c r="L2067" s="45" t="s">
        <v>1</v>
      </c>
      <c r="N2067">
        <v>777</v>
      </c>
      <c r="O2067">
        <v>23</v>
      </c>
      <c r="P2067">
        <v>179</v>
      </c>
      <c r="Q2067">
        <v>388</v>
      </c>
      <c r="R2067" s="47">
        <f t="shared" si="113"/>
        <v>567</v>
      </c>
    </row>
    <row r="2068" spans="1:18" x14ac:dyDescent="0.3">
      <c r="A2068" s="21">
        <f>VLOOKUP(ancestry_jul_2014[[#This Row],[Locationid]], [1]LibPAS_data!$A$2:$E$600, 5, FALSE)</f>
        <v>10</v>
      </c>
      <c r="B2068" s="64">
        <f>VLOOKUP(ancestry_jul_2014[[#This Row],[Locationid]],[1]LibPAS_data!$A$2:$D$270,4,FALSE)</f>
        <v>8295</v>
      </c>
      <c r="C2068" s="65" t="str">
        <f>TEXT(E2068,"yyyy")&amp;"-"&amp;"Q"&amp;LOOKUP(MONTH(E2068),{1,4,7,10},{1,2,3,4})</f>
        <v>2017-Q3</v>
      </c>
      <c r="D2068" s="66">
        <f t="shared" si="115"/>
        <v>2018</v>
      </c>
      <c r="E2068" s="1">
        <v>42917</v>
      </c>
      <c r="F2068" s="31" t="str">
        <f t="shared" si="114"/>
        <v>2017</v>
      </c>
      <c r="G2068" s="1" t="str">
        <f>TEXT(ancestry_jul_2014[[#This Row],[Date]]," MMM")</f>
        <v xml:space="preserve"> Jul</v>
      </c>
      <c r="I2068" t="str">
        <f>VLOOKUP(K2068, [1]LibPAS_data!$A$1:$C$600,3,FALSE)</f>
        <v>Gila</v>
      </c>
      <c r="J2068" s="21" t="str">
        <f>VLOOKUP(K2068,[1]LibPAS_data!$A$1:$C$600,2,FALSE)</f>
        <v>Globe Public Library</v>
      </c>
      <c r="K2068" s="6" t="s">
        <v>32</v>
      </c>
      <c r="L2068" s="45" t="s">
        <v>1</v>
      </c>
      <c r="R2068" s="47">
        <f t="shared" si="113"/>
        <v>0</v>
      </c>
    </row>
    <row r="2069" spans="1:18" x14ac:dyDescent="0.3">
      <c r="A2069" s="21">
        <f>VLOOKUP(ancestry_jul_2014[[#This Row],[Locationid]], [1]LibPAS_data!$A$2:$E$600, 5, FALSE)</f>
        <v>4</v>
      </c>
      <c r="B2069" s="64" t="e">
        <f>VLOOKUP(ancestry_jul_2014[[#This Row],[Locationid]],[1]LibPAS_data!$A$2:$D$270,4,FALSE)</f>
        <v>#N/A</v>
      </c>
      <c r="C2069" s="65" t="str">
        <f>TEXT(E2069,"yyyy")&amp;"-"&amp;"Q"&amp;LOOKUP(MONTH(E2069),{1,4,7,10},{1,2,3,4})</f>
        <v>2017-Q3</v>
      </c>
      <c r="D2069" s="66">
        <f>YEAR(DATE(YEAR(E2069),MONTH(E2069)+6,1))</f>
        <v>2018</v>
      </c>
      <c r="E2069" s="1">
        <v>42917</v>
      </c>
      <c r="F2069" s="31" t="str">
        <f t="shared" si="114"/>
        <v>2017</v>
      </c>
      <c r="G2069" s="1" t="str">
        <f>TEXT(ancestry_jul_2014[[#This Row],[Date]]," MMM")</f>
        <v xml:space="preserve"> Jul</v>
      </c>
      <c r="I2069" t="str">
        <f>VLOOKUP(K2069, [1]LibPAS_data!$A$1:$C$600,3,FALSE)</f>
        <v>Apache</v>
      </c>
      <c r="J2069" s="21" t="str">
        <f>VLOOKUP(K2069,[1]LibPAS_data!$A$1:$C$600,2,FALSE)</f>
        <v>Greer Memorial Library</v>
      </c>
      <c r="K2069" t="s">
        <v>33</v>
      </c>
      <c r="L2069" s="45" t="s">
        <v>1</v>
      </c>
      <c r="N2069">
        <v>9</v>
      </c>
      <c r="O2069">
        <v>1</v>
      </c>
      <c r="R2069" s="47">
        <f t="shared" si="113"/>
        <v>0</v>
      </c>
    </row>
    <row r="2070" spans="1:18" x14ac:dyDescent="0.3">
      <c r="A2070" s="21">
        <f>VLOOKUP(ancestry_jul_2014[[#This Row],[Locationid]], [1]LibPAS_data!$A$2:$E$600, 5, FALSE)</f>
        <v>0</v>
      </c>
      <c r="B2070" s="64">
        <f>VLOOKUP(ancestry_jul_2014[[#This Row],[Locationid]],[1]LibPAS_data!$A$2:$D$270,4,FALSE)</f>
        <v>1827</v>
      </c>
      <c r="C2070" s="65" t="str">
        <f>TEXT(E2070,"yyyy")&amp;"-"&amp;"Q"&amp;LOOKUP(MONTH(E2070),{1,4,7,10},{1,2,3,4})</f>
        <v>2017-Q3</v>
      </c>
      <c r="D2070" s="66">
        <f t="shared" si="115"/>
        <v>2018</v>
      </c>
      <c r="E2070" s="1">
        <v>42917</v>
      </c>
      <c r="F2070" s="31" t="str">
        <f t="shared" si="114"/>
        <v>2017</v>
      </c>
      <c r="G2070" s="1" t="str">
        <f>TEXT(ancestry_jul_2014[[#This Row],[Date]]," MMM")</f>
        <v xml:space="preserve"> Jul</v>
      </c>
      <c r="I2070" t="str">
        <f>VLOOKUP(K2070, [1]LibPAS_data!$A$1:$C$600,3,FALSE)</f>
        <v>Navajo</v>
      </c>
      <c r="J2070" s="21" t="str">
        <f>VLOOKUP(K2070,[1]LibPAS_data!$A$1:$C$600,2,FALSE)</f>
        <v>Hopi Public Library</v>
      </c>
      <c r="K2070" s="6" t="s">
        <v>153</v>
      </c>
      <c r="L2070" s="45" t="s">
        <v>1</v>
      </c>
      <c r="R2070" s="47">
        <f t="shared" si="113"/>
        <v>0</v>
      </c>
    </row>
    <row r="2071" spans="1:18" x14ac:dyDescent="0.3">
      <c r="A2071" s="21">
        <f>VLOOKUP(ancestry_jul_2014[[#This Row],[Locationid]], [1]LibPAS_data!$A$2:$E$600, 5, FALSE)</f>
        <v>6</v>
      </c>
      <c r="B2071" s="64">
        <f>VLOOKUP(ancestry_jul_2014[[#This Row],[Locationid]],[1]LibPAS_data!$A$2:$D$270,4,FALSE)</f>
        <v>2991</v>
      </c>
      <c r="C2071" s="65" t="str">
        <f>TEXT(E2071,"yyyy")&amp;"-"&amp;"Q"&amp;LOOKUP(MONTH(E2071),{1,4,7,10},{1,2,3,4})</f>
        <v>2017-Q3</v>
      </c>
      <c r="D2071" s="66">
        <f t="shared" si="115"/>
        <v>2018</v>
      </c>
      <c r="E2071" s="1">
        <v>42917</v>
      </c>
      <c r="F2071" s="31" t="str">
        <f t="shared" si="114"/>
        <v>2017</v>
      </c>
      <c r="G2071" s="1" t="str">
        <f>TEXT(ancestry_jul_2014[[#This Row],[Date]]," MMM")</f>
        <v xml:space="preserve"> Jul</v>
      </c>
      <c r="I2071" t="str">
        <f>VLOOKUP(K2071, [1]LibPAS_data!$A$1:$C$600,3,FALSE)</f>
        <v>Gila</v>
      </c>
      <c r="J2071" s="21" t="str">
        <f>VLOOKUP(K2071,[1]LibPAS_data!$A$1:$C$600,2,FALSE)</f>
        <v>Isabelle Hunt Memorial Public Library</v>
      </c>
      <c r="K2071" s="6" t="s">
        <v>35</v>
      </c>
      <c r="L2071" s="45" t="s">
        <v>1</v>
      </c>
      <c r="R2071" s="47">
        <f t="shared" si="113"/>
        <v>0</v>
      </c>
    </row>
    <row r="2072" spans="1:18" x14ac:dyDescent="0.3">
      <c r="A2072" s="21" t="str">
        <f>VLOOKUP(ancestry_jul_2014[[#This Row],[Locationid]], [1]LibPAS_data!$A$2:$E$600, 5, FALSE)</f>
        <v>N/A</v>
      </c>
      <c r="B2072" s="64" t="str">
        <f>VLOOKUP(ancestry_jul_2014[[#This Row],[Locationid]],[1]LibPAS_data!$A$2:$D$270,4,FALSE)</f>
        <v>N/A</v>
      </c>
      <c r="C2072" s="65" t="str">
        <f>TEXT(E2072,"yyyy")&amp;"-"&amp;"Q"&amp;LOOKUP(MONTH(E2072),{1,4,7,10},{1,2,3,4})</f>
        <v>2017-Q3</v>
      </c>
      <c r="D2072" s="66">
        <f t="shared" si="115"/>
        <v>2018</v>
      </c>
      <c r="E2072" s="1">
        <v>42917</v>
      </c>
      <c r="F2072" s="31" t="str">
        <f t="shared" si="114"/>
        <v>2017</v>
      </c>
      <c r="G2072" s="1" t="str">
        <f>TEXT(ancestry_jul_2014[[#This Row],[Date]]," MMM")</f>
        <v xml:space="preserve"> Jul</v>
      </c>
      <c r="I2072" t="str">
        <f>VLOOKUP(K2072, [1]LibPAS_data!$A$1:$C$600,3,FALSE)</f>
        <v>Pinal</v>
      </c>
      <c r="J2072" s="21" t="str">
        <f>VLOOKUP(K2072,[1]LibPAS_data!$A$1:$C$600,2,FALSE)</f>
        <v>Ira H. Hayes Memorial Library</v>
      </c>
      <c r="K2072" s="6" t="s">
        <v>74</v>
      </c>
      <c r="L2072" s="45" t="s">
        <v>1</v>
      </c>
      <c r="R2072" s="47">
        <f t="shared" si="113"/>
        <v>0</v>
      </c>
    </row>
    <row r="2073" spans="1:18" x14ac:dyDescent="0.3">
      <c r="A2073" s="21">
        <f>VLOOKUP(ancestry_jul_2014[[#This Row],[Locationid]], [1]LibPAS_data!$A$2:$E$600, 5, FALSE)</f>
        <v>20</v>
      </c>
      <c r="B2073" s="64">
        <f>VLOOKUP(ancestry_jul_2014[[#This Row],[Locationid]],[1]LibPAS_data!$A$2:$D$270,4,FALSE)</f>
        <v>33183</v>
      </c>
      <c r="C2073" s="65" t="str">
        <f>TEXT(E2073,"yyyy")&amp;"-"&amp;"Q"&amp;LOOKUP(MONTH(E2073),{1,4,7,10},{1,2,3,4})</f>
        <v>2017-Q3</v>
      </c>
      <c r="D2073" s="66">
        <f t="shared" si="115"/>
        <v>2018</v>
      </c>
      <c r="E2073" s="1">
        <v>42917</v>
      </c>
      <c r="F2073" s="31" t="str">
        <f t="shared" si="114"/>
        <v>2017</v>
      </c>
      <c r="G2073" s="1" t="str">
        <f>TEXT(ancestry_jul_2014[[#This Row],[Date]]," MMM")</f>
        <v xml:space="preserve"> Jul</v>
      </c>
      <c r="I2073" t="str">
        <f>VLOOKUP(K2073, [1]LibPAS_data!$A$1:$C$600,3,FALSE)</f>
        <v>Pinal</v>
      </c>
      <c r="J2073" s="21" t="str">
        <f>VLOOKUP(K2073,[1]LibPAS_data!$A$1:$C$600,2,FALSE)</f>
        <v>Maricopa Community Library</v>
      </c>
      <c r="K2073" s="6" t="s">
        <v>37</v>
      </c>
      <c r="L2073" s="45" t="s">
        <v>1</v>
      </c>
      <c r="N2073">
        <v>119</v>
      </c>
      <c r="O2073">
        <v>5</v>
      </c>
      <c r="P2073">
        <v>6</v>
      </c>
      <c r="Q2073">
        <v>55</v>
      </c>
      <c r="R2073" s="47">
        <f t="shared" si="113"/>
        <v>61</v>
      </c>
    </row>
    <row r="2074" spans="1:18" x14ac:dyDescent="0.3">
      <c r="A2074" s="21">
        <f>VLOOKUP(ancestry_jul_2014[[#This Row],[Locationid]], [1]LibPAS_data!$A$2:$E$600, 5, FALSE)</f>
        <v>396</v>
      </c>
      <c r="B2074" s="64">
        <f>VLOOKUP(ancestry_jul_2014[[#This Row],[Locationid]],[1]LibPAS_data!$A$2:$D$270,4,FALSE)</f>
        <v>145358</v>
      </c>
      <c r="C2074" s="65" t="str">
        <f>TEXT(E2074,"yyyy")&amp;"-"&amp;"Q"&amp;LOOKUP(MONTH(E2074),{1,4,7,10},{1,2,3,4})</f>
        <v>2017-Q3</v>
      </c>
      <c r="D2074" s="66">
        <f t="shared" si="115"/>
        <v>2018</v>
      </c>
      <c r="E2074" s="1">
        <v>42917</v>
      </c>
      <c r="F2074" s="31" t="str">
        <f t="shared" si="114"/>
        <v>2017</v>
      </c>
      <c r="G2074" s="1" t="str">
        <f>TEXT(ancestry_jul_2014[[#This Row],[Date]]," MMM")</f>
        <v xml:space="preserve"> Jul</v>
      </c>
      <c r="I2074" t="str">
        <f>VLOOKUP(K2074, [1]LibPAS_data!$A$1:$C$600,3,FALSE)</f>
        <v>Maricopa</v>
      </c>
      <c r="J2074" s="21" t="str">
        <f>VLOOKUP(K2074,[1]LibPAS_data!$A$1:$C$600,2,FALSE)</f>
        <v>Maricopa County Library District</v>
      </c>
      <c r="K2074" s="6" t="s">
        <v>39</v>
      </c>
      <c r="L2074" s="45" t="s">
        <v>1</v>
      </c>
      <c r="N2074">
        <v>11963</v>
      </c>
      <c r="O2074">
        <v>182</v>
      </c>
      <c r="P2074">
        <v>3417</v>
      </c>
      <c r="Q2074">
        <v>9610</v>
      </c>
      <c r="R2074" s="47">
        <f t="shared" si="113"/>
        <v>13027</v>
      </c>
    </row>
    <row r="2075" spans="1:18" x14ac:dyDescent="0.3">
      <c r="A2075" s="21">
        <f>VLOOKUP(ancestry_jul_2014[[#This Row],[Locationid]], [1]LibPAS_data!$A$2:$E$600, 5, FALSE)</f>
        <v>147</v>
      </c>
      <c r="B2075" s="64">
        <f>VLOOKUP(ancestry_jul_2014[[#This Row],[Locationid]],[1]LibPAS_data!$A$2:$D$270,4,FALSE)</f>
        <v>147983</v>
      </c>
      <c r="C2075" s="65" t="str">
        <f>TEXT(E2075,"yyyy")&amp;"-"&amp;"Q"&amp;LOOKUP(MONTH(E2075),{1,4,7,10},{1,2,3,4})</f>
        <v>2017-Q3</v>
      </c>
      <c r="D2075" s="66">
        <f t="shared" si="115"/>
        <v>2018</v>
      </c>
      <c r="E2075" s="1">
        <v>42917</v>
      </c>
      <c r="F2075" s="31" t="str">
        <f t="shared" si="114"/>
        <v>2017</v>
      </c>
      <c r="G2075" s="1" t="str">
        <f>TEXT(ancestry_jul_2014[[#This Row],[Date]]," MMM")</f>
        <v xml:space="preserve"> Jul</v>
      </c>
      <c r="I2075" t="str">
        <f>VLOOKUP(K2075, [1]LibPAS_data!$A$1:$C$600,3,FALSE)</f>
        <v>Maricopa</v>
      </c>
      <c r="J2075" s="21" t="str">
        <f>VLOOKUP(K2075,[1]LibPAS_data!$A$1:$C$600,2,FALSE)</f>
        <v>Mesa Public Library</v>
      </c>
      <c r="K2075" s="6" t="s">
        <v>40</v>
      </c>
      <c r="L2075" s="45" t="s">
        <v>1</v>
      </c>
      <c r="N2075">
        <v>2419</v>
      </c>
      <c r="O2075">
        <v>57</v>
      </c>
      <c r="P2075">
        <v>875</v>
      </c>
      <c r="Q2075">
        <v>1135</v>
      </c>
      <c r="R2075" s="47">
        <f t="shared" si="113"/>
        <v>2010</v>
      </c>
    </row>
    <row r="2076" spans="1:18" x14ac:dyDescent="0.3">
      <c r="A2076" s="21">
        <f>VLOOKUP(ancestry_jul_2014[[#This Row],[Locationid]], [1]LibPAS_data!$A$2:$E$600, 5, FALSE)</f>
        <v>10</v>
      </c>
      <c r="B2076" s="64">
        <f>VLOOKUP(ancestry_jul_2014[[#This Row],[Locationid]],[1]LibPAS_data!$A$2:$D$270,4,FALSE)</f>
        <v>3750</v>
      </c>
      <c r="C2076" s="65" t="str">
        <f>TEXT(E2076,"yyyy")&amp;"-"&amp;"Q"&amp;LOOKUP(MONTH(E2076),{1,4,7,10},{1,2,3,4})</f>
        <v>2017-Q3</v>
      </c>
      <c r="D2076" s="66">
        <f t="shared" si="115"/>
        <v>2018</v>
      </c>
      <c r="E2076" s="1">
        <v>42917</v>
      </c>
      <c r="F2076" s="31" t="str">
        <f t="shared" si="114"/>
        <v>2017</v>
      </c>
      <c r="G2076" s="1" t="str">
        <f>TEXT(ancestry_jul_2014[[#This Row],[Date]]," MMM")</f>
        <v xml:space="preserve"> Jul</v>
      </c>
      <c r="I2076" t="str">
        <f>VLOOKUP(K2076, [1]LibPAS_data!$A$1:$C$600,3,FALSE)</f>
        <v>Gila</v>
      </c>
      <c r="J2076" s="21" t="str">
        <f>VLOOKUP(K2076,[1]LibPAS_data!$A$1:$C$600,2,FALSE)</f>
        <v>Miami Memorial Public Library</v>
      </c>
      <c r="K2076" s="6" t="s">
        <v>105</v>
      </c>
      <c r="L2076" s="45" t="s">
        <v>1</v>
      </c>
      <c r="R2076" s="47">
        <f t="shared" si="113"/>
        <v>0</v>
      </c>
    </row>
    <row r="2077" spans="1:18" x14ac:dyDescent="0.3">
      <c r="A2077" s="21">
        <f>VLOOKUP(ancestry_jul_2014[[#This Row],[Locationid]], [1]LibPAS_data!$A$2:$E$600, 5, FALSE)</f>
        <v>239</v>
      </c>
      <c r="B2077" s="64">
        <f>VLOOKUP(ancestry_jul_2014[[#This Row],[Locationid]],[1]LibPAS_data!$A$2:$D$270,4,FALSE)</f>
        <v>87143</v>
      </c>
      <c r="C2077" s="65" t="str">
        <f>TEXT(E2077,"yyyy")&amp;"-"&amp;"Q"&amp;LOOKUP(MONTH(E2077),{1,4,7,10},{1,2,3,4})</f>
        <v>2017-Q3</v>
      </c>
      <c r="D2077" s="66">
        <f t="shared" si="115"/>
        <v>2018</v>
      </c>
      <c r="E2077" s="1">
        <v>42917</v>
      </c>
      <c r="F2077" s="31" t="str">
        <f t="shared" si="114"/>
        <v>2017</v>
      </c>
      <c r="G2077" s="1" t="str">
        <f>TEXT(ancestry_jul_2014[[#This Row],[Date]]," MMM")</f>
        <v xml:space="preserve"> Jul</v>
      </c>
      <c r="I2077" t="str">
        <f>VLOOKUP(K2077, [1]LibPAS_data!$A$1:$C$600,3,FALSE)</f>
        <v>Mohave</v>
      </c>
      <c r="J2077" s="21" t="str">
        <f>VLOOKUP(K2077,[1]LibPAS_data!$A$1:$C$600,2,FALSE)</f>
        <v>Mohave County Library District</v>
      </c>
      <c r="K2077" s="6" t="s">
        <v>41</v>
      </c>
      <c r="L2077" s="45" t="s">
        <v>1</v>
      </c>
      <c r="N2077">
        <v>2458</v>
      </c>
      <c r="O2077">
        <v>62</v>
      </c>
      <c r="P2077">
        <v>379</v>
      </c>
      <c r="Q2077">
        <v>938</v>
      </c>
      <c r="R2077" s="47">
        <f t="shared" si="113"/>
        <v>1317</v>
      </c>
    </row>
    <row r="2078" spans="1:18" x14ac:dyDescent="0.3">
      <c r="A2078" s="21">
        <f>VLOOKUP(ancestry_jul_2014[[#This Row],[Locationid]], [1]LibPAS_data!$A$2:$E$600, 5, FALSE)</f>
        <v>8</v>
      </c>
      <c r="B2078" s="64" t="e">
        <f>VLOOKUP(ancestry_jul_2014[[#This Row],[Locationid]],[1]LibPAS_data!$A$2:$D$270,4,FALSE)</f>
        <v>#N/A</v>
      </c>
      <c r="C2078" s="65" t="str">
        <f>TEXT(E2078,"yyyy")&amp;"-"&amp;"Q"&amp;LOOKUP(MONTH(E2078),{1,4,7,10},{1,2,3,4})</f>
        <v>2017-Q3</v>
      </c>
      <c r="D2078" s="66">
        <f t="shared" si="115"/>
        <v>2018</v>
      </c>
      <c r="E2078" s="1">
        <v>42917</v>
      </c>
      <c r="F2078" s="31" t="str">
        <f t="shared" si="114"/>
        <v>2017</v>
      </c>
      <c r="G2078" s="1" t="str">
        <f>TEXT(ancestry_jul_2014[[#This Row],[Date]]," MMM")</f>
        <v xml:space="preserve"> Jul</v>
      </c>
      <c r="I2078" t="str">
        <f>VLOOKUP(K2078, [1]LibPAS_data!$A$1:$C$600,3,FALSE)</f>
        <v>Yavapai</v>
      </c>
      <c r="J2078" s="21" t="str">
        <f>VLOOKUP(K2078,[1]LibPAS_data!$A$1:$C$600,2,FALSE)</f>
        <v>Mayer Public Library</v>
      </c>
      <c r="K2078" t="s">
        <v>38</v>
      </c>
      <c r="L2078" s="45" t="s">
        <v>1</v>
      </c>
      <c r="R2078" s="47">
        <f t="shared" si="113"/>
        <v>0</v>
      </c>
    </row>
    <row r="2079" spans="1:18" x14ac:dyDescent="0.3">
      <c r="A2079" s="21">
        <f>VLOOKUP(ancestry_jul_2014[[#This Row],[Locationid]], [1]LibPAS_data!$A$2:$E$600, 5, FALSE)</f>
        <v>6</v>
      </c>
      <c r="B2079" s="64">
        <f>VLOOKUP(ancestry_jul_2014[[#This Row],[Locationid]],[1]LibPAS_data!$A$2:$D$270,4,FALSE)</f>
        <v>2934</v>
      </c>
      <c r="C2079" s="65" t="str">
        <f>TEXT(E2079,"yyyy")&amp;"-"&amp;"Q"&amp;LOOKUP(MONTH(E2079),{1,4,7,10},{1,2,3,4})</f>
        <v>2017-Q3</v>
      </c>
      <c r="D2079" s="66">
        <f t="shared" si="115"/>
        <v>2018</v>
      </c>
      <c r="E2079" s="1">
        <v>42917</v>
      </c>
      <c r="F2079" s="31" t="str">
        <f t="shared" si="114"/>
        <v>2017</v>
      </c>
      <c r="G2079" s="1" t="str">
        <f>TEXT(ancestry_jul_2014[[#This Row],[Date]]," MMM")</f>
        <v xml:space="preserve"> Jul</v>
      </c>
      <c r="I2079" t="str">
        <f>VLOOKUP(K2079, [1]LibPAS_data!$A$1:$C$600,3,FALSE)</f>
        <v>Greenlee</v>
      </c>
      <c r="J2079" s="21" t="str">
        <f>VLOOKUP(K2079,[1]LibPAS_data!$A$1:$C$600,2,FALSE)</f>
        <v>Morenci Community Library</v>
      </c>
      <c r="K2079" s="6" t="s">
        <v>106</v>
      </c>
      <c r="L2079" s="45" t="s">
        <v>1</v>
      </c>
      <c r="R2079" s="47">
        <f t="shared" si="113"/>
        <v>0</v>
      </c>
    </row>
    <row r="2080" spans="1:18" x14ac:dyDescent="0.3">
      <c r="A2080" s="21">
        <f>VLOOKUP(ancestry_jul_2014[[#This Row],[Locationid]], [1]LibPAS_data!$A$2:$E$600, 5, FALSE)</f>
        <v>45</v>
      </c>
      <c r="B2080" s="64">
        <f>VLOOKUP(ancestry_jul_2014[[#This Row],[Locationid]],[1]LibPAS_data!$A$2:$D$270,4,FALSE)</f>
        <v>2461</v>
      </c>
      <c r="C2080" s="65" t="str">
        <f>TEXT(E2080,"yyyy")&amp;"-"&amp;"Q"&amp;LOOKUP(MONTH(E2080),{1,4,7,10},{1,2,3,4})</f>
        <v>2017-Q3</v>
      </c>
      <c r="D2080" s="66">
        <f t="shared" si="115"/>
        <v>2018</v>
      </c>
      <c r="E2080" s="1">
        <v>42917</v>
      </c>
      <c r="F2080" s="31" t="str">
        <f t="shared" si="114"/>
        <v>2017</v>
      </c>
      <c r="G2080" s="1" t="str">
        <f>TEXT(ancestry_jul_2014[[#This Row],[Date]]," MMM")</f>
        <v xml:space="preserve"> Jul</v>
      </c>
      <c r="I2080" t="str">
        <f>VLOOKUP(K2080, [1]LibPAS_data!$A$1:$C$600,3,FALSE)</f>
        <v>Navajo</v>
      </c>
      <c r="J2080" s="21" t="str">
        <f>VLOOKUP(K2080,[1]LibPAS_data!$A$1:$C$600,2,FALSE)</f>
        <v>Navajo County Library District</v>
      </c>
      <c r="K2080" s="6" t="s">
        <v>42</v>
      </c>
      <c r="L2080" s="45" t="s">
        <v>1</v>
      </c>
      <c r="N2080">
        <v>1718</v>
      </c>
      <c r="O2080">
        <v>22</v>
      </c>
      <c r="P2080">
        <v>620</v>
      </c>
      <c r="Q2080">
        <v>3890</v>
      </c>
      <c r="R2080" s="47">
        <f t="shared" si="113"/>
        <v>4510</v>
      </c>
    </row>
    <row r="2081" spans="1:18" x14ac:dyDescent="0.3">
      <c r="A2081" s="21">
        <f>VLOOKUP(ancestry_jul_2014[[#This Row],[Locationid]], [1]LibPAS_data!$A$2:$E$600, 5, FALSE)</f>
        <v>9</v>
      </c>
      <c r="B2081" s="64" t="e">
        <f>VLOOKUP(ancestry_jul_2014[[#This Row],[Locationid]],[1]LibPAS_data!$A$2:$D$270,4,FALSE)</f>
        <v>#N/A</v>
      </c>
      <c r="C2081" s="65" t="str">
        <f>TEXT(E2081,"yyyy")&amp;"-"&amp;"Q"&amp;LOOKUP(MONTH(E2081),{1,4,7,10},{1,2,3,4})</f>
        <v>2017-Q3</v>
      </c>
      <c r="D2081" s="66">
        <f t="shared" si="115"/>
        <v>2018</v>
      </c>
      <c r="E2081" s="1">
        <v>42917</v>
      </c>
      <c r="F2081" s="31" t="str">
        <f t="shared" si="114"/>
        <v>2017</v>
      </c>
      <c r="G2081" s="1" t="str">
        <f>TEXT(ancestry_jul_2014[[#This Row],[Date]]," MMM")</f>
        <v xml:space="preserve"> Jul</v>
      </c>
      <c r="I2081" t="str">
        <f>VLOOKUP(K2081, [1]LibPAS_data!$A$1:$C$600,3,FALSE)</f>
        <v>Pinal</v>
      </c>
      <c r="J2081" s="21" t="str">
        <f>VLOOKUP(K2081,[1]LibPAS_data!$A$1:$C$600,2,FALSE)</f>
        <v>Oracle Public Library</v>
      </c>
      <c r="K2081" t="s">
        <v>44</v>
      </c>
      <c r="L2081" s="45" t="s">
        <v>1</v>
      </c>
      <c r="R2081" s="47">
        <f t="shared" si="113"/>
        <v>0</v>
      </c>
    </row>
    <row r="2082" spans="1:18" x14ac:dyDescent="0.3">
      <c r="A2082" s="21">
        <f>VLOOKUP(ancestry_jul_2014[[#This Row],[Locationid]], [1]LibPAS_data!$A$2:$E$600, 5, FALSE)</f>
        <v>36</v>
      </c>
      <c r="B2082" s="64" t="str">
        <f>VLOOKUP(ancestry_jul_2014[[#This Row],[Locationid]],[1]LibPAS_data!$A$2:$D$270,4,FALSE)</f>
        <v>N/A</v>
      </c>
      <c r="C2082" s="65" t="str">
        <f>TEXT(E2082,"yyyy")&amp;"-"&amp;"Q"&amp;LOOKUP(MONTH(E2082),{1,4,7,10},{1,2,3,4})</f>
        <v>2017-Q3</v>
      </c>
      <c r="D2082" s="66">
        <f t="shared" si="115"/>
        <v>2018</v>
      </c>
      <c r="E2082" s="1">
        <v>42917</v>
      </c>
      <c r="F2082" s="31" t="str">
        <f t="shared" si="114"/>
        <v>2017</v>
      </c>
      <c r="G2082" s="1" t="str">
        <f>TEXT(ancestry_jul_2014[[#This Row],[Date]]," MMM")</f>
        <v xml:space="preserve"> Jul</v>
      </c>
      <c r="I2082" t="str">
        <f>VLOOKUP(K2082, [1]LibPAS_data!$A$1:$C$600,3,FALSE)</f>
        <v>Coconino</v>
      </c>
      <c r="J2082" s="21" t="str">
        <f>VLOOKUP(K2082,[1]LibPAS_data!$A$1:$C$600,2,FALSE)</f>
        <v>Page Public Library</v>
      </c>
      <c r="K2082" s="6" t="s">
        <v>140</v>
      </c>
      <c r="L2082" s="45" t="s">
        <v>1</v>
      </c>
      <c r="N2082">
        <v>15</v>
      </c>
      <c r="O2082">
        <v>2</v>
      </c>
      <c r="Q2082">
        <v>7</v>
      </c>
      <c r="R2082" s="47">
        <f t="shared" si="113"/>
        <v>7</v>
      </c>
    </row>
    <row r="2083" spans="1:18" x14ac:dyDescent="0.3">
      <c r="A2083" s="21">
        <f>VLOOKUP(ancestry_jul_2014[[#This Row],[Locationid]], [1]LibPAS_data!$A$2:$E$600, 5, FALSE)</f>
        <v>20</v>
      </c>
      <c r="B2083" s="64">
        <f>VLOOKUP(ancestry_jul_2014[[#This Row],[Locationid]],[1]LibPAS_data!$A$2:$D$270,4,FALSE)</f>
        <v>10834</v>
      </c>
      <c r="C2083" s="65" t="str">
        <f>TEXT(E2083,"yyyy")&amp;"-"&amp;"Q"&amp;LOOKUP(MONTH(E2083),{1,4,7,10},{1,2,3,4})</f>
        <v>2017-Q3</v>
      </c>
      <c r="D2083" s="66">
        <f t="shared" si="115"/>
        <v>2018</v>
      </c>
      <c r="E2083" s="1">
        <v>42917</v>
      </c>
      <c r="F2083" s="31" t="str">
        <f t="shared" si="114"/>
        <v>2017</v>
      </c>
      <c r="G2083" s="1" t="str">
        <f>TEXT(ancestry_jul_2014[[#This Row],[Date]]," MMM")</f>
        <v xml:space="preserve"> Jul</v>
      </c>
      <c r="I2083" t="str">
        <f>VLOOKUP(K2083, [1]LibPAS_data!$A$1:$C$600,3,FALSE)</f>
        <v>La Paz</v>
      </c>
      <c r="J2083" s="21" t="str">
        <f>VLOOKUP(K2083,[1]LibPAS_data!$A$1:$C$600,2,FALSE)</f>
        <v>Parker Public Library</v>
      </c>
      <c r="K2083" s="8" t="s">
        <v>45</v>
      </c>
      <c r="L2083" s="45" t="s">
        <v>1</v>
      </c>
      <c r="R2083" s="47">
        <f t="shared" si="113"/>
        <v>0</v>
      </c>
    </row>
    <row r="2084" spans="1:18" x14ac:dyDescent="0.3">
      <c r="A2084" s="21">
        <f>VLOOKUP(ancestry_jul_2014[[#This Row],[Locationid]], [1]LibPAS_data!$A$2:$E$600, 5, FALSE)</f>
        <v>14</v>
      </c>
      <c r="B2084" s="64">
        <f>VLOOKUP(ancestry_jul_2014[[#This Row],[Locationid]],[1]LibPAS_data!$A$2:$D$270,4,FALSE)</f>
        <v>13597</v>
      </c>
      <c r="C2084" s="65" t="str">
        <f>TEXT(E2084,"yyyy")&amp;"-"&amp;"Q"&amp;LOOKUP(MONTH(E2084),{1,4,7,10},{1,2,3,4})</f>
        <v>2017-Q3</v>
      </c>
      <c r="D2084" s="66">
        <f t="shared" si="115"/>
        <v>2018</v>
      </c>
      <c r="E2084" s="1">
        <v>42917</v>
      </c>
      <c r="F2084" s="31" t="str">
        <f t="shared" si="114"/>
        <v>2017</v>
      </c>
      <c r="G2084" s="1" t="str">
        <f>TEXT(ancestry_jul_2014[[#This Row],[Date]]," MMM")</f>
        <v xml:space="preserve"> Jul</v>
      </c>
      <c r="I2084" t="str">
        <f>VLOOKUP(K2084, [1]LibPAS_data!$A$1:$C$600,3,FALSE)</f>
        <v>Gila</v>
      </c>
      <c r="J2084" s="21" t="str">
        <f>VLOOKUP(K2084,[1]LibPAS_data!$A$1:$C$600,2,FALSE)</f>
        <v>Payson Public Library</v>
      </c>
      <c r="K2084" s="6" t="s">
        <v>47</v>
      </c>
      <c r="L2084" s="45" t="s">
        <v>1</v>
      </c>
      <c r="N2084">
        <v>13</v>
      </c>
      <c r="O2084">
        <v>1</v>
      </c>
      <c r="Q2084">
        <v>9</v>
      </c>
      <c r="R2084" s="47">
        <f t="shared" si="113"/>
        <v>9</v>
      </c>
    </row>
    <row r="2085" spans="1:18" x14ac:dyDescent="0.3">
      <c r="A2085" s="21">
        <f>VLOOKUP(ancestry_jul_2014[[#This Row],[Locationid]], [1]LibPAS_data!$A$2:$E$600, 5, FALSE)</f>
        <v>38</v>
      </c>
      <c r="B2085" s="64">
        <f>VLOOKUP(ancestry_jul_2014[[#This Row],[Locationid]],[1]LibPAS_data!$A$2:$D$270,4,FALSE)</f>
        <v>109952</v>
      </c>
      <c r="C2085" s="65" t="str">
        <f>TEXT(E2085,"yyyy")&amp;"-"&amp;"Q"&amp;LOOKUP(MONTH(E2085),{1,4,7,10},{1,2,3,4})</f>
        <v>2017-Q3</v>
      </c>
      <c r="D2085" s="66">
        <f t="shared" si="115"/>
        <v>2018</v>
      </c>
      <c r="E2085" s="1">
        <v>42917</v>
      </c>
      <c r="F2085" s="31" t="str">
        <f t="shared" si="114"/>
        <v>2017</v>
      </c>
      <c r="G2085" s="1" t="str">
        <f>TEXT(ancestry_jul_2014[[#This Row],[Date]]," MMM")</f>
        <v xml:space="preserve"> Jul</v>
      </c>
      <c r="I2085" t="str">
        <f>VLOOKUP(K2085, [1]LibPAS_data!$A$1:$C$600,3,FALSE)</f>
        <v>Maricopa</v>
      </c>
      <c r="J2085" s="21" t="str">
        <f>VLOOKUP(K2085,[1]LibPAS_data!$A$1:$C$600,2,FALSE)</f>
        <v>Peoria Public Library</v>
      </c>
      <c r="K2085" s="6" t="s">
        <v>48</v>
      </c>
      <c r="L2085" s="45" t="s">
        <v>1</v>
      </c>
      <c r="N2085">
        <v>780</v>
      </c>
      <c r="O2085">
        <v>22</v>
      </c>
      <c r="P2085">
        <v>270</v>
      </c>
      <c r="Q2085">
        <v>718</v>
      </c>
      <c r="R2085" s="47">
        <f t="shared" si="113"/>
        <v>988</v>
      </c>
    </row>
    <row r="2086" spans="1:18" x14ac:dyDescent="0.3">
      <c r="A2086" s="21" t="e">
        <f>VLOOKUP(ancestry_jul_2014[[#This Row],[Locationid]], [1]LibPAS_data!$A$2:$E$600, 5, FALSE)</f>
        <v>#VALUE!</v>
      </c>
      <c r="B2086" s="64">
        <f>VLOOKUP(ancestry_jul_2014[[#This Row],[Locationid]],[1]LibPAS_data!$A$2:$D$270,4,FALSE)</f>
        <v>943450</v>
      </c>
      <c r="C2086" s="65" t="str">
        <f>TEXT(E2086,"yyyy")&amp;"-"&amp;"Q"&amp;LOOKUP(MONTH(E2086),{1,4,7,10},{1,2,3,4})</f>
        <v>2017-Q3</v>
      </c>
      <c r="D2086" s="66">
        <f t="shared" si="115"/>
        <v>2018</v>
      </c>
      <c r="E2086" s="1">
        <v>42917</v>
      </c>
      <c r="F2086" s="31" t="str">
        <f t="shared" si="114"/>
        <v>2017</v>
      </c>
      <c r="G2086" s="1" t="str">
        <f>TEXT(ancestry_jul_2014[[#This Row],[Date]]," MMM")</f>
        <v xml:space="preserve"> Jul</v>
      </c>
      <c r="I2086" t="str">
        <f>VLOOKUP(K2086, [1]LibPAS_data!$A$1:$C$600,3,FALSE)</f>
        <v>Maricopa</v>
      </c>
      <c r="J2086" s="21" t="str">
        <f>VLOOKUP(K2086,[1]LibPAS_data!$A$1:$C$600,2,FALSE)</f>
        <v>Phoenix Public Library</v>
      </c>
      <c r="K2086" s="10" t="s">
        <v>78</v>
      </c>
      <c r="L2086" s="45" t="s">
        <v>1</v>
      </c>
      <c r="N2086">
        <v>9120</v>
      </c>
      <c r="O2086">
        <v>170</v>
      </c>
      <c r="P2086">
        <v>1306</v>
      </c>
      <c r="Q2086">
        <v>4545</v>
      </c>
      <c r="R2086" s="47">
        <f t="shared" si="113"/>
        <v>5851</v>
      </c>
    </row>
    <row r="2087" spans="1:18" x14ac:dyDescent="0.3">
      <c r="A2087" s="21">
        <f>VLOOKUP(ancestry_jul_2014[[#This Row],[Locationid]], [1]LibPAS_data!$A$2:$E$600, 5, FALSE)</f>
        <v>622</v>
      </c>
      <c r="B2087" s="64">
        <f>VLOOKUP(ancestry_jul_2014[[#This Row],[Locationid]],[1]LibPAS_data!$A$2:$D$270,4,FALSE)</f>
        <v>405419</v>
      </c>
      <c r="C2087" s="65" t="str">
        <f>TEXT(E2087,"yyyy")&amp;"-"&amp;"Q"&amp;LOOKUP(MONTH(E2087),{1,4,7,10},{1,2,3,4})</f>
        <v>2017-Q3</v>
      </c>
      <c r="D2087" s="66">
        <f t="shared" si="115"/>
        <v>2018</v>
      </c>
      <c r="E2087" s="1">
        <v>42917</v>
      </c>
      <c r="F2087" s="31" t="str">
        <f t="shared" si="114"/>
        <v>2017</v>
      </c>
      <c r="G2087" s="1" t="str">
        <f>TEXT(ancestry_jul_2014[[#This Row],[Date]]," MMM")</f>
        <v xml:space="preserve"> Jul</v>
      </c>
      <c r="I2087" t="str">
        <f>VLOOKUP(K2087, [1]LibPAS_data!$A$1:$C$600,3,FALSE)</f>
        <v>Pima</v>
      </c>
      <c r="J2087" s="21" t="str">
        <f>VLOOKUP(K2087,[1]LibPAS_data!$A$1:$C$600,2,FALSE)</f>
        <v>Pima County Public Library</v>
      </c>
      <c r="K2087" s="6" t="s">
        <v>49</v>
      </c>
      <c r="L2087" s="45" t="s">
        <v>1</v>
      </c>
      <c r="N2087">
        <v>6911</v>
      </c>
      <c r="O2087">
        <v>204</v>
      </c>
      <c r="P2087">
        <v>1371</v>
      </c>
      <c r="Q2087">
        <v>3066</v>
      </c>
      <c r="R2087" s="47">
        <f t="shared" si="113"/>
        <v>4437</v>
      </c>
    </row>
    <row r="2088" spans="1:18" x14ac:dyDescent="0.3">
      <c r="A2088" s="21">
        <f>VLOOKUP(ancestry_jul_2014[[#This Row],[Locationid]], [1]LibPAS_data!$A$2:$E$600, 5, FALSE)</f>
        <v>4</v>
      </c>
      <c r="B2088" s="64">
        <f>VLOOKUP(ancestry_jul_2014[[#This Row],[Locationid]],[1]LibPAS_data!$A$2:$D$270,4,FALSE)</f>
        <v>8901</v>
      </c>
      <c r="C2088" s="65" t="str">
        <f>TEXT(E2088,"yyyy")&amp;"-"&amp;"Q"&amp;LOOKUP(MONTH(E2088),{1,4,7,10},{1,2,3,4})</f>
        <v>2017-Q3</v>
      </c>
      <c r="D2088" s="66">
        <f t="shared" si="115"/>
        <v>2018</v>
      </c>
      <c r="E2088" s="1">
        <v>42917</v>
      </c>
      <c r="F2088" s="31" t="str">
        <f t="shared" si="114"/>
        <v>2017</v>
      </c>
      <c r="G2088" s="1" t="str">
        <f>TEXT(ancestry_jul_2014[[#This Row],[Date]]," MMM")</f>
        <v xml:space="preserve"> Jul</v>
      </c>
      <c r="I2088" t="str">
        <f>VLOOKUP(K2088, [1]LibPAS_data!$A$1:$C$600,3,FALSE)</f>
        <v>Pinal</v>
      </c>
      <c r="J2088" s="21" t="str">
        <f>VLOOKUP(K2088,[1]LibPAS_data!$A$1:$C$600,2,FALSE)</f>
        <v>Pinal County Library District</v>
      </c>
      <c r="K2088" s="6" t="s">
        <v>50</v>
      </c>
      <c r="L2088" s="45" t="s">
        <v>1</v>
      </c>
      <c r="N2088">
        <v>493</v>
      </c>
      <c r="O2088">
        <v>7</v>
      </c>
      <c r="P2088">
        <v>30</v>
      </c>
      <c r="Q2088">
        <v>173</v>
      </c>
      <c r="R2088" s="47">
        <f t="shared" si="113"/>
        <v>203</v>
      </c>
    </row>
    <row r="2089" spans="1:18" x14ac:dyDescent="0.3">
      <c r="A2089" s="21">
        <f>VLOOKUP(ancestry_jul_2014[[#This Row],[Locationid]], [1]LibPAS_data!$A$2:$E$600, 5, FALSE)</f>
        <v>0</v>
      </c>
      <c r="B2089" s="64">
        <f>VLOOKUP(ancestry_jul_2014[[#This Row],[Locationid]],[1]LibPAS_data!$A$2:$D$270,4,FALSE)</f>
        <v>0</v>
      </c>
      <c r="C2089" s="65" t="str">
        <f>TEXT(E2089,"yyyy")&amp;"-"&amp;"Q"&amp;LOOKUP(MONTH(E2089),{1,4,7,10},{1,2,3,4})</f>
        <v>2017-Q3</v>
      </c>
      <c r="D2089" s="66">
        <f t="shared" si="115"/>
        <v>2018</v>
      </c>
      <c r="E2089" s="1">
        <v>42917</v>
      </c>
      <c r="F2089" s="31" t="str">
        <f t="shared" si="114"/>
        <v>2017</v>
      </c>
      <c r="G2089" s="1" t="str">
        <f>TEXT(ancestry_jul_2014[[#This Row],[Date]]," MMM")</f>
        <v xml:space="preserve"> Jul</v>
      </c>
      <c r="I2089" t="str">
        <f>VLOOKUP(K2089, [1]LibPAS_data!$A$1:$C$600,3,FALSE)</f>
        <v>Yavapai</v>
      </c>
      <c r="J2089" s="21" t="str">
        <f>VLOOKUP(K2089,[1]LibPAS_data!$A$1:$C$600,2,FALSE)</f>
        <v>Paulden</v>
      </c>
      <c r="K2089" s="2" t="s">
        <v>146</v>
      </c>
      <c r="L2089" s="45" t="s">
        <v>1</v>
      </c>
      <c r="R2089" s="47">
        <f t="shared" si="113"/>
        <v>0</v>
      </c>
    </row>
    <row r="2090" spans="1:18" x14ac:dyDescent="0.3">
      <c r="A2090" s="21">
        <f>VLOOKUP(ancestry_jul_2014[[#This Row],[Locationid]], [1]LibPAS_data!$A$2:$E$600, 5, FALSE)</f>
        <v>54</v>
      </c>
      <c r="B2090" s="64">
        <f>VLOOKUP(ancestry_jul_2014[[#This Row],[Locationid]],[1]LibPAS_data!$A$2:$D$270,4,FALSE)</f>
        <v>29416</v>
      </c>
      <c r="C2090" s="65" t="str">
        <f>TEXT(E2090,"yyyy")&amp;"-"&amp;"Q"&amp;LOOKUP(MONTH(E2090),{1,4,7,10},{1,2,3,4})</f>
        <v>2017-Q3</v>
      </c>
      <c r="D2090" s="66">
        <f t="shared" si="115"/>
        <v>2018</v>
      </c>
      <c r="E2090" s="1">
        <v>42917</v>
      </c>
      <c r="F2090" s="31" t="str">
        <f t="shared" si="114"/>
        <v>2017</v>
      </c>
      <c r="G2090" s="1" t="str">
        <f>TEXT(ancestry_jul_2014[[#This Row],[Date]]," MMM")</f>
        <v xml:space="preserve"> Jul</v>
      </c>
      <c r="I2090" t="str">
        <f>VLOOKUP(K2090, [1]LibPAS_data!$A$1:$C$600,3,FALSE)</f>
        <v>Yavapai</v>
      </c>
      <c r="J2090" s="21" t="str">
        <f>VLOOKUP(K2090,[1]LibPAS_data!$A$1:$C$600,2,FALSE)</f>
        <v>Prescott Public Library</v>
      </c>
      <c r="K2090" s="10" t="s">
        <v>51</v>
      </c>
      <c r="L2090" s="45" t="s">
        <v>1</v>
      </c>
      <c r="N2090">
        <v>1681</v>
      </c>
      <c r="O2090">
        <v>30</v>
      </c>
      <c r="P2090">
        <v>1082</v>
      </c>
      <c r="Q2090">
        <v>1054</v>
      </c>
      <c r="R2090" s="47">
        <f t="shared" si="113"/>
        <v>2136</v>
      </c>
    </row>
    <row r="2091" spans="1:18" x14ac:dyDescent="0.3">
      <c r="A2091" s="21">
        <f>VLOOKUP(ancestry_jul_2014[[#This Row],[Locationid]], [1]LibPAS_data!$A$2:$E$600, 5, FALSE)</f>
        <v>59</v>
      </c>
      <c r="B2091" s="64">
        <f>VLOOKUP(ancestry_jul_2014[[#This Row],[Locationid]],[1]LibPAS_data!$A$2:$D$270,4,FALSE)</f>
        <v>22616</v>
      </c>
      <c r="C2091" s="65" t="str">
        <f>TEXT(E2091,"yyyy")&amp;"-"&amp;"Q"&amp;LOOKUP(MONTH(E2091),{1,4,7,10},{1,2,3,4})</f>
        <v>2017-Q3</v>
      </c>
      <c r="D2091" s="66">
        <f t="shared" si="115"/>
        <v>2018</v>
      </c>
      <c r="E2091" s="1">
        <v>42917</v>
      </c>
      <c r="F2091" s="31" t="str">
        <f t="shared" si="114"/>
        <v>2017</v>
      </c>
      <c r="G2091" s="1" t="str">
        <f>TEXT(ancestry_jul_2014[[#This Row],[Date]]," MMM")</f>
        <v xml:space="preserve"> Jul</v>
      </c>
      <c r="I2091" t="str">
        <f>VLOOKUP(K2091, [1]LibPAS_data!$A$1:$C$600,3,FALSE)</f>
        <v>Yavapai</v>
      </c>
      <c r="J2091" s="21" t="str">
        <f>VLOOKUP(K2091,[1]LibPAS_data!$A$1:$C$600,2,FALSE)</f>
        <v>Prescott Valley Public Library</v>
      </c>
      <c r="K2091" s="6" t="s">
        <v>52</v>
      </c>
      <c r="L2091" s="45" t="s">
        <v>1</v>
      </c>
      <c r="N2091">
        <v>1681</v>
      </c>
      <c r="O2091">
        <v>30</v>
      </c>
      <c r="P2091">
        <v>115</v>
      </c>
      <c r="Q2091">
        <v>365</v>
      </c>
      <c r="R2091" s="47">
        <f t="shared" si="113"/>
        <v>480</v>
      </c>
    </row>
    <row r="2092" spans="1:18" x14ac:dyDescent="0.3">
      <c r="A2092" s="21">
        <f>VLOOKUP(ancestry_jul_2014[[#This Row],[Locationid]], [1]LibPAS_data!$A$2:$E$600, 5, FALSE)</f>
        <v>23</v>
      </c>
      <c r="B2092" s="64">
        <f>VLOOKUP(ancestry_jul_2014[[#This Row],[Locationid]],[1]LibPAS_data!$A$2:$D$270,4,FALSE)</f>
        <v>5873</v>
      </c>
      <c r="C2092" s="65" t="str">
        <f>TEXT(E2092,"yyyy")&amp;"-"&amp;"Q"&amp;LOOKUP(MONTH(E2092),{1,4,7,10},{1,2,3,4})</f>
        <v>2017-Q3</v>
      </c>
      <c r="D2092" s="66">
        <f t="shared" si="115"/>
        <v>2018</v>
      </c>
      <c r="E2092" s="1">
        <v>42917</v>
      </c>
      <c r="F2092" s="31" t="str">
        <f t="shared" si="114"/>
        <v>2017</v>
      </c>
      <c r="G2092" s="1" t="str">
        <f>TEXT(ancestry_jul_2014[[#This Row],[Date]]," MMM")</f>
        <v xml:space="preserve"> Jul</v>
      </c>
      <c r="I2092" t="str">
        <f>VLOOKUP(K2092, [1]LibPAS_data!$A$1:$C$600,3,FALSE)</f>
        <v>La Paz</v>
      </c>
      <c r="J2092" s="21" t="str">
        <f>VLOOKUP(K2092,[1]LibPAS_data!$A$1:$C$600,2,FALSE)</f>
        <v>Quartzsite Public Library</v>
      </c>
      <c r="K2092" s="3" t="s">
        <v>154</v>
      </c>
      <c r="L2092" s="45" t="s">
        <v>1</v>
      </c>
      <c r="N2092">
        <v>57</v>
      </c>
      <c r="O2092">
        <v>2</v>
      </c>
      <c r="Q2092">
        <v>13</v>
      </c>
      <c r="R2092" s="47">
        <f t="shared" si="113"/>
        <v>13</v>
      </c>
    </row>
    <row r="2093" spans="1:18" x14ac:dyDescent="0.3">
      <c r="A2093" s="21">
        <f>VLOOKUP(ancestry_jul_2014[[#This Row],[Locationid]], [1]LibPAS_data!$A$2:$E$600, 5, FALSE)</f>
        <v>40</v>
      </c>
      <c r="B2093" s="64" t="e">
        <f>VLOOKUP(ancestry_jul_2014[[#This Row],[Locationid]],[1]LibPAS_data!$A$2:$D$270,4,FALSE)</f>
        <v>#N/A</v>
      </c>
      <c r="C2093" s="65" t="str">
        <f>TEXT(E2093,"yyyy")&amp;"-"&amp;"Q"&amp;LOOKUP(MONTH(E2093),{1,4,7,10},{1,2,3,4})</f>
        <v>2017-Q3</v>
      </c>
      <c r="D2093" s="66">
        <f t="shared" si="115"/>
        <v>2018</v>
      </c>
      <c r="E2093" s="1">
        <v>42917</v>
      </c>
      <c r="F2093" s="31" t="str">
        <f t="shared" si="114"/>
        <v>2017</v>
      </c>
      <c r="G2093" s="1" t="str">
        <f>TEXT(ancestry_jul_2014[[#This Row],[Date]]," MMM")</f>
        <v xml:space="preserve"> Jul</v>
      </c>
      <c r="I2093" t="str">
        <f>VLOOKUP(K2093, [1]LibPAS_data!$A$1:$C$600,3,FALSE)</f>
        <v>Apache</v>
      </c>
      <c r="J2093" s="21" t="str">
        <f>VLOOKUP(K2093,[1]LibPAS_data!$A$1:$C$600,2,FALSE)</f>
        <v>Round Valley Public Library</v>
      </c>
      <c r="K2093" s="6" t="s">
        <v>53</v>
      </c>
      <c r="L2093" s="45" t="s">
        <v>1</v>
      </c>
      <c r="N2093">
        <v>57</v>
      </c>
      <c r="O2093">
        <v>8</v>
      </c>
      <c r="P2093">
        <v>3</v>
      </c>
      <c r="Q2093">
        <v>24</v>
      </c>
      <c r="R2093" s="47">
        <f t="shared" si="113"/>
        <v>27</v>
      </c>
    </row>
    <row r="2094" spans="1:18" x14ac:dyDescent="0.3">
      <c r="A2094" s="21">
        <f>VLOOKUP(ancestry_jul_2014[[#This Row],[Locationid]], [1]LibPAS_data!$A$2:$E$600, 5, FALSE)</f>
        <v>17</v>
      </c>
      <c r="B2094" s="64">
        <f>VLOOKUP(ancestry_jul_2014[[#This Row],[Locationid]],[1]LibPAS_data!$A$2:$D$270,4,FALSE)</f>
        <v>11980</v>
      </c>
      <c r="C2094" s="65" t="str">
        <f>TEXT(E2094,"yyyy")&amp;"-"&amp;"Q"&amp;LOOKUP(MONTH(E2094),{1,4,7,10},{1,2,3,4})</f>
        <v>2017-Q3</v>
      </c>
      <c r="D2094" s="66">
        <f t="shared" si="115"/>
        <v>2018</v>
      </c>
      <c r="E2094" s="1">
        <v>42917</v>
      </c>
      <c r="F2094" s="31" t="str">
        <f t="shared" si="114"/>
        <v>2017</v>
      </c>
      <c r="G2094" s="1" t="str">
        <f>TEXT(ancestry_jul_2014[[#This Row],[Date]]," MMM")</f>
        <v xml:space="preserve"> Jul</v>
      </c>
      <c r="I2094" t="str">
        <f>VLOOKUP(K2094, [1]LibPAS_data!$A$1:$C$600,3,FALSE)</f>
        <v>Graham</v>
      </c>
      <c r="J2094" s="21" t="str">
        <f>VLOOKUP(K2094,[1]LibPAS_data!$A$1:$C$600,2,FALSE)</f>
        <v>Safford City - Graham County Library</v>
      </c>
      <c r="K2094" s="6" t="s">
        <v>54</v>
      </c>
      <c r="L2094" s="45" t="s">
        <v>1</v>
      </c>
      <c r="N2094">
        <v>24</v>
      </c>
      <c r="O2094">
        <v>1</v>
      </c>
      <c r="Q2094">
        <v>10</v>
      </c>
      <c r="R2094" s="47">
        <f t="shared" si="113"/>
        <v>10</v>
      </c>
    </row>
    <row r="2095" spans="1:18" x14ac:dyDescent="0.3">
      <c r="A2095" s="21">
        <f>VLOOKUP(ancestry_jul_2014[[#This Row],[Locationid]], [1]LibPAS_data!$A$2:$E$600, 5, FALSE)</f>
        <v>10</v>
      </c>
      <c r="B2095" s="64">
        <f>VLOOKUP(ancestry_jul_2014[[#This Row],[Locationid]],[1]LibPAS_data!$A$2:$D$270,4,FALSE)</f>
        <v>5625</v>
      </c>
      <c r="C2095" s="65" t="str">
        <f>TEXT(E2095,"yyyy")&amp;"-"&amp;"Q"&amp;LOOKUP(MONTH(E2095),{1,4,7,10},{1,2,3,4})</f>
        <v>2017-Q3</v>
      </c>
      <c r="D2095" s="66">
        <f t="shared" si="115"/>
        <v>2018</v>
      </c>
      <c r="E2095" s="1">
        <v>42917</v>
      </c>
      <c r="F2095" s="31" t="str">
        <f t="shared" si="114"/>
        <v>2017</v>
      </c>
      <c r="G2095" s="1" t="str">
        <f>TEXT(ancestry_jul_2014[[#This Row],[Date]]," MMM")</f>
        <v xml:space="preserve"> Jul</v>
      </c>
      <c r="I2095" t="str">
        <f>VLOOKUP(K2095, [1]LibPAS_data!$A$1:$C$600,3,FALSE)</f>
        <v>Gila</v>
      </c>
      <c r="J2095" s="21" t="str">
        <f>VLOOKUP(K2095,[1]LibPAS_data!$A$1:$C$600,2,FALSE)</f>
        <v>San Carlos Public Library</v>
      </c>
      <c r="K2095" s="3" t="s">
        <v>148</v>
      </c>
      <c r="L2095" s="45" t="s">
        <v>1</v>
      </c>
      <c r="R2095" s="47">
        <f t="shared" si="113"/>
        <v>0</v>
      </c>
    </row>
    <row r="2096" spans="1:18" x14ac:dyDescent="0.3">
      <c r="A2096" s="21">
        <f>VLOOKUP(ancestry_jul_2014[[#This Row],[Locationid]], [1]LibPAS_data!$A$2:$E$600, 5, FALSE)</f>
        <v>23</v>
      </c>
      <c r="B2096" s="64" t="e">
        <f>VLOOKUP(ancestry_jul_2014[[#This Row],[Locationid]],[1]LibPAS_data!$A$2:$D$270,4,FALSE)</f>
        <v>#N/A</v>
      </c>
      <c r="C2096" s="65" t="str">
        <f>TEXT(E2096,"yyyy")&amp;"-"&amp;"Q"&amp;LOOKUP(MONTH(E2096),{1,4,7,10},{1,2,3,4})</f>
        <v>2017-Q3</v>
      </c>
      <c r="D2096" s="66">
        <f t="shared" si="115"/>
        <v>2018</v>
      </c>
      <c r="E2096" s="1">
        <v>42917</v>
      </c>
      <c r="F2096" s="31" t="str">
        <f t="shared" si="114"/>
        <v>2017</v>
      </c>
      <c r="G2096" s="1" t="str">
        <f>TEXT(ancestry_jul_2014[[#This Row],[Date]]," MMM")</f>
        <v xml:space="preserve"> Jul</v>
      </c>
      <c r="I2096" t="str">
        <f>VLOOKUP(K2096, [1]LibPAS_data!$A$1:$C$600,3,FALSE)</f>
        <v>Pinal</v>
      </c>
      <c r="J2096" s="21" t="str">
        <f>VLOOKUP(K2096,[1]LibPAS_data!$A$1:$C$600,2,FALSE)</f>
        <v>San Manuel Public Library</v>
      </c>
      <c r="K2096" s="10" t="s">
        <v>55</v>
      </c>
      <c r="L2096" s="45" t="s">
        <v>1</v>
      </c>
      <c r="N2096">
        <v>28</v>
      </c>
      <c r="O2096">
        <v>2</v>
      </c>
      <c r="P2096">
        <v>1</v>
      </c>
      <c r="Q2096">
        <v>4</v>
      </c>
      <c r="R2096" s="47">
        <f t="shared" si="113"/>
        <v>5</v>
      </c>
    </row>
    <row r="2097" spans="1:18" x14ac:dyDescent="0.3">
      <c r="A2097" s="21">
        <f>VLOOKUP(ancestry_jul_2014[[#This Row],[Locationid]], [1]LibPAS_data!$A$2:$E$600, 5, FALSE)</f>
        <v>10</v>
      </c>
      <c r="B2097" s="64">
        <f>VLOOKUP(ancestry_jul_2014[[#This Row],[Locationid]],[1]LibPAS_data!$A$2:$D$270,4,FALSE)</f>
        <v>360</v>
      </c>
      <c r="C2097" s="65" t="str">
        <f>TEXT(E2097,"yyyy")&amp;"-"&amp;"Q"&amp;LOOKUP(MONTH(E2097),{1,4,7,10},{1,2,3,4})</f>
        <v>2017-Q3</v>
      </c>
      <c r="D2097" s="66">
        <f t="shared" si="115"/>
        <v>2018</v>
      </c>
      <c r="E2097" s="1">
        <v>42917</v>
      </c>
      <c r="F2097" s="31" t="str">
        <f t="shared" si="114"/>
        <v>2017</v>
      </c>
      <c r="G2097" s="1" t="str">
        <f>TEXT(ancestry_jul_2014[[#This Row],[Date]]," MMM")</f>
        <v xml:space="preserve"> Jul</v>
      </c>
      <c r="I2097" t="str">
        <f>VLOOKUP(K2097, [1]LibPAS_data!$A$1:$C$600,3,FALSE)</f>
        <v>Pima</v>
      </c>
      <c r="J2097" s="21" t="str">
        <f>VLOOKUP(K2097,[1]LibPAS_data!$A$1:$C$600,2,FALSE)</f>
        <v>San Xavier Library Center</v>
      </c>
      <c r="K2097" t="s">
        <v>147</v>
      </c>
      <c r="L2097" s="45" t="s">
        <v>1</v>
      </c>
      <c r="N2097">
        <v>41</v>
      </c>
      <c r="O2097">
        <v>1</v>
      </c>
      <c r="P2097">
        <v>1</v>
      </c>
      <c r="Q2097">
        <v>26</v>
      </c>
      <c r="R2097" s="47">
        <f t="shared" si="113"/>
        <v>27</v>
      </c>
    </row>
    <row r="2098" spans="1:18" x14ac:dyDescent="0.3">
      <c r="A2098" s="21">
        <f>VLOOKUP(ancestry_jul_2014[[#This Row],[Locationid]], [1]LibPAS_data!$A$2:$E$600, 5, FALSE)</f>
        <v>17</v>
      </c>
      <c r="B2098" s="64" t="e">
        <f>VLOOKUP(ancestry_jul_2014[[#This Row],[Locationid]],[1]LibPAS_data!$A$2:$D$270,4,FALSE)</f>
        <v>#N/A</v>
      </c>
      <c r="C2098" s="65" t="str">
        <f>TEXT(E2098,"yyyy")&amp;"-"&amp;"Q"&amp;LOOKUP(MONTH(E2098),{1,4,7,10},{1,2,3,4})</f>
        <v>2017-Q3</v>
      </c>
      <c r="D2098" s="66">
        <f t="shared" si="115"/>
        <v>2018</v>
      </c>
      <c r="E2098" s="1">
        <v>42917</v>
      </c>
      <c r="F2098" s="31" t="str">
        <f t="shared" si="114"/>
        <v>2017</v>
      </c>
      <c r="G2098" s="1" t="str">
        <f>TEXT(ancestry_jul_2014[[#This Row],[Date]]," MMM")</f>
        <v xml:space="preserve"> Jul</v>
      </c>
      <c r="I2098" t="str">
        <f>VLOOKUP(K2098, [1]LibPAS_data!$A$1:$C$600,3,FALSE)</f>
        <v>Apache</v>
      </c>
      <c r="J2098" s="21" t="str">
        <f>VLOOKUP(K2098,[1]LibPAS_data!$A$1:$C$600,2,FALSE)</f>
        <v>Sanders Public Library</v>
      </c>
      <c r="K2098" t="s">
        <v>56</v>
      </c>
      <c r="L2098" s="45" t="s">
        <v>1</v>
      </c>
      <c r="N2098">
        <v>47</v>
      </c>
      <c r="O2098">
        <v>2</v>
      </c>
      <c r="P2098">
        <v>114</v>
      </c>
      <c r="Q2098">
        <v>61</v>
      </c>
      <c r="R2098" s="47">
        <f t="shared" si="113"/>
        <v>175</v>
      </c>
    </row>
    <row r="2099" spans="1:18" x14ac:dyDescent="0.3">
      <c r="A2099" s="21">
        <f>VLOOKUP(ancestry_jul_2014[[#This Row],[Locationid]], [1]LibPAS_data!$A$2:$E$600, 5, FALSE)</f>
        <v>87</v>
      </c>
      <c r="B2099" s="64">
        <f>VLOOKUP(ancestry_jul_2014[[#This Row],[Locationid]],[1]LibPAS_data!$A$2:$D$270,4,FALSE)</f>
        <v>174482</v>
      </c>
      <c r="C2099" s="65" t="str">
        <f>TEXT(E2099,"yyyy")&amp;"-"&amp;"Q"&amp;LOOKUP(MONTH(E2099),{1,4,7,10},{1,2,3,4})</f>
        <v>2017-Q3</v>
      </c>
      <c r="D2099" s="66">
        <f t="shared" si="115"/>
        <v>2018</v>
      </c>
      <c r="E2099" s="1">
        <v>42917</v>
      </c>
      <c r="F2099" s="31" t="str">
        <f t="shared" si="114"/>
        <v>2017</v>
      </c>
      <c r="G2099" s="1" t="str">
        <f>TEXT(ancestry_jul_2014[[#This Row],[Date]]," MMM")</f>
        <v xml:space="preserve"> Jul</v>
      </c>
      <c r="I2099" t="str">
        <f>VLOOKUP(K2099, [1]LibPAS_data!$A$1:$C$600,3,FALSE)</f>
        <v>Maricopa</v>
      </c>
      <c r="J2099" s="21" t="str">
        <f>VLOOKUP(K2099,[1]LibPAS_data!$A$1:$C$600,2,FALSE)</f>
        <v>Scottsdale Public Library</v>
      </c>
      <c r="K2099" s="6" t="s">
        <v>57</v>
      </c>
      <c r="L2099" s="45" t="s">
        <v>1</v>
      </c>
      <c r="N2099">
        <v>2011</v>
      </c>
      <c r="O2099">
        <v>46</v>
      </c>
      <c r="P2099">
        <v>331</v>
      </c>
      <c r="Q2099">
        <v>1276</v>
      </c>
      <c r="R2099" s="47">
        <f t="shared" si="113"/>
        <v>1607</v>
      </c>
    </row>
    <row r="2100" spans="1:18" x14ac:dyDescent="0.3">
      <c r="A2100" s="21">
        <f>VLOOKUP(ancestry_jul_2014[[#This Row],[Locationid]], [1]LibPAS_data!$A$2:$E$600, 5, FALSE)</f>
        <v>28</v>
      </c>
      <c r="B2100" s="64">
        <f>VLOOKUP(ancestry_jul_2014[[#This Row],[Locationid]],[1]LibPAS_data!$A$2:$D$270,4,FALSE)</f>
        <v>32811</v>
      </c>
      <c r="C2100" s="65" t="str">
        <f>TEXT(E2100,"yyyy")&amp;"-"&amp;"Q"&amp;LOOKUP(MONTH(E2100),{1,4,7,10},{1,2,3,4})</f>
        <v>2017-Q3</v>
      </c>
      <c r="D2100" s="66">
        <f t="shared" ref="D2100:D2112" si="116">YEAR(DATE(YEAR(E2100),MONTH(E2100)+6,1))</f>
        <v>2018</v>
      </c>
      <c r="E2100" s="1">
        <v>42917</v>
      </c>
      <c r="F2100" s="31" t="str">
        <f t="shared" si="114"/>
        <v>2017</v>
      </c>
      <c r="G2100" s="1" t="str">
        <f>TEXT(ancestry_jul_2014[[#This Row],[Date]]," MMM")</f>
        <v xml:space="preserve"> Jul</v>
      </c>
      <c r="I2100" t="str">
        <f>VLOOKUP(K2100, [1]LibPAS_data!$A$1:$C$600,3,FALSE)</f>
        <v>Cochise</v>
      </c>
      <c r="J2100" s="21" t="str">
        <f>VLOOKUP(K2100,[1]LibPAS_data!$A$1:$C$600,2,FALSE)</f>
        <v>Sierra Vista Public Library</v>
      </c>
      <c r="K2100" s="6" t="s">
        <v>60</v>
      </c>
      <c r="L2100" s="45" t="s">
        <v>1</v>
      </c>
      <c r="N2100">
        <v>31</v>
      </c>
      <c r="O2100">
        <v>3</v>
      </c>
      <c r="P2100">
        <v>37</v>
      </c>
      <c r="Q2100">
        <v>18</v>
      </c>
      <c r="R2100" s="47">
        <f t="shared" si="113"/>
        <v>55</v>
      </c>
    </row>
    <row r="2101" spans="1:18" x14ac:dyDescent="0.3">
      <c r="A2101" s="21" t="str">
        <f>VLOOKUP(ancestry_jul_2014[[#This Row],[Locationid]], [1]LibPAS_data!$A$2:$E$600, 5, FALSE)</f>
        <v>N/A</v>
      </c>
      <c r="B2101" s="64" t="str">
        <f>VLOOKUP(ancestry_jul_2014[[#This Row],[Locationid]],[1]LibPAS_data!$A$2:$D$270,4,FALSE)</f>
        <v>N/A</v>
      </c>
      <c r="C2101" s="65" t="str">
        <f>TEXT(E2101,"yyyy")&amp;"-"&amp;"Q"&amp;LOOKUP(MONTH(E2101),{1,4,7,10},{1,2,3,4})</f>
        <v>2017-Q3</v>
      </c>
      <c r="D2101" s="66">
        <f t="shared" si="116"/>
        <v>2018</v>
      </c>
      <c r="E2101" s="1">
        <v>42917</v>
      </c>
      <c r="F2101" s="31" t="str">
        <f t="shared" si="114"/>
        <v>2017</v>
      </c>
      <c r="G2101" s="1" t="str">
        <f>TEXT(ancestry_jul_2014[[#This Row],[Date]]," MMM")</f>
        <v xml:space="preserve"> Jul</v>
      </c>
      <c r="I2101" t="str">
        <f>VLOOKUP(K2101, [1]LibPAS_data!$A$1:$C$600,3,FALSE)</f>
        <v>Maricopa</v>
      </c>
      <c r="J2101" s="21" t="str">
        <f>VLOOKUP(K2101,[1]LibPAS_data!$A$1:$C$600,2,FALSE)</f>
        <v>Salt River Tribal Library</v>
      </c>
      <c r="K2101" t="s">
        <v>149</v>
      </c>
      <c r="L2101" s="45" t="s">
        <v>1</v>
      </c>
      <c r="N2101">
        <v>134</v>
      </c>
      <c r="O2101">
        <v>1</v>
      </c>
      <c r="R2101" s="47">
        <f t="shared" si="113"/>
        <v>0</v>
      </c>
    </row>
    <row r="2102" spans="1:18" x14ac:dyDescent="0.3">
      <c r="A2102" s="21">
        <f>VLOOKUP(ancestry_jul_2014[[#This Row],[Locationid]], [1]LibPAS_data!$A$2:$E$600, 5, FALSE)</f>
        <v>32</v>
      </c>
      <c r="B2102" s="64">
        <f>VLOOKUP(ancestry_jul_2014[[#This Row],[Locationid]],[1]LibPAS_data!$A$2:$D$270,4,FALSE)</f>
        <v>11000</v>
      </c>
      <c r="C2102" s="65" t="str">
        <f>TEXT(E2102,"yyyy")&amp;"-"&amp;"Q"&amp;LOOKUP(MONTH(E2102),{1,4,7,10},{1,2,3,4})</f>
        <v>2017-Q3</v>
      </c>
      <c r="D2102" s="66">
        <f t="shared" si="116"/>
        <v>2018</v>
      </c>
      <c r="E2102" s="1">
        <v>42917</v>
      </c>
      <c r="F2102" s="31" t="str">
        <f t="shared" si="114"/>
        <v>2017</v>
      </c>
      <c r="G2102" s="1" t="str">
        <f>TEXT(ancestry_jul_2014[[#This Row],[Date]]," MMM")</f>
        <v xml:space="preserve"> Jul</v>
      </c>
      <c r="I2102" t="str">
        <f>VLOOKUP(K2102, [1]LibPAS_data!$A$1:$C$600,3,FALSE)</f>
        <v>Yavapai</v>
      </c>
      <c r="J2102" s="21" t="str">
        <f>VLOOKUP(K2102,[1]LibPAS_data!$A$1:$C$600,2,FALSE)</f>
        <v>Sedona Public Library</v>
      </c>
      <c r="K2102" s="6" t="s">
        <v>58</v>
      </c>
      <c r="L2102" s="45" t="s">
        <v>1</v>
      </c>
      <c r="N2102">
        <v>19</v>
      </c>
      <c r="O2102">
        <v>2</v>
      </c>
      <c r="P2102">
        <v>1</v>
      </c>
      <c r="Q2102">
        <v>4</v>
      </c>
      <c r="R2102" s="47">
        <f t="shared" si="113"/>
        <v>5</v>
      </c>
    </row>
    <row r="2103" spans="1:18" x14ac:dyDescent="0.3">
      <c r="A2103" s="21">
        <f>VLOOKUP(ancestry_jul_2014[[#This Row],[Locationid]], [1]LibPAS_data!$A$2:$E$600, 5, FALSE)</f>
        <v>5</v>
      </c>
      <c r="B2103" s="64" t="e">
        <f>VLOOKUP(ancestry_jul_2014[[#This Row],[Locationid]],[1]LibPAS_data!$A$2:$D$270,4,FALSE)</f>
        <v>#N/A</v>
      </c>
      <c r="C2103" s="65" t="str">
        <f>TEXT(E2103,"yyyy")&amp;"-"&amp;"Q"&amp;LOOKUP(MONTH(E2103),{1,4,7,10},{1,2,3,4})</f>
        <v>2017-Q3</v>
      </c>
      <c r="D2103" s="66">
        <f t="shared" si="116"/>
        <v>2018</v>
      </c>
      <c r="E2103" s="1">
        <v>42917</v>
      </c>
      <c r="F2103" s="31" t="str">
        <f t="shared" si="114"/>
        <v>2017</v>
      </c>
      <c r="G2103" s="1" t="str">
        <f>TEXT(ancestry_jul_2014[[#This Row],[Date]]," MMM")</f>
        <v xml:space="preserve"> Jul</v>
      </c>
      <c r="I2103" t="str">
        <f>VLOOKUP(K2103, [1]LibPAS_data!$A$1:$C$600,3,FALSE)</f>
        <v>Yavapai</v>
      </c>
      <c r="J2103" s="21" t="str">
        <f>VLOOKUP(K2103,[1]LibPAS_data!$A$1:$C$600,2,FALSE)</f>
        <v>Seligman Public Library</v>
      </c>
      <c r="K2103" t="s">
        <v>59</v>
      </c>
      <c r="L2103" s="45" t="s">
        <v>1</v>
      </c>
      <c r="R2103" s="47">
        <f t="shared" ref="R2103:R2166" si="117">P2103+Q2103</f>
        <v>0</v>
      </c>
    </row>
    <row r="2104" spans="1:18" x14ac:dyDescent="0.3">
      <c r="A2104" s="21">
        <f>VLOOKUP(ancestry_jul_2014[[#This Row],[Locationid]], [1]LibPAS_data!$A$2:$E$600, 5, FALSE)</f>
        <v>142</v>
      </c>
      <c r="B2104" s="64">
        <f>VLOOKUP(ancestry_jul_2014[[#This Row],[Locationid]],[1]LibPAS_data!$A$2:$D$270,4,FALSE)</f>
        <v>140708</v>
      </c>
      <c r="C2104" s="65" t="str">
        <f>TEXT(E2104,"yyyy")&amp;"-"&amp;"Q"&amp;LOOKUP(MONTH(E2104),{1,4,7,10},{1,2,3,4})</f>
        <v>2017-Q3</v>
      </c>
      <c r="D2104" s="66">
        <f t="shared" si="116"/>
        <v>2018</v>
      </c>
      <c r="E2104" s="1">
        <v>42917</v>
      </c>
      <c r="F2104" s="31" t="str">
        <f t="shared" si="114"/>
        <v>2017</v>
      </c>
      <c r="G2104" s="1" t="str">
        <f>TEXT(ancestry_jul_2014[[#This Row],[Date]]," MMM")</f>
        <v xml:space="preserve"> Jul</v>
      </c>
      <c r="I2104" t="str">
        <f>VLOOKUP(K2104, [1]LibPAS_data!$A$1:$C$600,3,FALSE)</f>
        <v>Maricopa</v>
      </c>
      <c r="J2104" s="21" t="str">
        <f>VLOOKUP(K2104,[1]LibPAS_data!$A$1:$C$600,2,FALSE)</f>
        <v>Tempe Public Library</v>
      </c>
      <c r="K2104" s="10" t="s">
        <v>79</v>
      </c>
      <c r="L2104" s="45" t="s">
        <v>1</v>
      </c>
      <c r="N2104">
        <v>574</v>
      </c>
      <c r="O2104">
        <v>11</v>
      </c>
      <c r="P2104">
        <v>129</v>
      </c>
      <c r="Q2104">
        <v>316</v>
      </c>
      <c r="R2104" s="47">
        <f t="shared" si="117"/>
        <v>445</v>
      </c>
    </row>
    <row r="2105" spans="1:18" x14ac:dyDescent="0.3">
      <c r="A2105" s="21">
        <f>VLOOKUP(ancestry_jul_2014[[#This Row],[Locationid]], [1]LibPAS_data!$A$2:$E$600, 5, FALSE)</f>
        <v>12</v>
      </c>
      <c r="B2105" s="64">
        <f>VLOOKUP(ancestry_jul_2014[[#This Row],[Locationid]],[1]LibPAS_data!$A$2:$D$270,4,FALSE)</f>
        <v>4415</v>
      </c>
      <c r="C2105" s="65" t="str">
        <f>TEXT(E2105,"yyyy")&amp;"-"&amp;"Q"&amp;LOOKUP(MONTH(E2105),{1,4,7,10},{1,2,3,4})</f>
        <v>2017-Q3</v>
      </c>
      <c r="D2105" s="66">
        <f t="shared" si="116"/>
        <v>2018</v>
      </c>
      <c r="E2105" s="1">
        <v>42917</v>
      </c>
      <c r="F2105" s="31" t="str">
        <f t="shared" si="114"/>
        <v>2017</v>
      </c>
      <c r="G2105" s="1" t="str">
        <f>TEXT(ancestry_jul_2014[[#This Row],[Date]]," MMM")</f>
        <v xml:space="preserve"> Jul</v>
      </c>
      <c r="I2105" t="str">
        <f>VLOOKUP(K2105, [1]LibPAS_data!$A$1:$C$600,3,FALSE)</f>
        <v>Maricopa</v>
      </c>
      <c r="J2105" s="21" t="str">
        <f>VLOOKUP(K2105,[1]LibPAS_data!$A$1:$C$600,2,FALSE)</f>
        <v>Tolleson Public Library</v>
      </c>
      <c r="K2105" s="6" t="s">
        <v>61</v>
      </c>
      <c r="L2105" s="45" t="s">
        <v>1</v>
      </c>
      <c r="R2105" s="47">
        <f t="shared" si="117"/>
        <v>0</v>
      </c>
    </row>
    <row r="2106" spans="1:18" x14ac:dyDescent="0.3">
      <c r="A2106" s="21">
        <f>VLOOKUP(ancestry_jul_2014[[#This Row],[Locationid]], [1]LibPAS_data!$A$2:$E$600, 5, FALSE)</f>
        <v>8</v>
      </c>
      <c r="B2106" s="64">
        <f>VLOOKUP(ancestry_jul_2014[[#This Row],[Locationid]],[1]LibPAS_data!$A$2:$D$270,4,FALSE)</f>
        <v>2341</v>
      </c>
      <c r="C2106" s="65" t="str">
        <f>TEXT(E2106,"yyyy")&amp;"-"&amp;"Q"&amp;LOOKUP(MONTH(E2106),{1,4,7,10},{1,2,3,4})</f>
        <v>2017-Q3</v>
      </c>
      <c r="D2106" s="66">
        <f t="shared" si="116"/>
        <v>2018</v>
      </c>
      <c r="E2106" s="1">
        <v>42917</v>
      </c>
      <c r="F2106" s="31" t="str">
        <f t="shared" si="114"/>
        <v>2017</v>
      </c>
      <c r="G2106" s="1" t="str">
        <f>TEXT(ancestry_jul_2014[[#This Row],[Date]]," MMM")</f>
        <v xml:space="preserve"> Jul</v>
      </c>
      <c r="I2106" t="str">
        <f>VLOOKUP(K2106, [1]LibPAS_data!$A$1:$C$600,3,FALSE)</f>
        <v>Gila</v>
      </c>
      <c r="J2106" s="21" t="str">
        <f>VLOOKUP(K2106,[1]LibPAS_data!$A$1:$C$600,2,FALSE)</f>
        <v>Tonto Basin Public</v>
      </c>
      <c r="K2106" s="8" t="s">
        <v>62</v>
      </c>
      <c r="L2106" s="45" t="s">
        <v>1</v>
      </c>
      <c r="R2106" s="47">
        <f t="shared" si="117"/>
        <v>0</v>
      </c>
    </row>
    <row r="2107" spans="1:18" x14ac:dyDescent="0.3">
      <c r="A2107" s="21">
        <f>VLOOKUP(ancestry_jul_2014[[#This Row],[Locationid]], [1]LibPAS_data!$A$2:$E$600, 5, FALSE)</f>
        <v>10</v>
      </c>
      <c r="B2107" s="64">
        <f>VLOOKUP(ancestry_jul_2014[[#This Row],[Locationid]],[1]LibPAS_data!$A$2:$D$270,4,FALSE)</f>
        <v>1843</v>
      </c>
      <c r="C2107" s="65" t="str">
        <f>TEXT(E2107,"yyyy")&amp;"-"&amp;"Q"&amp;LOOKUP(MONTH(E2107),{1,4,7,10},{1,2,3,4})</f>
        <v>2017-Q3</v>
      </c>
      <c r="D2107" s="66">
        <f t="shared" si="116"/>
        <v>2018</v>
      </c>
      <c r="E2107" s="1">
        <v>42917</v>
      </c>
      <c r="F2107" s="31" t="str">
        <f t="shared" si="114"/>
        <v>2017</v>
      </c>
      <c r="G2107" s="1" t="str">
        <f>TEXT(ancestry_jul_2014[[#This Row],[Date]]," MMM")</f>
        <v xml:space="preserve"> Jul</v>
      </c>
      <c r="I2107" t="str">
        <f>VLOOKUP(K2107, [1]LibPAS_data!$A$1:$C$600,3,FALSE)</f>
        <v>Pima</v>
      </c>
      <c r="J2107" s="21" t="str">
        <f>VLOOKUP(K2107,[1]LibPAS_data!$A$1:$C$600,2,FALSE)</f>
        <v>Venito Garcia Library</v>
      </c>
      <c r="K2107" t="s">
        <v>150</v>
      </c>
      <c r="L2107" s="45" t="s">
        <v>1</v>
      </c>
      <c r="N2107">
        <v>50</v>
      </c>
      <c r="O2107">
        <v>4</v>
      </c>
      <c r="P2107">
        <v>2</v>
      </c>
      <c r="Q2107">
        <v>5</v>
      </c>
      <c r="R2107" s="47">
        <f t="shared" si="117"/>
        <v>7</v>
      </c>
    </row>
    <row r="2108" spans="1:18" x14ac:dyDescent="0.3">
      <c r="A2108" s="21">
        <f>VLOOKUP(ancestry_jul_2014[[#This Row],[Locationid]], [1]LibPAS_data!$A$2:$E$600, 5, FALSE)</f>
        <v>8</v>
      </c>
      <c r="B2108" s="64" t="e">
        <f>VLOOKUP(ancestry_jul_2014[[#This Row],[Locationid]],[1]LibPAS_data!$A$2:$D$270,4,FALSE)</f>
        <v>#N/A</v>
      </c>
      <c r="C2108" s="65" t="str">
        <f>TEXT(E2108,"yyyy")&amp;"-"&amp;"Q"&amp;LOOKUP(MONTH(E2108),{1,4,7,10},{1,2,3,4})</f>
        <v>2017-Q3</v>
      </c>
      <c r="D2108" s="66">
        <f t="shared" si="116"/>
        <v>2018</v>
      </c>
      <c r="E2108" s="1">
        <v>42917</v>
      </c>
      <c r="F2108" s="31" t="str">
        <f>TEXT(E2108, "yyyy")</f>
        <v>2017</v>
      </c>
      <c r="G2108" s="1" t="str">
        <f>TEXT(ancestry_jul_2014[[#This Row],[Date]]," MMM")</f>
        <v xml:space="preserve"> Jul</v>
      </c>
      <c r="I2108" t="str">
        <f>VLOOKUP(K2108, [1]LibPAS_data!$A$1:$C$600,3,FALSE)</f>
        <v>Apache</v>
      </c>
      <c r="J2108" s="21" t="str">
        <f>VLOOKUP(K2108,[1]LibPAS_data!$A$1:$C$600,2,FALSE)</f>
        <v>Vernon Public Library</v>
      </c>
      <c r="K2108" s="6" t="s">
        <v>63</v>
      </c>
      <c r="L2108" s="45" t="s">
        <v>1</v>
      </c>
      <c r="R2108" s="47">
        <f t="shared" si="117"/>
        <v>0</v>
      </c>
    </row>
    <row r="2109" spans="1:18" x14ac:dyDescent="0.3">
      <c r="A2109" s="21">
        <f>VLOOKUP(ancestry_jul_2014[[#This Row],[Locationid]], [1]LibPAS_data!$A$2:$E$600, 5, FALSE)</f>
        <v>5</v>
      </c>
      <c r="B2109" s="64">
        <f>VLOOKUP(ancestry_jul_2014[[#This Row],[Locationid]],[1]LibPAS_data!$A$2:$D$270,4,FALSE)</f>
        <v>790</v>
      </c>
      <c r="C2109" s="65" t="str">
        <f>TEXT(E2109,"yyyy")&amp;"-"&amp;"Q"&amp;LOOKUP(MONTH(E2109),{1,4,7,10},{1,2,3,4})</f>
        <v>2017-Q3</v>
      </c>
      <c r="D2109" s="66">
        <f t="shared" si="116"/>
        <v>2018</v>
      </c>
      <c r="E2109" s="1">
        <v>42917</v>
      </c>
      <c r="F2109" s="31" t="str">
        <f>TEXT(E2109, "yyyy")</f>
        <v>2017</v>
      </c>
      <c r="G2109" s="1" t="str">
        <f>TEXT(ancestry_jul_2014[[#This Row],[Date]]," MMM")</f>
        <v xml:space="preserve"> Jul</v>
      </c>
      <c r="I2109" t="str">
        <f>VLOOKUP(K2109, [1]LibPAS_data!$A$1:$C$600,3,FALSE)</f>
        <v>Gila</v>
      </c>
      <c r="J2109" s="21" t="str">
        <f>VLOOKUP(K2109,[1]LibPAS_data!$A$1:$C$600,2,FALSE)</f>
        <v>Young Public Library</v>
      </c>
      <c r="K2109" s="8" t="s">
        <v>136</v>
      </c>
      <c r="L2109" s="45" t="s">
        <v>1</v>
      </c>
      <c r="R2109" s="47">
        <f t="shared" si="117"/>
        <v>0</v>
      </c>
    </row>
    <row r="2110" spans="1:18" x14ac:dyDescent="0.3">
      <c r="A2110" s="21">
        <f>VLOOKUP(ancestry_jul_2014[[#This Row],[Locationid]], [1]LibPAS_data!$A$2:$E$600, 5, FALSE)</f>
        <v>434</v>
      </c>
      <c r="B2110" s="64">
        <f>VLOOKUP(ancestry_jul_2014[[#This Row],[Locationid]],[1]LibPAS_data!$A$2:$D$270,4,FALSE)</f>
        <v>111752</v>
      </c>
      <c r="C2110" s="65" t="str">
        <f>TEXT(E2110,"yyyy")&amp;"-"&amp;"Q"&amp;LOOKUP(MONTH(E2110),{1,4,7,10},{1,2,3,4})</f>
        <v>2017-Q3</v>
      </c>
      <c r="D2110" s="66">
        <f t="shared" si="116"/>
        <v>2018</v>
      </c>
      <c r="E2110" s="1">
        <v>42917</v>
      </c>
      <c r="F2110" s="31" t="str">
        <f>TEXT(E2110, "yyyy")</f>
        <v>2017</v>
      </c>
      <c r="G2110" s="1" t="str">
        <f>TEXT(ancestry_jul_2014[[#This Row],[Date]]," MMM")</f>
        <v xml:space="preserve"> Jul</v>
      </c>
      <c r="I2110" t="str">
        <f>VLOOKUP(K2110, [1]LibPAS_data!$A$1:$C$600,3,FALSE)</f>
        <v>Yuma</v>
      </c>
      <c r="J2110" s="21" t="str">
        <f>VLOOKUP(K2110,[1]LibPAS_data!$A$1:$C$600,2,FALSE)</f>
        <v>Yuma County Library District</v>
      </c>
      <c r="K2110" s="6" t="s">
        <v>66</v>
      </c>
      <c r="L2110" s="45" t="s">
        <v>1</v>
      </c>
      <c r="N2110">
        <v>2208</v>
      </c>
      <c r="O2110">
        <v>52</v>
      </c>
      <c r="P2110">
        <v>373</v>
      </c>
      <c r="Q2110">
        <v>115</v>
      </c>
      <c r="R2110" s="47">
        <f t="shared" si="117"/>
        <v>488</v>
      </c>
    </row>
    <row r="2111" spans="1:18" x14ac:dyDescent="0.3">
      <c r="A2111" s="21">
        <f>VLOOKUP(ancestry_jul_2014[[#This Row],[Locationid]], [1]LibPAS_data!$A$2:$E$600, 5, FALSE)</f>
        <v>7</v>
      </c>
      <c r="B2111" s="64" t="e">
        <f>VLOOKUP(ancestry_jul_2014[[#This Row],[Locationid]],[1]LibPAS_data!$A$2:$D$270,4,FALSE)</f>
        <v>#N/A</v>
      </c>
      <c r="C2111" s="65" t="str">
        <f>TEXT(E2111,"yyyy")&amp;"-"&amp;"Q"&amp;LOOKUP(MONTH(E2111),{1,4,7,10},{1,2,3,4})</f>
        <v>2017-Q3</v>
      </c>
      <c r="D2111" s="66">
        <f t="shared" si="116"/>
        <v>2018</v>
      </c>
      <c r="E2111" s="1">
        <v>42917</v>
      </c>
      <c r="F2111" s="31" t="str">
        <f>TEXT(E2111, "yyyy")</f>
        <v>2017</v>
      </c>
      <c r="G2111" s="1" t="str">
        <f>TEXT(ancestry_jul_2014[[#This Row],[Date]]," MMM")</f>
        <v xml:space="preserve"> Jul</v>
      </c>
      <c r="I2111" t="str">
        <f>VLOOKUP(K2111, [1]LibPAS_data!$A$1:$C$600,3,FALSE)</f>
        <v>Yavapai</v>
      </c>
      <c r="J2111" s="21" t="str">
        <f>VLOOKUP(K2111,[1]LibPAS_data!$A$1:$C$600,2,FALSE)</f>
        <v>Yarnell Public Library</v>
      </c>
      <c r="K2111" s="6" t="s">
        <v>64</v>
      </c>
      <c r="L2111" s="45" t="s">
        <v>1</v>
      </c>
      <c r="R2111" s="47">
        <f t="shared" si="117"/>
        <v>0</v>
      </c>
    </row>
    <row r="2112" spans="1:18" x14ac:dyDescent="0.3">
      <c r="A2112" s="22">
        <f>VLOOKUP(ancestry_jul_2014[[#This Row],[Locationid]], [1]LibPAS_data!$A$2:$E$600, 5, FALSE)</f>
        <v>91</v>
      </c>
      <c r="B2112" s="67">
        <f>VLOOKUP(ancestry_jul_2014[[#This Row],[Locationid]],[1]LibPAS_data!$A$2:$D$270,4,FALSE)</f>
        <v>9301</v>
      </c>
      <c r="C2112" s="68" t="str">
        <f>TEXT(E2112,"yyyy")&amp;"-"&amp;"Q"&amp;LOOKUP(MONTH(E2112),{1,4,7,10},{1,2,3,4})</f>
        <v>2017-Q3</v>
      </c>
      <c r="D2112" s="69">
        <f t="shared" si="116"/>
        <v>2018</v>
      </c>
      <c r="E2112" s="1">
        <v>42917</v>
      </c>
      <c r="F2112" s="31" t="str">
        <f>TEXT(E2112, "yyyy")</f>
        <v>2017</v>
      </c>
      <c r="G2112" s="16" t="str">
        <f>TEXT(ancestry_jul_2014[[#This Row],[Date]]," MMM")</f>
        <v xml:space="preserve"> Jul</v>
      </c>
      <c r="H2112" s="3"/>
      <c r="I2112" s="3" t="str">
        <f>VLOOKUP(K2112, [1]LibPAS_data!$A$1:$C$600,3,FALSE)</f>
        <v>Yavapai</v>
      </c>
      <c r="J2112" s="22" t="str">
        <f>VLOOKUP(K2112,[1]LibPAS_data!$A$1:$C$600,2,FALSE)</f>
        <v>Yavapai County Library District</v>
      </c>
      <c r="K2112" s="45" t="s">
        <v>65</v>
      </c>
      <c r="L2112" s="45" t="s">
        <v>1</v>
      </c>
      <c r="M2112" s="3"/>
      <c r="N2112" s="3"/>
      <c r="O2112" s="3"/>
      <c r="P2112" s="3"/>
      <c r="Q2112" s="3"/>
      <c r="R2112" s="47">
        <f t="shared" si="117"/>
        <v>0</v>
      </c>
    </row>
    <row r="2113" spans="1:18" x14ac:dyDescent="0.3">
      <c r="A2113" s="21">
        <f>VLOOKUP(ancestry_jul_2014[[#This Row],[Locationid]], [1]LibPAS_data!$A$2:$E$600, 5, FALSE)</f>
        <v>0</v>
      </c>
      <c r="B2113" s="64" t="e">
        <f>VLOOKUP(ancestry_jul_2014[[#This Row],[Locationid]],[1]LibPAS_data!$A$2:$D$270,4,FALSE)</f>
        <v>#N/A</v>
      </c>
      <c r="C2113" s="65" t="str">
        <f>TEXT(E2113,"yyyy")&amp;"-"&amp;"Q"&amp;LOOKUP(MONTH(E2113),{1,4,7,10},{1,2,3,4})</f>
        <v>2017-Q3</v>
      </c>
      <c r="D2113" s="66">
        <f t="shared" ref="D2113:D2145" si="118">YEAR(DATE(YEAR(E2113),MONTH(E2113)+6,1))</f>
        <v>2018</v>
      </c>
      <c r="E2113" s="1">
        <v>42948</v>
      </c>
      <c r="F2113" s="31" t="str">
        <f t="shared" ref="F2113:F2177" si="119">TEXT(E2113, "yyyy")</f>
        <v>2017</v>
      </c>
      <c r="G2113" s="1" t="str">
        <f>TEXT(ancestry_jul_2014[[#This Row],[Date]]," MMM")</f>
        <v xml:space="preserve"> Aug</v>
      </c>
      <c r="I2113" t="str">
        <f>VLOOKUP(K2117, [1]LibPAS_data!$A$1:$C$600,3,FALSE)</f>
        <v>State</v>
      </c>
      <c r="J2113" s="22" t="str">
        <f>VLOOKUP(K2113,[1]LibPAS_data!$A$1:$C$600,2,FALSE)</f>
        <v>Arizona State Library</v>
      </c>
      <c r="K2113" s="3" t="s">
        <v>155</v>
      </c>
      <c r="L2113" s="45" t="s">
        <v>1</v>
      </c>
      <c r="N2113">
        <v>63447</v>
      </c>
      <c r="O2113">
        <v>1293</v>
      </c>
      <c r="P2113">
        <v>10608</v>
      </c>
      <c r="Q2113">
        <v>35584</v>
      </c>
      <c r="R2113" s="47">
        <f t="shared" si="117"/>
        <v>46192</v>
      </c>
    </row>
    <row r="2114" spans="1:18" x14ac:dyDescent="0.3">
      <c r="A2114" s="21" t="str">
        <f>VLOOKUP(ancestry_jul_2014[[#This Row],[Locationid]], [1]LibPAS_data!$A$2:$E$600, 5, FALSE)</f>
        <v>N/A</v>
      </c>
      <c r="B2114" s="64">
        <f>VLOOKUP(ancestry_jul_2014[[#This Row],[Locationid]],[1]LibPAS_data!$A$2:$D$270,4,FALSE)</f>
        <v>1188</v>
      </c>
      <c r="C2114" s="65" t="str">
        <f>TEXT(E2114,"yyyy")&amp;"-"&amp;"Q"&amp;LOOKUP(MONTH(E2114),{1,4,7,10},{1,2,3,4})</f>
        <v>2017-Q3</v>
      </c>
      <c r="D2114" s="66">
        <f t="shared" si="118"/>
        <v>2018</v>
      </c>
      <c r="E2114" s="1">
        <v>42948</v>
      </c>
      <c r="F2114" s="31" t="str">
        <f t="shared" si="119"/>
        <v>2017</v>
      </c>
      <c r="G2114" s="1" t="str">
        <f>TEXT(ancestry_jul_2014[[#This Row],[Date]]," MMM")</f>
        <v xml:space="preserve"> Aug</v>
      </c>
      <c r="I2114" t="str">
        <f>VLOOKUP(K2114, [1]LibPAS_data!$A$1:$C$600,3,FALSE)</f>
        <v>Pinal</v>
      </c>
      <c r="J2114" s="21" t="str">
        <f>VLOOKUP(K2114,[1]LibPAS_data!$A$1:$C$600,2,FALSE)</f>
        <v>Ak-Chin Indian Community Library</v>
      </c>
      <c r="K2114" s="6" t="s">
        <v>6</v>
      </c>
      <c r="L2114" s="45" t="s">
        <v>1</v>
      </c>
      <c r="N2114">
        <v>23</v>
      </c>
      <c r="O2114">
        <v>1</v>
      </c>
      <c r="P2114">
        <v>16</v>
      </c>
      <c r="Q2114">
        <v>5</v>
      </c>
      <c r="R2114" s="47">
        <f t="shared" si="117"/>
        <v>21</v>
      </c>
    </row>
    <row r="2115" spans="1:18" x14ac:dyDescent="0.3">
      <c r="A2115" s="21">
        <f>VLOOKUP(ancestry_jul_2014[[#This Row],[Locationid]], [1]LibPAS_data!$A$2:$E$600, 5, FALSE)</f>
        <v>19</v>
      </c>
      <c r="B2115" s="64" t="e">
        <f>VLOOKUP(ancestry_jul_2014[[#This Row],[Locationid]],[1]LibPAS_data!$A$2:$D$270,4,FALSE)</f>
        <v>#N/A</v>
      </c>
      <c r="C2115" s="65" t="str">
        <f>TEXT(E2115,"yyyy")&amp;"-"&amp;"Q"&amp;LOOKUP(MONTH(E2115),{1,4,7,10},{1,2,3,4})</f>
        <v>2017-Q3</v>
      </c>
      <c r="D2115" s="66">
        <f t="shared" si="118"/>
        <v>2018</v>
      </c>
      <c r="E2115" s="1">
        <v>42948</v>
      </c>
      <c r="F2115" s="31" t="str">
        <f t="shared" si="119"/>
        <v>2017</v>
      </c>
      <c r="G2115" s="1" t="str">
        <f>TEXT(ancestry_jul_2014[[#This Row],[Date]]," MMM")</f>
        <v xml:space="preserve"> Aug</v>
      </c>
      <c r="I2115" t="str">
        <f>VLOOKUP(K2115, [1]LibPAS_data!$A$1:$C$600,3,FALSE)</f>
        <v>Apache</v>
      </c>
      <c r="J2115" s="21" t="str">
        <f>VLOOKUP(K2115,[1]LibPAS_data!$A$1:$C$600,2,FALSE)</f>
        <v>Alpine Public Library</v>
      </c>
      <c r="K2115" s="10" t="s">
        <v>7</v>
      </c>
      <c r="L2115" s="45" t="s">
        <v>1</v>
      </c>
      <c r="N2115">
        <v>2175</v>
      </c>
      <c r="O2115">
        <v>71</v>
      </c>
      <c r="P2115">
        <v>344</v>
      </c>
      <c r="Q2115">
        <v>1159</v>
      </c>
      <c r="R2115" s="47">
        <f t="shared" si="117"/>
        <v>1503</v>
      </c>
    </row>
    <row r="2116" spans="1:18" x14ac:dyDescent="0.3">
      <c r="A2116" s="21">
        <f>VLOOKUP(ancestry_jul_2014[[#This Row],[Locationid]], [1]LibPAS_data!$A$2:$E$600, 5, FALSE)</f>
        <v>111</v>
      </c>
      <c r="B2116" s="64">
        <f>VLOOKUP(ancestry_jul_2014[[#This Row],[Locationid]],[1]LibPAS_data!$A$2:$D$270,4,FALSE)</f>
        <v>63208</v>
      </c>
      <c r="C2116" s="65" t="str">
        <f>TEXT(E2116,"yyyy")&amp;"-"&amp;"Q"&amp;LOOKUP(MONTH(E2116),{1,4,7,10},{1,2,3,4})</f>
        <v>2017-Q3</v>
      </c>
      <c r="D2116" s="66">
        <f t="shared" si="118"/>
        <v>2018</v>
      </c>
      <c r="E2116" s="1">
        <v>42948</v>
      </c>
      <c r="F2116" s="31" t="str">
        <f t="shared" si="119"/>
        <v>2017</v>
      </c>
      <c r="G2116" s="1" t="str">
        <f>TEXT(ancestry_jul_2014[[#This Row],[Date]]," MMM")</f>
        <v xml:space="preserve"> Aug</v>
      </c>
      <c r="I2116" t="str">
        <f>VLOOKUP(K2116, [1]LibPAS_data!$A$1:$C$600,3,FALSE)</f>
        <v>Pinal</v>
      </c>
      <c r="J2116" s="21" t="str">
        <f>VLOOKUP(K2116,[1]LibPAS_data!$A$1:$C$600,2,FALSE)</f>
        <v>Apache Junction Public Library</v>
      </c>
      <c r="K2116" s="6" t="s">
        <v>8</v>
      </c>
      <c r="L2116" s="45" t="s">
        <v>1</v>
      </c>
      <c r="N2116">
        <v>102</v>
      </c>
      <c r="O2116">
        <v>2</v>
      </c>
      <c r="P2116">
        <v>1</v>
      </c>
      <c r="Q2116">
        <v>35</v>
      </c>
      <c r="R2116" s="47">
        <f t="shared" si="117"/>
        <v>36</v>
      </c>
    </row>
    <row r="2117" spans="1:18" x14ac:dyDescent="0.3">
      <c r="A2117" s="21">
        <f>VLOOKUP(ancestry_jul_2014[[#This Row],[Locationid]], [1]LibPAS_data!$A$2:$E$600, 5, FALSE)</f>
        <v>0</v>
      </c>
      <c r="B2117" s="64" t="e">
        <f>VLOOKUP(ancestry_jul_2014[[#This Row],[Locationid]],[1]LibPAS_data!$A$2:$D$270,4,FALSE)</f>
        <v>#N/A</v>
      </c>
      <c r="C2117" s="65" t="str">
        <f>TEXT(E2117,"yyyy")&amp;"-"&amp;"Q"&amp;LOOKUP(MONTH(E2117),{1,4,7,10},{1,2,3,4})</f>
        <v>2017-Q3</v>
      </c>
      <c r="D2117" s="66">
        <f>YEAR(DATE(YEAR(E2117),MONTH(E2117)+6,1))</f>
        <v>2018</v>
      </c>
      <c r="E2117" s="1">
        <v>42948</v>
      </c>
      <c r="F2117" s="31" t="str">
        <f t="shared" si="119"/>
        <v>2017</v>
      </c>
      <c r="G2117" s="1" t="str">
        <f>TEXT(ancestry_jul_2014[[#This Row],[Date]]," MMM")</f>
        <v xml:space="preserve"> Aug</v>
      </c>
      <c r="I2117" t="str">
        <f>VLOOKUP(K2117, [1]LibPAS_data!$A$1:$C$600,3,FALSE)</f>
        <v>State</v>
      </c>
      <c r="J2117" s="21" t="str">
        <f>VLOOKUP(K2117,[1]LibPAS_data!$A$1:$C$600,2,FALSE)</f>
        <v>Arizona State Library-Law Library</v>
      </c>
      <c r="K2117" s="6" t="s">
        <v>10</v>
      </c>
      <c r="L2117" s="45" t="s">
        <v>1</v>
      </c>
      <c r="P2117">
        <v>5</v>
      </c>
      <c r="Q2117">
        <v>5</v>
      </c>
      <c r="R2117" s="47">
        <f t="shared" si="117"/>
        <v>10</v>
      </c>
    </row>
    <row r="2118" spans="1:18" x14ac:dyDescent="0.3">
      <c r="A2118" s="21">
        <f>VLOOKUP(ancestry_jul_2014[[#This Row],[Locationid]], [1]LibPAS_data!$A$2:$E$600, 5, FALSE)</f>
        <v>10</v>
      </c>
      <c r="B2118" s="64" t="e">
        <f>VLOOKUP(ancestry_jul_2014[[#This Row],[Locationid]],[1]LibPAS_data!$A$2:$D$270,4,FALSE)</f>
        <v>#N/A</v>
      </c>
      <c r="C2118" s="65" t="str">
        <f>TEXT(E2118,"yyyy")&amp;"-"&amp;"Q"&amp;LOOKUP(MONTH(E2118),{1,4,7,10},{1,2,3,4})</f>
        <v>2017-Q3</v>
      </c>
      <c r="D2118" s="66">
        <f t="shared" si="118"/>
        <v>2018</v>
      </c>
      <c r="E2118" s="1">
        <v>42948</v>
      </c>
      <c r="F2118" s="31" t="str">
        <f t="shared" si="119"/>
        <v>2017</v>
      </c>
      <c r="G2118" s="1" t="str">
        <f>TEXT(ancestry_jul_2014[[#This Row],[Date]]," MMM")</f>
        <v xml:space="preserve"> Aug</v>
      </c>
      <c r="I2118" t="str">
        <f>VLOOKUP(K2118, [1]LibPAS_data!$A$1:$C$600,3,FALSE)</f>
        <v>Pinal</v>
      </c>
      <c r="J2118" s="21" t="str">
        <f>VLOOKUP(K2118,[1]LibPAS_data!$A$1:$C$600,2,FALSE)</f>
        <v>Arizona City Community Library</v>
      </c>
      <c r="K2118" t="s">
        <v>9</v>
      </c>
      <c r="L2118" s="45" t="s">
        <v>1</v>
      </c>
      <c r="R2118" s="47">
        <f t="shared" si="117"/>
        <v>0</v>
      </c>
    </row>
    <row r="2119" spans="1:18" x14ac:dyDescent="0.3">
      <c r="A2119" s="21">
        <f>VLOOKUP(ancestry_jul_2014[[#This Row],[Locationid]], [1]LibPAS_data!$A$2:$E$600, 5, FALSE)</f>
        <v>10</v>
      </c>
      <c r="B2119" s="64" t="e">
        <f>VLOOKUP(ancestry_jul_2014[[#This Row],[Locationid]],[1]LibPAS_data!$A$2:$D$270,4,FALSE)</f>
        <v>#N/A</v>
      </c>
      <c r="C2119" s="65" t="str">
        <f>TEXT(E2119,"yyyy")&amp;"-"&amp;"Q"&amp;LOOKUP(MONTH(E2119),{1,4,7,10},{1,2,3,4})</f>
        <v>2017-Q3</v>
      </c>
      <c r="D2119" s="66">
        <f t="shared" si="118"/>
        <v>2018</v>
      </c>
      <c r="E2119" s="1">
        <v>42948</v>
      </c>
      <c r="F2119" s="31" t="str">
        <f t="shared" si="119"/>
        <v>2017</v>
      </c>
      <c r="G2119" s="1" t="str">
        <f>TEXT(ancestry_jul_2014[[#This Row],[Date]]," MMM")</f>
        <v xml:space="preserve"> Aug</v>
      </c>
      <c r="I2119" t="str">
        <f>VLOOKUP(K2119, [1]LibPAS_data!$A$1:$C$600,3,FALSE)</f>
        <v>Yavapai</v>
      </c>
      <c r="J2119" s="21" t="str">
        <f>VLOOKUP(K2119,[1]LibPAS_data!$A$1:$C$600,2,FALSE)</f>
        <v>Ash Fork Public Library</v>
      </c>
      <c r="K2119" s="8" t="s">
        <v>11</v>
      </c>
      <c r="L2119" s="45" t="s">
        <v>1</v>
      </c>
      <c r="R2119" s="47">
        <f t="shared" si="117"/>
        <v>0</v>
      </c>
    </row>
    <row r="2120" spans="1:18" x14ac:dyDescent="0.3">
      <c r="A2120" s="21" t="str">
        <f>VLOOKUP(ancestry_jul_2014[[#This Row],[Locationid]], [1]LibPAS_data!$A$2:$E$600, 5, FALSE)</f>
        <v/>
      </c>
      <c r="B2120" s="64" t="str">
        <f>VLOOKUP(ancestry_jul_2014[[#This Row],[Locationid]],[1]LibPAS_data!$A$2:$D$270,4,FALSE)</f>
        <v>N/A</v>
      </c>
      <c r="C2120" s="65" t="str">
        <f>TEXT(E2120,"yyyy")&amp;"-"&amp;"Q"&amp;LOOKUP(MONTH(E2120),{1,4,7,10},{1,2,3,4})</f>
        <v>2017-Q3</v>
      </c>
      <c r="D2120" s="66">
        <f t="shared" si="118"/>
        <v>2018</v>
      </c>
      <c r="E2120" s="1">
        <v>42948</v>
      </c>
      <c r="F2120" s="31" t="str">
        <f t="shared" si="119"/>
        <v>2017</v>
      </c>
      <c r="G2120" s="1" t="str">
        <f>TEXT(ancestry_jul_2014[[#This Row],[Date]]," MMM")</f>
        <v xml:space="preserve"> Aug</v>
      </c>
      <c r="I2120" t="str">
        <f>VLOOKUP(K2120, [1]LibPAS_data!$A$1:$C$600,3,FALSE)</f>
        <v>Mohave</v>
      </c>
      <c r="J2120" s="21" t="str">
        <f>VLOOKUP(K2120,[1]LibPAS_data!$A$1:$C$600,2,FALSE)</f>
        <v>Ava Ich Asiit Tribal Library</v>
      </c>
      <c r="K2120" s="6" t="s">
        <v>138</v>
      </c>
      <c r="L2120" s="45" t="s">
        <v>1</v>
      </c>
      <c r="R2120" s="47">
        <f t="shared" si="117"/>
        <v>0</v>
      </c>
    </row>
    <row r="2121" spans="1:18" x14ac:dyDescent="0.3">
      <c r="A2121" s="21">
        <f>VLOOKUP(ancestry_jul_2014[[#This Row],[Locationid]], [1]LibPAS_data!$A$2:$E$600, 5, FALSE)</f>
        <v>80</v>
      </c>
      <c r="B2121" s="64">
        <f>VLOOKUP(ancestry_jul_2014[[#This Row],[Locationid]],[1]LibPAS_data!$A$2:$D$270,4,FALSE)</f>
        <v>22669</v>
      </c>
      <c r="C2121" s="65" t="str">
        <f>TEXT(E2121,"yyyy")&amp;"-"&amp;"Q"&amp;LOOKUP(MONTH(E2121),{1,4,7,10},{1,2,3,4})</f>
        <v>2017-Q3</v>
      </c>
      <c r="D2121" s="66">
        <f t="shared" si="118"/>
        <v>2018</v>
      </c>
      <c r="E2121" s="1">
        <v>42948</v>
      </c>
      <c r="F2121" s="31" t="str">
        <f t="shared" si="119"/>
        <v>2017</v>
      </c>
      <c r="G2121" s="1" t="str">
        <f>TEXT(ancestry_jul_2014[[#This Row],[Date]]," MMM")</f>
        <v xml:space="preserve"> Aug</v>
      </c>
      <c r="I2121" t="str">
        <f>VLOOKUP(K2121, [1]LibPAS_data!$A$1:$C$600,3,FALSE)</f>
        <v>Maricopa</v>
      </c>
      <c r="J2121" s="21" t="str">
        <f>VLOOKUP(K2121,[1]LibPAS_data!$A$1:$C$600,2,FALSE)</f>
        <v>Avondale Public Library</v>
      </c>
      <c r="K2121" s="6" t="s">
        <v>12</v>
      </c>
      <c r="L2121" s="45" t="s">
        <v>1</v>
      </c>
      <c r="N2121">
        <v>4943</v>
      </c>
      <c r="O2121">
        <v>81</v>
      </c>
      <c r="P2121">
        <v>578</v>
      </c>
      <c r="Q2121">
        <v>1491</v>
      </c>
      <c r="R2121" s="47">
        <f t="shared" si="117"/>
        <v>2069</v>
      </c>
    </row>
    <row r="2122" spans="1:18" x14ac:dyDescent="0.3">
      <c r="A2122" s="21">
        <f>VLOOKUP(ancestry_jul_2014[[#This Row],[Locationid]], [1]LibPAS_data!$A$2:$E$600, 5, FALSE)</f>
        <v>16</v>
      </c>
      <c r="B2122" s="64" t="e">
        <f>VLOOKUP(ancestry_jul_2014[[#This Row],[Locationid]],[1]LibPAS_data!$A$2:$D$270,4,FALSE)</f>
        <v>#N/A</v>
      </c>
      <c r="C2122" s="65" t="str">
        <f>TEXT(E2122,"yyyy")&amp;"-"&amp;"Q"&amp;LOOKUP(MONTH(E2122),{1,4,7,10},{1,2,3,4})</f>
        <v>2017-Q3</v>
      </c>
      <c r="D2122" s="66">
        <f t="shared" si="118"/>
        <v>2018</v>
      </c>
      <c r="E2122" s="1">
        <v>42948</v>
      </c>
      <c r="F2122" s="31" t="str">
        <f t="shared" si="119"/>
        <v>2017</v>
      </c>
      <c r="G2122" s="1" t="str">
        <f>TEXT(ancestry_jul_2014[[#This Row],[Date]]," MMM")</f>
        <v xml:space="preserve"> Aug</v>
      </c>
      <c r="I2122" t="str">
        <f>VLOOKUP(K2122, [1]LibPAS_data!$A$1:$C$600,3,FALSE)</f>
        <v>La Paz</v>
      </c>
      <c r="J2122" s="21" t="str">
        <f>VLOOKUP(K2122,[1]LibPAS_data!$A$1:$C$600,2,FALSE)</f>
        <v>Bouse Public Library</v>
      </c>
      <c r="K2122" s="6" t="s">
        <v>14</v>
      </c>
      <c r="L2122" s="45" t="s">
        <v>1</v>
      </c>
      <c r="R2122" s="47">
        <f t="shared" si="117"/>
        <v>0</v>
      </c>
    </row>
    <row r="2123" spans="1:18" x14ac:dyDescent="0.3">
      <c r="A2123" s="21">
        <f>VLOOKUP(ancestry_jul_2014[[#This Row],[Locationid]], [1]LibPAS_data!$A$2:$E$600, 5, FALSE)</f>
        <v>21</v>
      </c>
      <c r="B2123" s="64" t="str">
        <f>VLOOKUP(ancestry_jul_2014[[#This Row],[Locationid]],[1]LibPAS_data!$A$2:$D$270,4,FALSE)</f>
        <v>N/A</v>
      </c>
      <c r="C2123" s="65" t="str">
        <f>TEXT(E2123,"yyyy")&amp;"-"&amp;"Q"&amp;LOOKUP(MONTH(E2123),{1,4,7,10},{1,2,3,4})</f>
        <v>2017-Q3</v>
      </c>
      <c r="D2123" s="66">
        <f t="shared" si="118"/>
        <v>2018</v>
      </c>
      <c r="E2123" s="1">
        <v>42948</v>
      </c>
      <c r="F2123" s="31" t="str">
        <f t="shared" si="119"/>
        <v>2017</v>
      </c>
      <c r="G2123" s="1" t="str">
        <f>TEXT(ancestry_jul_2014[[#This Row],[Date]]," MMM")</f>
        <v xml:space="preserve"> Aug</v>
      </c>
      <c r="I2123" t="str">
        <f>VLOOKUP(K2123, [1]LibPAS_data!$A$1:$C$600,3,FALSE)</f>
        <v>Maricopa</v>
      </c>
      <c r="J2123" s="21" t="str">
        <f>VLOOKUP(K2123,[1]LibPAS_data!$A$1:$C$600,2,FALSE)</f>
        <v>Buckeye Public Library</v>
      </c>
      <c r="K2123" s="6" t="s">
        <v>15</v>
      </c>
      <c r="L2123" s="45" t="s">
        <v>1</v>
      </c>
      <c r="N2123">
        <v>105</v>
      </c>
      <c r="O2123">
        <v>2</v>
      </c>
      <c r="P2123">
        <v>23</v>
      </c>
      <c r="Q2123">
        <v>53</v>
      </c>
      <c r="R2123" s="47">
        <f t="shared" si="117"/>
        <v>76</v>
      </c>
    </row>
    <row r="2124" spans="1:18" x14ac:dyDescent="0.3">
      <c r="A2124" s="21">
        <f>VLOOKUP(ancestry_jul_2014[[#This Row],[Locationid]], [1]LibPAS_data!$A$2:$E$600, 5, FALSE)</f>
        <v>7</v>
      </c>
      <c r="B2124" s="64" t="e">
        <f>VLOOKUP(ancestry_jul_2014[[#This Row],[Locationid]],[1]LibPAS_data!$A$2:$D$270,4,FALSE)</f>
        <v>#N/A</v>
      </c>
      <c r="C2124" s="65" t="str">
        <f>TEXT(E2124,"yyyy")&amp;"-"&amp;"Q"&amp;LOOKUP(MONTH(E2124),{1,4,7,10},{1,2,3,4})</f>
        <v>2017-Q3</v>
      </c>
      <c r="D2124" s="66">
        <f t="shared" si="118"/>
        <v>2018</v>
      </c>
      <c r="E2124" s="1">
        <v>42948</v>
      </c>
      <c r="F2124" s="31" t="str">
        <f t="shared" si="119"/>
        <v>2017</v>
      </c>
      <c r="G2124" s="1" t="str">
        <f>TEXT(ancestry_jul_2014[[#This Row],[Date]]," MMM")</f>
        <v xml:space="preserve"> Aug</v>
      </c>
      <c r="I2124" t="str">
        <f>VLOOKUP(K2124, [1]LibPAS_data!$A$1:$C$600,3,FALSE)</f>
        <v>Yavapai</v>
      </c>
      <c r="J2124" s="21" t="str">
        <f>VLOOKUP(K2124,[1]LibPAS_data!$A$1:$C$600,2,FALSE)</f>
        <v>Bagdad Public Library</v>
      </c>
      <c r="K2124" t="s">
        <v>111</v>
      </c>
      <c r="L2124" s="45" t="s">
        <v>1</v>
      </c>
      <c r="R2124" s="47">
        <f t="shared" si="117"/>
        <v>0</v>
      </c>
    </row>
    <row r="2125" spans="1:18" x14ac:dyDescent="0.3">
      <c r="A2125" s="21">
        <f>VLOOKUP(ancestry_jul_2014[[#This Row],[Locationid]], [1]LibPAS_data!$A$2:$E$600, 5, FALSE)</f>
        <v>5</v>
      </c>
      <c r="B2125" s="64" t="e">
        <f>VLOOKUP(ancestry_jul_2014[[#This Row],[Locationid]],[1]LibPAS_data!$A$2:$D$270,4,FALSE)</f>
        <v>#N/A</v>
      </c>
      <c r="C2125" s="65" t="str">
        <f>TEXT(E2125,"yyyy")&amp;"-"&amp;"Q"&amp;LOOKUP(MONTH(E2125),{1,4,7,10},{1,2,3,4})</f>
        <v>2017-Q3</v>
      </c>
      <c r="D2125" s="66">
        <f t="shared" si="118"/>
        <v>2018</v>
      </c>
      <c r="E2125" s="1">
        <v>42948</v>
      </c>
      <c r="F2125" s="31" t="str">
        <f t="shared" si="119"/>
        <v>2017</v>
      </c>
      <c r="G2125" s="1" t="str">
        <f>TEXT(ancestry_jul_2014[[#This Row],[Date]]," MMM")</f>
        <v xml:space="preserve"> Aug</v>
      </c>
      <c r="I2125" t="str">
        <f>VLOOKUP(K2125, [1]LibPAS_data!$A$1:$C$600,3,FALSE)</f>
        <v>Yavapai</v>
      </c>
      <c r="J2125" s="21" t="str">
        <f>VLOOKUP(K2125,[1]LibPAS_data!$A$1:$C$600,2,FALSE)</f>
        <v>Beaver Creek Public School Library</v>
      </c>
      <c r="K2125" s="6" t="s">
        <v>108</v>
      </c>
      <c r="L2125" s="45" t="s">
        <v>1</v>
      </c>
      <c r="R2125" s="47">
        <f t="shared" si="117"/>
        <v>0</v>
      </c>
    </row>
    <row r="2126" spans="1:18" x14ac:dyDescent="0.3">
      <c r="A2126" s="21">
        <f>VLOOKUP(ancestry_jul_2014[[#This Row],[Locationid]], [1]LibPAS_data!$A$2:$E$600, 5, FALSE)</f>
        <v>12</v>
      </c>
      <c r="B2126" s="64" t="e">
        <f>VLOOKUP(ancestry_jul_2014[[#This Row],[Locationid]],[1]LibPAS_data!$A$2:$D$270,4,FALSE)</f>
        <v>#N/A</v>
      </c>
      <c r="C2126" s="65" t="str">
        <f>TEXT(E2126,"yyyy")&amp;"-"&amp;"Q"&amp;LOOKUP(MONTH(E2126),{1,4,7,10},{1,2,3,4})</f>
        <v>2017-Q3</v>
      </c>
      <c r="D2126" s="66">
        <f t="shared" si="118"/>
        <v>2018</v>
      </c>
      <c r="E2126" s="1">
        <v>42948</v>
      </c>
      <c r="F2126" s="31" t="str">
        <f t="shared" si="119"/>
        <v>2017</v>
      </c>
      <c r="G2126" s="1" t="str">
        <f>TEXT(ancestry_jul_2014[[#This Row],[Date]]," MMM")</f>
        <v xml:space="preserve"> Aug</v>
      </c>
      <c r="I2126" t="str">
        <f>VLOOKUP(K2126, [1]LibPAS_data!$A$1:$C$600,3,FALSE)</f>
        <v>Yavapai</v>
      </c>
      <c r="J2126" s="21" t="str">
        <f>VLOOKUP(K2126,[1]LibPAS_data!$A$1:$C$600,2,FALSE)</f>
        <v>Black Canyon City Community Library</v>
      </c>
      <c r="K2126" t="s">
        <v>13</v>
      </c>
      <c r="L2126" s="45" t="s">
        <v>1</v>
      </c>
      <c r="R2126" s="47">
        <f t="shared" si="117"/>
        <v>0</v>
      </c>
    </row>
    <row r="2127" spans="1:18" x14ac:dyDescent="0.3">
      <c r="A2127" s="21">
        <f>VLOOKUP(ancestry_jul_2014[[#This Row],[Locationid]], [1]LibPAS_data!$A$2:$E$600, 5, FALSE)</f>
        <v>34</v>
      </c>
      <c r="B2127" s="64">
        <f>VLOOKUP(ancestry_jul_2014[[#This Row],[Locationid]],[1]LibPAS_data!$A$2:$D$270,4,FALSE)</f>
        <v>48762</v>
      </c>
      <c r="C2127" s="65" t="str">
        <f>TEXT(E2127,"yyyy")&amp;"-"&amp;"Q"&amp;LOOKUP(MONTH(E2127),{1,4,7,10},{1,2,3,4})</f>
        <v>2017-Q3</v>
      </c>
      <c r="D2127" s="66">
        <f t="shared" si="118"/>
        <v>2018</v>
      </c>
      <c r="E2127" s="1">
        <v>42948</v>
      </c>
      <c r="F2127" s="31" t="str">
        <f t="shared" si="119"/>
        <v>2017</v>
      </c>
      <c r="G2127" s="1" t="str">
        <f>TEXT(ancestry_jul_2014[[#This Row],[Date]]," MMM")</f>
        <v xml:space="preserve"> Aug</v>
      </c>
      <c r="I2127" t="str">
        <f>VLOOKUP(K2127, [1]LibPAS_data!$A$1:$C$600,3,FALSE)</f>
        <v>Pinal</v>
      </c>
      <c r="J2127" s="21" t="str">
        <f>VLOOKUP(K2127,[1]LibPAS_data!$A$1:$C$600,2,FALSE)</f>
        <v>Casa Grande Public Library</v>
      </c>
      <c r="K2127" s="12" t="s">
        <v>17</v>
      </c>
      <c r="L2127" s="45" t="s">
        <v>1</v>
      </c>
      <c r="N2127">
        <v>440</v>
      </c>
      <c r="O2127">
        <v>20</v>
      </c>
      <c r="P2127">
        <v>37</v>
      </c>
      <c r="Q2127">
        <v>274</v>
      </c>
      <c r="R2127" s="47">
        <f t="shared" si="117"/>
        <v>311</v>
      </c>
    </row>
    <row r="2128" spans="1:18" x14ac:dyDescent="0.3">
      <c r="A2128" s="21">
        <f>VLOOKUP(ancestry_jul_2014[[#This Row],[Locationid]], [1]LibPAS_data!$A$2:$E$600, 5, FALSE)</f>
        <v>109</v>
      </c>
      <c r="B2128" s="64">
        <f>VLOOKUP(ancestry_jul_2014[[#This Row],[Locationid]],[1]LibPAS_data!$A$2:$D$270,4,FALSE)</f>
        <v>309229</v>
      </c>
      <c r="C2128" s="65" t="str">
        <f>TEXT(E2128,"yyyy")&amp;"-"&amp;"Q"&amp;LOOKUP(MONTH(E2128),{1,4,7,10},{1,2,3,4})</f>
        <v>2017-Q3</v>
      </c>
      <c r="D2128" s="66">
        <f t="shared" si="118"/>
        <v>2018</v>
      </c>
      <c r="E2128" s="1">
        <v>42948</v>
      </c>
      <c r="F2128" s="31" t="str">
        <f t="shared" si="119"/>
        <v>2017</v>
      </c>
      <c r="G2128" s="1" t="str">
        <f>TEXT(ancestry_jul_2014[[#This Row],[Date]]," MMM")</f>
        <v xml:space="preserve"> Aug</v>
      </c>
      <c r="I2128" t="str">
        <f>VLOOKUP(K2128, [1]LibPAS_data!$A$1:$C$600,3,FALSE)</f>
        <v>Maricopa</v>
      </c>
      <c r="J2128" s="21" t="str">
        <f>VLOOKUP(K2128,[1]LibPAS_data!$A$1:$C$600,2,FALSE)</f>
        <v xml:space="preserve">Chandler Public Library </v>
      </c>
      <c r="K2128" s="12" t="s">
        <v>18</v>
      </c>
      <c r="L2128" s="45" t="s">
        <v>1</v>
      </c>
      <c r="N2128">
        <v>2741</v>
      </c>
      <c r="O2128">
        <v>70</v>
      </c>
      <c r="P2128">
        <v>619</v>
      </c>
      <c r="Q2128">
        <v>1701</v>
      </c>
      <c r="R2128" s="47">
        <f t="shared" si="117"/>
        <v>2320</v>
      </c>
    </row>
    <row r="2129" spans="1:18" x14ac:dyDescent="0.3">
      <c r="A2129" s="21">
        <f>VLOOKUP(ancestry_jul_2014[[#This Row],[Locationid]], [1]LibPAS_data!$A$2:$E$600, 5, FALSE)</f>
        <v>25</v>
      </c>
      <c r="B2129" s="64">
        <f>VLOOKUP(ancestry_jul_2014[[#This Row],[Locationid]],[1]LibPAS_data!$A$2:$D$270,4,FALSE)</f>
        <v>1469</v>
      </c>
      <c r="C2129" s="65" t="str">
        <f>TEXT(E2129,"yyyy")&amp;"-"&amp;"Q"&amp;LOOKUP(MONTH(E2129),{1,4,7,10},{1,2,3,4})</f>
        <v>2017-Q3</v>
      </c>
      <c r="D2129" s="66">
        <f t="shared" si="118"/>
        <v>2018</v>
      </c>
      <c r="E2129" s="1">
        <v>42948</v>
      </c>
      <c r="F2129" s="31" t="str">
        <f t="shared" si="119"/>
        <v>2017</v>
      </c>
      <c r="G2129" s="1" t="str">
        <f>TEXT(ancestry_jul_2014[[#This Row],[Date]]," MMM")</f>
        <v xml:space="preserve"> Aug</v>
      </c>
      <c r="I2129" t="str">
        <f>VLOOKUP(K2129, [1]LibPAS_data!$A$1:$C$600,3,FALSE)</f>
        <v>Cochise</v>
      </c>
      <c r="J2129" s="21" t="str">
        <f>VLOOKUP(K2129,[1]LibPAS_data!$A$1:$C$600,2,FALSE)</f>
        <v>Cochise County Library District</v>
      </c>
      <c r="K2129" s="12" t="s">
        <v>20</v>
      </c>
      <c r="L2129" s="45" t="s">
        <v>1</v>
      </c>
      <c r="N2129">
        <v>461</v>
      </c>
      <c r="O2129">
        <v>5</v>
      </c>
      <c r="P2129">
        <v>21</v>
      </c>
      <c r="Q2129">
        <v>278</v>
      </c>
      <c r="R2129" s="47">
        <f t="shared" si="117"/>
        <v>299</v>
      </c>
    </row>
    <row r="2130" spans="1:18" x14ac:dyDescent="0.3">
      <c r="A2130" s="21">
        <f>VLOOKUP(ancestry_jul_2014[[#This Row],[Locationid]], [1]LibPAS_data!$A$2:$E$600, 5, FALSE)</f>
        <v>20</v>
      </c>
      <c r="B2130" s="64" t="e">
        <f>VLOOKUP(ancestry_jul_2014[[#This Row],[Locationid]],[1]LibPAS_data!$A$2:$D$270,4,FALSE)</f>
        <v>#N/A</v>
      </c>
      <c r="C2130" s="65" t="str">
        <f>TEXT(E2130,"yyyy")&amp;"-"&amp;"Q"&amp;LOOKUP(MONTH(E2130),{1,4,7,10},{1,2,3,4})</f>
        <v>2017-Q3</v>
      </c>
      <c r="D2130" s="66">
        <f t="shared" si="118"/>
        <v>2018</v>
      </c>
      <c r="E2130" s="1">
        <v>42948</v>
      </c>
      <c r="F2130" s="31" t="str">
        <f t="shared" si="119"/>
        <v>2017</v>
      </c>
      <c r="G2130" s="1" t="str">
        <f>TEXT(ancestry_jul_2014[[#This Row],[Date]]," MMM")</f>
        <v xml:space="preserve"> Aug</v>
      </c>
      <c r="I2130" t="str">
        <f>VLOOKUP(K2130, [1]LibPAS_data!$A$1:$C$600,3,FALSE)</f>
        <v>Yavapai</v>
      </c>
      <c r="J2130" s="21" t="str">
        <f>VLOOKUP(K2130,[1]LibPAS_data!$A$1:$C$600,2,FALSE)</f>
        <v>Centennial Public Library</v>
      </c>
      <c r="K2130" s="5" t="s">
        <v>100</v>
      </c>
      <c r="L2130" s="45" t="s">
        <v>1</v>
      </c>
      <c r="R2130" s="47">
        <f t="shared" si="117"/>
        <v>0</v>
      </c>
    </row>
    <row r="2131" spans="1:18" x14ac:dyDescent="0.3">
      <c r="A2131" s="21">
        <f>VLOOKUP(ancestry_jul_2014[[#This Row],[Locationid]], [1]LibPAS_data!$A$2:$E$600, 5, FALSE)</f>
        <v>12</v>
      </c>
      <c r="B2131" s="64" t="e">
        <f>VLOOKUP(ancestry_jul_2014[[#This Row],[Locationid]],[1]LibPAS_data!$A$2:$D$270,4,FALSE)</f>
        <v>#N/A</v>
      </c>
      <c r="C2131" s="65" t="str">
        <f>TEXT(E2131,"yyyy")&amp;"-"&amp;"Q"&amp;LOOKUP(MONTH(E2131),{1,4,7,10},{1,2,3,4})</f>
        <v>2017-Q3</v>
      </c>
      <c r="D2131" s="66">
        <f t="shared" si="118"/>
        <v>2018</v>
      </c>
      <c r="E2131" s="1">
        <v>42948</v>
      </c>
      <c r="F2131" s="31" t="str">
        <f t="shared" si="119"/>
        <v>2017</v>
      </c>
      <c r="G2131" s="1" t="str">
        <f>TEXT(ancestry_jul_2014[[#This Row],[Date]]," MMM")</f>
        <v xml:space="preserve"> Aug</v>
      </c>
      <c r="I2131" t="str">
        <f>VLOOKUP(K2131, [1]LibPAS_data!$A$1:$C$600,3,FALSE)</f>
        <v>Apache</v>
      </c>
      <c r="J2131" s="21" t="str">
        <f>VLOOKUP(K2131,[1]LibPAS_data!$A$1:$C$600,2,FALSE)</f>
        <v>Concho Public Library</v>
      </c>
      <c r="K2131" s="6" t="s">
        <v>21</v>
      </c>
      <c r="L2131" s="45" t="s">
        <v>1</v>
      </c>
      <c r="N2131">
        <v>83</v>
      </c>
      <c r="O2131">
        <v>1</v>
      </c>
      <c r="P2131">
        <v>1</v>
      </c>
      <c r="Q2131">
        <v>67</v>
      </c>
      <c r="R2131" s="47">
        <f t="shared" si="117"/>
        <v>68</v>
      </c>
    </row>
    <row r="2132" spans="1:18" x14ac:dyDescent="0.3">
      <c r="A2132" s="21">
        <f>VLOOKUP(ancestry_jul_2014[[#This Row],[Locationid]], [1]LibPAS_data!$A$2:$E$600, 5, FALSE)</f>
        <v>27</v>
      </c>
      <c r="B2132" s="64">
        <f>VLOOKUP(ancestry_jul_2014[[#This Row],[Locationid]],[1]LibPAS_data!$A$2:$D$270,4,FALSE)</f>
        <v>9676</v>
      </c>
      <c r="C2132" s="65" t="str">
        <f>TEXT(E2132,"yyyy")&amp;"-"&amp;"Q"&amp;LOOKUP(MONTH(E2132),{1,4,7,10},{1,2,3,4})</f>
        <v>2017-Q3</v>
      </c>
      <c r="D2132" s="66">
        <f t="shared" si="118"/>
        <v>2018</v>
      </c>
      <c r="E2132" s="1">
        <v>42948</v>
      </c>
      <c r="F2132" s="31" t="str">
        <f t="shared" si="119"/>
        <v>2017</v>
      </c>
      <c r="G2132" s="1" t="str">
        <f>TEXT(ancestry_jul_2014[[#This Row],[Date]]," MMM")</f>
        <v xml:space="preserve"> Aug</v>
      </c>
      <c r="I2132" t="str">
        <f>VLOOKUP(K2132, [1]LibPAS_data!$A$1:$C$600,3,FALSE)</f>
        <v>Pinal</v>
      </c>
      <c r="J2132" s="21" t="str">
        <f>VLOOKUP(K2132,[1]LibPAS_data!$A$1:$C$600,2,FALSE)</f>
        <v>Coolidge Public Library</v>
      </c>
      <c r="K2132" s="6" t="s">
        <v>23</v>
      </c>
      <c r="L2132" s="45" t="s">
        <v>1</v>
      </c>
      <c r="N2132">
        <v>690</v>
      </c>
      <c r="O2132">
        <v>10</v>
      </c>
      <c r="P2132">
        <v>24</v>
      </c>
      <c r="Q2132">
        <v>249</v>
      </c>
      <c r="R2132" s="47">
        <f t="shared" si="117"/>
        <v>273</v>
      </c>
    </row>
    <row r="2133" spans="1:18" x14ac:dyDescent="0.3">
      <c r="A2133" s="21">
        <f>VLOOKUP(ancestry_jul_2014[[#This Row],[Locationid]], [1]LibPAS_data!$A$2:$E$600, 5, FALSE)</f>
        <v>5</v>
      </c>
      <c r="B2133" s="64">
        <f>VLOOKUP(ancestry_jul_2014[[#This Row],[Locationid]],[1]LibPAS_data!$A$2:$D$270,4,FALSE)</f>
        <v>3352</v>
      </c>
      <c r="C2133" s="65" t="str">
        <f>TEXT(E2133,"yyyy")&amp;"-"&amp;"Q"&amp;LOOKUP(MONTH(E2133),{1,4,7,10},{1,2,3,4})</f>
        <v>2017-Q3</v>
      </c>
      <c r="D2133" s="66">
        <f t="shared" si="118"/>
        <v>2018</v>
      </c>
      <c r="E2133" s="1">
        <v>42948</v>
      </c>
      <c r="F2133" s="31" t="str">
        <f t="shared" si="119"/>
        <v>2017</v>
      </c>
      <c r="G2133" s="1" t="str">
        <f>TEXT(ancestry_jul_2014[[#This Row],[Date]]," MMM")</f>
        <v xml:space="preserve"> Aug</v>
      </c>
      <c r="I2133" t="str">
        <f>VLOOKUP(K2133, [1]LibPAS_data!$A$1:$C$600,3,FALSE)</f>
        <v>La Paz</v>
      </c>
      <c r="J2133" s="21" t="str">
        <f>VLOOKUP(K2133,[1]LibPAS_data!$A$1:$C$600,2,FALSE)</f>
        <v>Colorado River Indian Tribes Library</v>
      </c>
      <c r="K2133" s="6" t="s">
        <v>139</v>
      </c>
      <c r="L2133" s="45" t="s">
        <v>1</v>
      </c>
      <c r="R2133" s="47">
        <f t="shared" si="117"/>
        <v>0</v>
      </c>
    </row>
    <row r="2134" spans="1:18" x14ac:dyDescent="0.3">
      <c r="A2134" s="21">
        <f>VLOOKUP(ancestry_jul_2014[[#This Row],[Locationid]], [1]LibPAS_data!$A$2:$E$600, 5, FALSE)</f>
        <v>14</v>
      </c>
      <c r="B2134" s="64">
        <f>VLOOKUP(ancestry_jul_2014[[#This Row],[Locationid]],[1]LibPAS_data!$A$2:$D$270,4,FALSE)</f>
        <v>3311</v>
      </c>
      <c r="C2134" s="65" t="str">
        <f>TEXT(E2134,"yyyy")&amp;"-"&amp;"Q"&amp;LOOKUP(MONTH(E2134),{1,4,7,10},{1,2,3,4})</f>
        <v>2017-Q3</v>
      </c>
      <c r="D2134" s="66">
        <f t="shared" si="118"/>
        <v>2018</v>
      </c>
      <c r="E2134" s="1">
        <v>42948</v>
      </c>
      <c r="F2134" s="31" t="str">
        <f t="shared" si="119"/>
        <v>2017</v>
      </c>
      <c r="G2134" s="1" t="str">
        <f>TEXT(ancestry_jul_2014[[#This Row],[Date]]," MMM")</f>
        <v xml:space="preserve"> Aug</v>
      </c>
      <c r="I2134" t="str">
        <f>VLOOKUP(K2134, [1]LibPAS_data!$A$1:$C$600,3,FALSE)</f>
        <v>Yavapai</v>
      </c>
      <c r="J2134" s="21" t="str">
        <f>VLOOKUP(K2134,[1]LibPAS_data!$A$1:$C$600,2,FALSE)</f>
        <v>Camp Verde Community Library</v>
      </c>
      <c r="K2134" s="6" t="s">
        <v>16</v>
      </c>
      <c r="L2134" s="45" t="s">
        <v>1</v>
      </c>
      <c r="N2134">
        <v>118</v>
      </c>
      <c r="O2134">
        <v>6</v>
      </c>
      <c r="P2134">
        <v>5</v>
      </c>
      <c r="Q2134">
        <v>52</v>
      </c>
      <c r="R2134" s="47">
        <f t="shared" si="117"/>
        <v>57</v>
      </c>
    </row>
    <row r="2135" spans="1:18" x14ac:dyDescent="0.3">
      <c r="A2135" s="21">
        <f>VLOOKUP(ancestry_jul_2014[[#This Row],[Locationid]], [1]LibPAS_data!$A$2:$E$600, 5, FALSE)</f>
        <v>10</v>
      </c>
      <c r="B2135" s="64">
        <f>VLOOKUP(ancestry_jul_2014[[#This Row],[Locationid]],[1]LibPAS_data!$A$2:$D$270,4,FALSE)</f>
        <v>10528</v>
      </c>
      <c r="C2135" s="65" t="str">
        <f>TEXT(E2135,"yyyy")&amp;"-"&amp;"Q"&amp;LOOKUP(MONTH(E2135),{1,4,7,10},{1,2,3,4})</f>
        <v>2017-Q3</v>
      </c>
      <c r="D2135" s="66">
        <f t="shared" si="118"/>
        <v>2018</v>
      </c>
      <c r="E2135" s="1">
        <v>42948</v>
      </c>
      <c r="F2135" s="31" t="str">
        <f t="shared" si="119"/>
        <v>2017</v>
      </c>
      <c r="G2135" s="1" t="str">
        <f>TEXT(ancestry_jul_2014[[#This Row],[Date]]," MMM")</f>
        <v xml:space="preserve"> Aug</v>
      </c>
      <c r="I2135" t="str">
        <f>VLOOKUP(K2135, [1]LibPAS_data!$A$1:$C$600,3,FALSE)</f>
        <v>Yavapai</v>
      </c>
      <c r="J2135" s="21" t="str">
        <f>VLOOKUP(K2135,[1]LibPAS_data!$A$1:$C$600,2,FALSE)</f>
        <v>Chino Valley Public Library</v>
      </c>
      <c r="K2135" s="5" t="s">
        <v>101</v>
      </c>
      <c r="L2135" s="45" t="s">
        <v>1</v>
      </c>
      <c r="R2135" s="47">
        <f t="shared" si="117"/>
        <v>0</v>
      </c>
    </row>
    <row r="2136" spans="1:18" x14ac:dyDescent="0.3">
      <c r="A2136" s="21">
        <f>VLOOKUP(ancestry_jul_2014[[#This Row],[Locationid]], [1]LibPAS_data!$A$2:$E$600, 5, FALSE)</f>
        <v>8</v>
      </c>
      <c r="B2136" s="64" t="e">
        <f>VLOOKUP(ancestry_jul_2014[[#This Row],[Locationid]],[1]LibPAS_data!$A$2:$D$270,4,FALSE)</f>
        <v>#N/A</v>
      </c>
      <c r="C2136" s="65" t="str">
        <f>TEXT(E2136,"yyyy")&amp;"-"&amp;"Q"&amp;LOOKUP(MONTH(E2136),{1,4,7,10},{1,2,3,4})</f>
        <v>2017-Q3</v>
      </c>
      <c r="D2136" s="66">
        <f t="shared" si="118"/>
        <v>2018</v>
      </c>
      <c r="E2136" s="1">
        <v>42948</v>
      </c>
      <c r="F2136" s="31" t="str">
        <f t="shared" si="119"/>
        <v>2017</v>
      </c>
      <c r="G2136" s="1" t="str">
        <f>TEXT(ancestry_jul_2014[[#This Row],[Date]]," MMM")</f>
        <v xml:space="preserve"> Aug</v>
      </c>
      <c r="I2136" t="str">
        <f>VLOOKUP(K2136, [1]LibPAS_data!$A$1:$C$600,3,FALSE)</f>
        <v>Yavapai</v>
      </c>
      <c r="J2136" s="21" t="str">
        <f>VLOOKUP(K2136,[1]LibPAS_data!$A$1:$C$600,2,FALSE)</f>
        <v>Congress Public Library</v>
      </c>
      <c r="K2136" s="6" t="s">
        <v>22</v>
      </c>
      <c r="L2136" s="45" t="s">
        <v>1</v>
      </c>
      <c r="R2136" s="47">
        <f t="shared" si="117"/>
        <v>0</v>
      </c>
    </row>
    <row r="2137" spans="1:18" x14ac:dyDescent="0.3">
      <c r="A2137" s="21">
        <f>VLOOKUP(ancestry_jul_2014[[#This Row],[Locationid]], [1]LibPAS_data!$A$2:$E$600, 5, FALSE)</f>
        <v>8</v>
      </c>
      <c r="B2137" s="64" t="e">
        <f>VLOOKUP(ancestry_jul_2014[[#This Row],[Locationid]],[1]LibPAS_data!$A$2:$D$270,4,FALSE)</f>
        <v>#N/A</v>
      </c>
      <c r="C2137" s="65" t="str">
        <f>TEXT(E2137,"yyyy")&amp;"-"&amp;"Q"&amp;LOOKUP(MONTH(E2137),{1,4,7,10},{1,2,3,4})</f>
        <v>2017-Q3</v>
      </c>
      <c r="D2137" s="66">
        <f t="shared" si="118"/>
        <v>2018</v>
      </c>
      <c r="E2137" s="1">
        <v>42948</v>
      </c>
      <c r="F2137" s="31" t="str">
        <f t="shared" si="119"/>
        <v>2017</v>
      </c>
      <c r="G2137" s="1" t="str">
        <f>TEXT(ancestry_jul_2014[[#This Row],[Date]]," MMM")</f>
        <v xml:space="preserve"> Aug</v>
      </c>
      <c r="I2137" t="str">
        <f>VLOOKUP(K2137, [1]LibPAS_data!$A$1:$C$600,3,FALSE)</f>
        <v>Yavapai</v>
      </c>
      <c r="J2137" s="21" t="str">
        <f>VLOOKUP(K2137,[1]LibPAS_data!$A$1:$C$600,2,FALSE)</f>
        <v>Cordes Lakes Public Library</v>
      </c>
      <c r="K2137" s="6" t="s">
        <v>72</v>
      </c>
      <c r="L2137" s="45" t="s">
        <v>1</v>
      </c>
      <c r="R2137" s="47">
        <f t="shared" si="117"/>
        <v>0</v>
      </c>
    </row>
    <row r="2138" spans="1:18" x14ac:dyDescent="0.3">
      <c r="A2138" s="21">
        <f>VLOOKUP(ancestry_jul_2014[[#This Row],[Locationid]], [1]LibPAS_data!$A$2:$E$600, 5, FALSE)</f>
        <v>23</v>
      </c>
      <c r="B2138" s="64">
        <f>VLOOKUP(ancestry_jul_2014[[#This Row],[Locationid]],[1]LibPAS_data!$A$2:$D$270,4,FALSE)</f>
        <v>12610</v>
      </c>
      <c r="C2138" s="65" t="str">
        <f>TEXT(E2138,"yyyy")&amp;"-"&amp;"Q"&amp;LOOKUP(MONTH(E2138),{1,4,7,10},{1,2,3,4})</f>
        <v>2017-Q3</v>
      </c>
      <c r="D2138" s="66">
        <f t="shared" si="118"/>
        <v>2018</v>
      </c>
      <c r="E2138" s="1">
        <v>42948</v>
      </c>
      <c r="F2138" s="31" t="str">
        <f t="shared" si="119"/>
        <v>2017</v>
      </c>
      <c r="G2138" s="1" t="str">
        <f>TEXT(ancestry_jul_2014[[#This Row],[Date]]," MMM")</f>
        <v xml:space="preserve"> Aug</v>
      </c>
      <c r="I2138" t="str">
        <f>VLOOKUP(K2138, [1]LibPAS_data!$A$1:$C$600,3,FALSE)</f>
        <v>Yavapai</v>
      </c>
      <c r="J2138" s="21" t="str">
        <f>VLOOKUP(K2138,[1]LibPAS_data!$A$1:$C$600,2,FALSE)</f>
        <v>Cottonwood Public Library</v>
      </c>
      <c r="K2138" s="6" t="s">
        <v>24</v>
      </c>
      <c r="L2138" s="45" t="s">
        <v>1</v>
      </c>
      <c r="N2138">
        <v>335</v>
      </c>
      <c r="O2138">
        <v>15</v>
      </c>
      <c r="P2138">
        <v>68</v>
      </c>
      <c r="Q2138">
        <v>292</v>
      </c>
      <c r="R2138" s="47">
        <f t="shared" si="117"/>
        <v>360</v>
      </c>
    </row>
    <row r="2139" spans="1:18" x14ac:dyDescent="0.3">
      <c r="A2139" s="21">
        <f>VLOOKUP(ancestry_jul_2014[[#This Row],[Locationid]], [1]LibPAS_data!$A$2:$E$600, 5, FALSE)</f>
        <v>23</v>
      </c>
      <c r="B2139" s="64">
        <f>VLOOKUP(ancestry_jul_2014[[#This Row],[Locationid]],[1]LibPAS_data!$A$2:$D$270,4,FALSE)</f>
        <v>7004</v>
      </c>
      <c r="C2139" s="65" t="str">
        <f>TEXT(E2139,"yyyy")&amp;"-"&amp;"Q"&amp;LOOKUP(MONTH(E2139),{1,4,7,10},{1,2,3,4})</f>
        <v>2017-Q3</v>
      </c>
      <c r="D2139" s="66">
        <f t="shared" si="118"/>
        <v>2018</v>
      </c>
      <c r="E2139" s="1">
        <v>42948</v>
      </c>
      <c r="F2139" s="31" t="str">
        <f t="shared" si="119"/>
        <v>2017</v>
      </c>
      <c r="G2139" s="1" t="str">
        <f>TEXT(ancestry_jul_2014[[#This Row],[Date]]," MMM")</f>
        <v xml:space="preserve"> Aug</v>
      </c>
      <c r="I2139" t="str">
        <f>VLOOKUP(K2139, [1]LibPAS_data!$A$1:$C$600,3,FALSE)</f>
        <v>Maricopa</v>
      </c>
      <c r="J2139" s="21" t="str">
        <f>VLOOKUP(K2139,[1]LibPAS_data!$A$1:$C$600,2,FALSE)</f>
        <v>Desert Foothills Branch Library</v>
      </c>
      <c r="K2139" s="30" t="s">
        <v>77</v>
      </c>
      <c r="L2139" s="45" t="s">
        <v>1</v>
      </c>
      <c r="N2139">
        <v>411</v>
      </c>
      <c r="O2139">
        <v>2</v>
      </c>
      <c r="P2139">
        <v>6</v>
      </c>
      <c r="Q2139">
        <v>367</v>
      </c>
      <c r="R2139" s="47">
        <f t="shared" si="117"/>
        <v>373</v>
      </c>
    </row>
    <row r="2140" spans="1:18" x14ac:dyDescent="0.3">
      <c r="A2140" s="21">
        <f>VLOOKUP(ancestry_jul_2014[[#This Row],[Locationid]], [1]LibPAS_data!$A$2:$E$600, 5, FALSE)</f>
        <v>11</v>
      </c>
      <c r="B2140" s="64" t="e">
        <f>VLOOKUP(ancestry_jul_2014[[#This Row],[Locationid]],[1]LibPAS_data!$A$2:$D$270,4,FALSE)</f>
        <v>#N/A</v>
      </c>
      <c r="C2140" s="65" t="str">
        <f>TEXT(E2140,"yyyy")&amp;"-"&amp;"Q"&amp;LOOKUP(MONTH(E2140),{1,4,7,10},{1,2,3,4})</f>
        <v>2017-Q3</v>
      </c>
      <c r="D2140" s="66">
        <f t="shared" si="118"/>
        <v>2018</v>
      </c>
      <c r="E2140" s="1">
        <v>42948</v>
      </c>
      <c r="F2140" s="31" t="str">
        <f t="shared" si="119"/>
        <v>2017</v>
      </c>
      <c r="G2140" s="1" t="str">
        <f>TEXT(ancestry_jul_2014[[#This Row],[Date]]," MMM")</f>
        <v xml:space="preserve"> Aug</v>
      </c>
      <c r="I2140" t="str">
        <f>VLOOKUP(K2140, [1]LibPAS_data!$A$1:$C$600,3,FALSE)</f>
        <v>Yavapai</v>
      </c>
      <c r="J2140" s="21" t="str">
        <f>VLOOKUP(K2140,[1]LibPAS_data!$A$1:$C$600,2,FALSE)</f>
        <v>Dewey-Humboldt Town Library</v>
      </c>
      <c r="K2140" t="s">
        <v>73</v>
      </c>
      <c r="L2140" s="45" t="s">
        <v>1</v>
      </c>
      <c r="R2140" s="47">
        <f t="shared" si="117"/>
        <v>0</v>
      </c>
    </row>
    <row r="2141" spans="1:18" x14ac:dyDescent="0.3">
      <c r="A2141" s="21">
        <f>VLOOKUP(ancestry_jul_2014[[#This Row],[Locationid]], [1]LibPAS_data!$A$2:$E$600, 5, FALSE)</f>
        <v>5</v>
      </c>
      <c r="B2141" s="64">
        <f>VLOOKUP(ancestry_jul_2014[[#This Row],[Locationid]],[1]LibPAS_data!$A$2:$D$270,4,FALSE)</f>
        <v>1264</v>
      </c>
      <c r="C2141" s="65" t="str">
        <f>TEXT(E2141,"yyyy")&amp;"-"&amp;"Q"&amp;LOOKUP(MONTH(E2141),{1,4,7,10},{1,2,3,4})</f>
        <v>2017-Q3</v>
      </c>
      <c r="D2141" s="66">
        <f t="shared" si="118"/>
        <v>2018</v>
      </c>
      <c r="E2141" s="1">
        <v>42948</v>
      </c>
      <c r="F2141" s="31" t="str">
        <f t="shared" si="119"/>
        <v>2017</v>
      </c>
      <c r="G2141" s="1" t="str">
        <f>TEXT(ancestry_jul_2014[[#This Row],[Date]]," MMM")</f>
        <v xml:space="preserve"> Aug</v>
      </c>
      <c r="I2141" t="str">
        <f>VLOOKUP(K2141, [1]LibPAS_data!$A$1:$C$600,3,FALSE)</f>
        <v>Greenlee</v>
      </c>
      <c r="J2141" s="21" t="str">
        <f>VLOOKUP(K2141,[1]LibPAS_data!$A$1:$C$600,2,FALSE)</f>
        <v>Duncan Public Library</v>
      </c>
      <c r="K2141" s="6" t="s">
        <v>26</v>
      </c>
      <c r="L2141" s="45" t="s">
        <v>1</v>
      </c>
      <c r="R2141" s="47">
        <f t="shared" si="117"/>
        <v>0</v>
      </c>
    </row>
    <row r="2142" spans="1:18" x14ac:dyDescent="0.3">
      <c r="A2142" s="21">
        <f>VLOOKUP(ancestry_jul_2014[[#This Row],[Locationid]], [1]LibPAS_data!$A$2:$E$600, 5, FALSE)</f>
        <v>78</v>
      </c>
      <c r="B2142" s="64">
        <f>VLOOKUP(ancestry_jul_2014[[#This Row],[Locationid]],[1]LibPAS_data!$A$2:$D$270,4,FALSE)</f>
        <v>72247</v>
      </c>
      <c r="C2142" s="65" t="str">
        <f>TEXT(E2142,"yyyy")&amp;"-"&amp;"Q"&amp;LOOKUP(MONTH(E2142),{1,4,7,10},{1,2,3,4})</f>
        <v>2017-Q3</v>
      </c>
      <c r="D2142" s="66">
        <f t="shared" si="118"/>
        <v>2018</v>
      </c>
      <c r="E2142" s="1">
        <v>42948</v>
      </c>
      <c r="F2142" s="31" t="str">
        <f t="shared" si="119"/>
        <v>2017</v>
      </c>
      <c r="G2142" s="1" t="str">
        <f>TEXT(ancestry_jul_2014[[#This Row],[Date]]," MMM")</f>
        <v xml:space="preserve"> Aug</v>
      </c>
      <c r="I2142" t="str">
        <f>VLOOKUP(K2142, [1]LibPAS_data!$A$1:$C$600,3,FALSE)</f>
        <v>Coconino</v>
      </c>
      <c r="J2142" s="21" t="str">
        <f>VLOOKUP(K2142,[1]LibPAS_data!$A$1:$C$600,2,FALSE)</f>
        <v>Flagstaff City-Coconino County Public Library</v>
      </c>
      <c r="K2142" s="6" t="s">
        <v>28</v>
      </c>
      <c r="L2142" s="45" t="s">
        <v>1</v>
      </c>
      <c r="N2142">
        <v>731</v>
      </c>
      <c r="O2142">
        <v>17</v>
      </c>
      <c r="P2142">
        <v>65</v>
      </c>
      <c r="Q2142">
        <v>461</v>
      </c>
      <c r="R2142" s="47">
        <f t="shared" si="117"/>
        <v>526</v>
      </c>
    </row>
    <row r="2143" spans="1:18" x14ac:dyDescent="0.3">
      <c r="A2143" s="21">
        <f>VLOOKUP(ancestry_jul_2014[[#This Row],[Locationid]], [1]LibPAS_data!$A$2:$E$600, 5, FALSE)</f>
        <v>51</v>
      </c>
      <c r="B2143" s="64">
        <f>VLOOKUP(ancestry_jul_2014[[#This Row],[Locationid]],[1]LibPAS_data!$A$2:$D$270,4,FALSE)</f>
        <v>12585</v>
      </c>
      <c r="C2143" s="65" t="str">
        <f>TEXT(E2143,"yyyy")&amp;"-"&amp;"Q"&amp;LOOKUP(MONTH(E2143),{1,4,7,10},{1,2,3,4})</f>
        <v>2017-Q3</v>
      </c>
      <c r="D2143" s="66">
        <f t="shared" si="118"/>
        <v>2018</v>
      </c>
      <c r="E2143" s="1">
        <v>42948</v>
      </c>
      <c r="F2143" s="31" t="str">
        <f t="shared" si="119"/>
        <v>2017</v>
      </c>
      <c r="G2143" s="1" t="str">
        <f>TEXT(ancestry_jul_2014[[#This Row],[Date]]," MMM")</f>
        <v xml:space="preserve"> Aug</v>
      </c>
      <c r="I2143" t="str">
        <f>VLOOKUP(K2143, [1]LibPAS_data!$A$1:$C$600,3,FALSE)</f>
        <v>Pinal</v>
      </c>
      <c r="J2143" s="21" t="str">
        <f>VLOOKUP(K2143,[1]LibPAS_data!$A$1:$C$600,2,FALSE)</f>
        <v>Florence Community Library</v>
      </c>
      <c r="K2143" s="6" t="s">
        <v>29</v>
      </c>
      <c r="L2143" s="45" t="s">
        <v>1</v>
      </c>
      <c r="R2143" s="47">
        <f t="shared" si="117"/>
        <v>0</v>
      </c>
    </row>
    <row r="2144" spans="1:18" x14ac:dyDescent="0.3">
      <c r="A2144" s="21">
        <f>VLOOKUP(ancestry_jul_2014[[#This Row],[Locationid]], [1]LibPAS_data!$A$2:$E$600, 5, FALSE)</f>
        <v>22</v>
      </c>
      <c r="B2144" s="64">
        <f>VLOOKUP(ancestry_jul_2014[[#This Row],[Locationid]],[1]LibPAS_data!$A$2:$D$270,4,FALSE)</f>
        <v>829</v>
      </c>
      <c r="C2144" s="65" t="str">
        <f>TEXT(E2144,"yyyy")&amp;"-"&amp;"Q"&amp;LOOKUP(MONTH(E2144),{1,4,7,10},{1,2,3,4})</f>
        <v>2017-Q3</v>
      </c>
      <c r="D2144" s="66">
        <f t="shared" si="118"/>
        <v>2018</v>
      </c>
      <c r="E2144" s="1">
        <v>42948</v>
      </c>
      <c r="F2144" s="31" t="str">
        <f t="shared" si="119"/>
        <v>2017</v>
      </c>
      <c r="G2144" s="1" t="str">
        <f>TEXT(ancestry_jul_2014[[#This Row],[Date]]," MMM")</f>
        <v xml:space="preserve"> Aug</v>
      </c>
      <c r="I2144" t="str">
        <f>VLOOKUP(K2144, [1]LibPAS_data!$A$1:$C$600,3,FALSE)</f>
        <v>Maricopa</v>
      </c>
      <c r="J2144" s="21" t="str">
        <f>VLOOKUP(K2144,[1]LibPAS_data!$A$1:$C$600,2,FALSE)</f>
        <v>Ft. McDowell Yavapai Nation Tribal Lib</v>
      </c>
      <c r="K2144" s="8" t="s">
        <v>109</v>
      </c>
      <c r="L2144" s="45" t="s">
        <v>1</v>
      </c>
      <c r="R2144" s="47">
        <f t="shared" si="117"/>
        <v>0</v>
      </c>
    </row>
    <row r="2145" spans="1:18" x14ac:dyDescent="0.3">
      <c r="A2145" s="21">
        <f>VLOOKUP(ancestry_jul_2014[[#This Row],[Locationid]], [1]LibPAS_data!$A$2:$E$600, 5, FALSE)</f>
        <v>0</v>
      </c>
      <c r="B2145" s="64">
        <f>VLOOKUP(ancestry_jul_2014[[#This Row],[Locationid]],[1]LibPAS_data!$A$2:$D$270,4,FALSE)</f>
        <v>72</v>
      </c>
      <c r="C2145" s="65" t="str">
        <f>TEXT(E2145,"yyyy")&amp;"-"&amp;"Q"&amp;LOOKUP(MONTH(E2145),{1,4,7,10},{1,2,3,4})</f>
        <v>2017-Q3</v>
      </c>
      <c r="D2145" s="66">
        <f t="shared" si="118"/>
        <v>2018</v>
      </c>
      <c r="E2145" s="1">
        <v>42948</v>
      </c>
      <c r="F2145" s="31" t="str">
        <f t="shared" si="119"/>
        <v>2017</v>
      </c>
      <c r="G2145" s="1" t="str">
        <f>TEXT(ancestry_jul_2014[[#This Row],[Date]]," MMM")</f>
        <v xml:space="preserve"> Aug</v>
      </c>
      <c r="I2145" t="str">
        <f>VLOOKUP(K2145, [1]LibPAS_data!$A$1:$C$600,3,FALSE)</f>
        <v>Gila</v>
      </c>
      <c r="J2145" s="21" t="str">
        <f>VLOOKUP(K2145,[1]LibPAS_data!$A$1:$C$600,2,FALSE)</f>
        <v>Gila County Library District</v>
      </c>
      <c r="K2145" s="10" t="s">
        <v>30</v>
      </c>
      <c r="L2145" s="45" t="s">
        <v>1</v>
      </c>
      <c r="R2145" s="47">
        <f t="shared" si="117"/>
        <v>0</v>
      </c>
    </row>
    <row r="2146" spans="1:18" x14ac:dyDescent="0.3">
      <c r="A2146" s="21">
        <f>VLOOKUP(ancestry_jul_2014[[#This Row],[Locationid]], [1]LibPAS_data!$A$2:$E$600, 5, FALSE)</f>
        <v>83</v>
      </c>
      <c r="B2146" s="64">
        <f>VLOOKUP(ancestry_jul_2014[[#This Row],[Locationid]],[1]LibPAS_data!$A$2:$D$270,4,FALSE)</f>
        <v>102303</v>
      </c>
      <c r="C2146" s="65" t="str">
        <f>TEXT(E2146,"yyyy")&amp;"-"&amp;"Q"&amp;LOOKUP(MONTH(E2146),{1,4,7,10},{1,2,3,4})</f>
        <v>2017-Q3</v>
      </c>
      <c r="D2146" s="66">
        <f t="shared" ref="D2146:D2177" si="120">YEAR(DATE(YEAR(E2146),MONTH(E2146)+6,1))</f>
        <v>2018</v>
      </c>
      <c r="E2146" s="1">
        <v>42948</v>
      </c>
      <c r="F2146" s="31" t="str">
        <f t="shared" si="119"/>
        <v>2017</v>
      </c>
      <c r="G2146" s="1" t="str">
        <f>TEXT(ancestry_jul_2014[[#This Row],[Date]]," MMM")</f>
        <v xml:space="preserve"> Aug</v>
      </c>
      <c r="I2146" t="str">
        <f>VLOOKUP(K2146, [1]LibPAS_data!$A$1:$C$600,3,FALSE)</f>
        <v>Maricopa</v>
      </c>
      <c r="J2146" s="21" t="str">
        <f>VLOOKUP(K2146,[1]LibPAS_data!$A$1:$C$600,2,FALSE)</f>
        <v xml:space="preserve">Glendale Public Library </v>
      </c>
      <c r="K2146" s="6" t="s">
        <v>31</v>
      </c>
      <c r="L2146" s="45" t="s">
        <v>1</v>
      </c>
      <c r="N2146">
        <v>388</v>
      </c>
      <c r="O2146">
        <v>13</v>
      </c>
      <c r="P2146">
        <v>42</v>
      </c>
      <c r="Q2146">
        <v>189</v>
      </c>
      <c r="R2146" s="47">
        <f t="shared" si="117"/>
        <v>231</v>
      </c>
    </row>
    <row r="2147" spans="1:18" x14ac:dyDescent="0.3">
      <c r="A2147" s="21">
        <f>VLOOKUP(ancestry_jul_2014[[#This Row],[Locationid]], [1]LibPAS_data!$A$2:$E$600, 5, FALSE)</f>
        <v>10</v>
      </c>
      <c r="B2147" s="64">
        <f>VLOOKUP(ancestry_jul_2014[[#This Row],[Locationid]],[1]LibPAS_data!$A$2:$D$270,4,FALSE)</f>
        <v>8295</v>
      </c>
      <c r="C2147" s="65" t="str">
        <f>TEXT(E2147,"yyyy")&amp;"-"&amp;"Q"&amp;LOOKUP(MONTH(E2147),{1,4,7,10},{1,2,3,4})</f>
        <v>2017-Q3</v>
      </c>
      <c r="D2147" s="66">
        <f t="shared" si="120"/>
        <v>2018</v>
      </c>
      <c r="E2147" s="1">
        <v>42948</v>
      </c>
      <c r="F2147" s="31" t="str">
        <f t="shared" si="119"/>
        <v>2017</v>
      </c>
      <c r="G2147" s="1" t="str">
        <f>TEXT(ancestry_jul_2014[[#This Row],[Date]]," MMM")</f>
        <v xml:space="preserve"> Aug</v>
      </c>
      <c r="I2147" t="str">
        <f>VLOOKUP(K2147, [1]LibPAS_data!$A$1:$C$600,3,FALSE)</f>
        <v>Gila</v>
      </c>
      <c r="J2147" s="21" t="str">
        <f>VLOOKUP(K2147,[1]LibPAS_data!$A$1:$C$600,2,FALSE)</f>
        <v>Globe Public Library</v>
      </c>
      <c r="K2147" s="6" t="s">
        <v>32</v>
      </c>
      <c r="L2147" s="45" t="s">
        <v>1</v>
      </c>
      <c r="N2147">
        <v>1</v>
      </c>
      <c r="O2147">
        <v>1</v>
      </c>
      <c r="R2147" s="47">
        <f t="shared" si="117"/>
        <v>0</v>
      </c>
    </row>
    <row r="2148" spans="1:18" x14ac:dyDescent="0.3">
      <c r="A2148" s="21">
        <f>VLOOKUP(ancestry_jul_2014[[#This Row],[Locationid]], [1]LibPAS_data!$A$2:$E$600, 5, FALSE)</f>
        <v>4</v>
      </c>
      <c r="B2148" s="64" t="e">
        <f>VLOOKUP(ancestry_jul_2014[[#This Row],[Locationid]],[1]LibPAS_data!$A$2:$D$270,4,FALSE)</f>
        <v>#N/A</v>
      </c>
      <c r="C2148" s="65" t="str">
        <f>TEXT(E2148,"yyyy")&amp;"-"&amp;"Q"&amp;LOOKUP(MONTH(E2148),{1,4,7,10},{1,2,3,4})</f>
        <v>2017-Q3</v>
      </c>
      <c r="D2148" s="66">
        <f t="shared" si="120"/>
        <v>2018</v>
      </c>
      <c r="E2148" s="1">
        <v>42948</v>
      </c>
      <c r="F2148" s="31" t="str">
        <f t="shared" si="119"/>
        <v>2017</v>
      </c>
      <c r="G2148" s="1" t="str">
        <f>TEXT(ancestry_jul_2014[[#This Row],[Date]]," MMM")</f>
        <v xml:space="preserve"> Aug</v>
      </c>
      <c r="I2148" t="str">
        <f>VLOOKUP(K2148, [1]LibPAS_data!$A$1:$C$600,3,FALSE)</f>
        <v>Apache</v>
      </c>
      <c r="J2148" s="21" t="str">
        <f>VLOOKUP(K2148,[1]LibPAS_data!$A$1:$C$600,2,FALSE)</f>
        <v>Greer Memorial Library</v>
      </c>
      <c r="K2148" t="s">
        <v>33</v>
      </c>
      <c r="L2148" s="45" t="s">
        <v>1</v>
      </c>
      <c r="N2148">
        <v>1</v>
      </c>
      <c r="O2148">
        <v>1</v>
      </c>
      <c r="R2148" s="47">
        <f t="shared" si="117"/>
        <v>0</v>
      </c>
    </row>
    <row r="2149" spans="1:18" x14ac:dyDescent="0.3">
      <c r="A2149" s="21">
        <f>VLOOKUP(ancestry_jul_2014[[#This Row],[Locationid]], [1]LibPAS_data!$A$2:$E$600, 5, FALSE)</f>
        <v>0</v>
      </c>
      <c r="B2149" s="64">
        <f>VLOOKUP(ancestry_jul_2014[[#This Row],[Locationid]],[1]LibPAS_data!$A$2:$D$270,4,FALSE)</f>
        <v>1827</v>
      </c>
      <c r="C2149" s="65" t="str">
        <f>TEXT(E2149,"yyyy")&amp;"-"&amp;"Q"&amp;LOOKUP(MONTH(E2149),{1,4,7,10},{1,2,3,4})</f>
        <v>2017-Q3</v>
      </c>
      <c r="D2149" s="66">
        <f t="shared" si="120"/>
        <v>2018</v>
      </c>
      <c r="E2149" s="1">
        <v>42948</v>
      </c>
      <c r="F2149" s="31" t="str">
        <f t="shared" si="119"/>
        <v>2017</v>
      </c>
      <c r="G2149" s="1" t="str">
        <f>TEXT(ancestry_jul_2014[[#This Row],[Date]]," MMM")</f>
        <v xml:space="preserve"> Aug</v>
      </c>
      <c r="I2149" t="str">
        <f>VLOOKUP(K2149, [1]LibPAS_data!$A$1:$C$600,3,FALSE)</f>
        <v>Navajo</v>
      </c>
      <c r="J2149" s="21" t="str">
        <f>VLOOKUP(K2149,[1]LibPAS_data!$A$1:$C$600,2,FALSE)</f>
        <v>Hopi Public Library</v>
      </c>
      <c r="K2149" s="6" t="s">
        <v>153</v>
      </c>
      <c r="L2149" s="45" t="s">
        <v>1</v>
      </c>
      <c r="R2149" s="47">
        <f t="shared" si="117"/>
        <v>0</v>
      </c>
    </row>
    <row r="2150" spans="1:18" x14ac:dyDescent="0.3">
      <c r="A2150" s="21">
        <f>VLOOKUP(ancestry_jul_2014[[#This Row],[Locationid]], [1]LibPAS_data!$A$2:$E$600, 5, FALSE)</f>
        <v>6</v>
      </c>
      <c r="B2150" s="64">
        <f>VLOOKUP(ancestry_jul_2014[[#This Row],[Locationid]],[1]LibPAS_data!$A$2:$D$270,4,FALSE)</f>
        <v>2991</v>
      </c>
      <c r="C2150" s="65" t="str">
        <f>TEXT(E2150,"yyyy")&amp;"-"&amp;"Q"&amp;LOOKUP(MONTH(E2150),{1,4,7,10},{1,2,3,4})</f>
        <v>2017-Q3</v>
      </c>
      <c r="D2150" s="66">
        <f t="shared" si="120"/>
        <v>2018</v>
      </c>
      <c r="E2150" s="1">
        <v>42948</v>
      </c>
      <c r="F2150" s="31" t="str">
        <f t="shared" si="119"/>
        <v>2017</v>
      </c>
      <c r="G2150" s="1" t="str">
        <f>TEXT(ancestry_jul_2014[[#This Row],[Date]]," MMM")</f>
        <v xml:space="preserve"> Aug</v>
      </c>
      <c r="I2150" t="str">
        <f>VLOOKUP(K2150, [1]LibPAS_data!$A$1:$C$600,3,FALSE)</f>
        <v>Gila</v>
      </c>
      <c r="J2150" s="21" t="str">
        <f>VLOOKUP(K2150,[1]LibPAS_data!$A$1:$C$600,2,FALSE)</f>
        <v>Isabelle Hunt Memorial Public Library</v>
      </c>
      <c r="K2150" s="6" t="s">
        <v>35</v>
      </c>
      <c r="L2150" s="45" t="s">
        <v>1</v>
      </c>
      <c r="R2150" s="47">
        <f t="shared" si="117"/>
        <v>0</v>
      </c>
    </row>
    <row r="2151" spans="1:18" x14ac:dyDescent="0.3">
      <c r="A2151" s="21" t="str">
        <f>VLOOKUP(ancestry_jul_2014[[#This Row],[Locationid]], [1]LibPAS_data!$A$2:$E$600, 5, FALSE)</f>
        <v>N/A</v>
      </c>
      <c r="B2151" s="64" t="str">
        <f>VLOOKUP(ancestry_jul_2014[[#This Row],[Locationid]],[1]LibPAS_data!$A$2:$D$270,4,FALSE)</f>
        <v>N/A</v>
      </c>
      <c r="C2151" s="65" t="str">
        <f>TEXT(E2151,"yyyy")&amp;"-"&amp;"Q"&amp;LOOKUP(MONTH(E2151),{1,4,7,10},{1,2,3,4})</f>
        <v>2017-Q3</v>
      </c>
      <c r="D2151" s="66">
        <f t="shared" si="120"/>
        <v>2018</v>
      </c>
      <c r="E2151" s="1">
        <v>42948</v>
      </c>
      <c r="F2151" s="31" t="str">
        <f t="shared" si="119"/>
        <v>2017</v>
      </c>
      <c r="G2151" s="1" t="str">
        <f>TEXT(ancestry_jul_2014[[#This Row],[Date]]," MMM")</f>
        <v xml:space="preserve"> Aug</v>
      </c>
      <c r="I2151" t="str">
        <f>VLOOKUP(K2151, [1]LibPAS_data!$A$1:$C$600,3,FALSE)</f>
        <v>Pinal</v>
      </c>
      <c r="J2151" s="21" t="str">
        <f>VLOOKUP(K2151,[1]LibPAS_data!$A$1:$C$600,2,FALSE)</f>
        <v>Ira H. Hayes Memorial Library</v>
      </c>
      <c r="K2151" s="6" t="s">
        <v>74</v>
      </c>
      <c r="L2151" s="45" t="s">
        <v>1</v>
      </c>
      <c r="R2151" s="47">
        <f t="shared" si="117"/>
        <v>0</v>
      </c>
    </row>
    <row r="2152" spans="1:18" x14ac:dyDescent="0.3">
      <c r="A2152" s="21">
        <f>VLOOKUP(ancestry_jul_2014[[#This Row],[Locationid]], [1]LibPAS_data!$A$2:$E$600, 5, FALSE)</f>
        <v>20</v>
      </c>
      <c r="B2152" s="64">
        <f>VLOOKUP(ancestry_jul_2014[[#This Row],[Locationid]],[1]LibPAS_data!$A$2:$D$270,4,FALSE)</f>
        <v>33183</v>
      </c>
      <c r="C2152" s="65" t="str">
        <f>TEXT(E2152,"yyyy")&amp;"-"&amp;"Q"&amp;LOOKUP(MONTH(E2152),{1,4,7,10},{1,2,3,4})</f>
        <v>2017-Q3</v>
      </c>
      <c r="D2152" s="66">
        <f t="shared" si="120"/>
        <v>2018</v>
      </c>
      <c r="E2152" s="1">
        <v>42948</v>
      </c>
      <c r="F2152" s="31" t="str">
        <f t="shared" si="119"/>
        <v>2017</v>
      </c>
      <c r="G2152" s="1" t="str">
        <f>TEXT(ancestry_jul_2014[[#This Row],[Date]]," MMM")</f>
        <v xml:space="preserve"> Aug</v>
      </c>
      <c r="I2152" t="str">
        <f>VLOOKUP(K2152, [1]LibPAS_data!$A$1:$C$600,3,FALSE)</f>
        <v>Pinal</v>
      </c>
      <c r="J2152" s="21" t="str">
        <f>VLOOKUP(K2152,[1]LibPAS_data!$A$1:$C$600,2,FALSE)</f>
        <v>Maricopa Community Library</v>
      </c>
      <c r="K2152" s="6" t="s">
        <v>37</v>
      </c>
      <c r="L2152" s="45" t="s">
        <v>1</v>
      </c>
      <c r="N2152">
        <v>67</v>
      </c>
      <c r="O2152">
        <v>4</v>
      </c>
      <c r="P2152">
        <v>2</v>
      </c>
      <c r="Q2152">
        <v>31</v>
      </c>
      <c r="R2152" s="47">
        <f t="shared" si="117"/>
        <v>33</v>
      </c>
    </row>
    <row r="2153" spans="1:18" x14ac:dyDescent="0.3">
      <c r="A2153" s="21">
        <f>VLOOKUP(ancestry_jul_2014[[#This Row],[Locationid]], [1]LibPAS_data!$A$2:$E$600, 5, FALSE)</f>
        <v>396</v>
      </c>
      <c r="B2153" s="64">
        <f>VLOOKUP(ancestry_jul_2014[[#This Row],[Locationid]],[1]LibPAS_data!$A$2:$D$270,4,FALSE)</f>
        <v>145358</v>
      </c>
      <c r="C2153" s="65" t="str">
        <f>TEXT(E2153,"yyyy")&amp;"-"&amp;"Q"&amp;LOOKUP(MONTH(E2153),{1,4,7,10},{1,2,3,4})</f>
        <v>2017-Q3</v>
      </c>
      <c r="D2153" s="66">
        <f t="shared" si="120"/>
        <v>2018</v>
      </c>
      <c r="E2153" s="1">
        <v>42948</v>
      </c>
      <c r="F2153" s="31" t="str">
        <f t="shared" si="119"/>
        <v>2017</v>
      </c>
      <c r="G2153" s="1" t="str">
        <f>TEXT(ancestry_jul_2014[[#This Row],[Date]]," MMM")</f>
        <v xml:space="preserve"> Aug</v>
      </c>
      <c r="I2153" t="str">
        <f>VLOOKUP(K2153, [1]LibPAS_data!$A$1:$C$600,3,FALSE)</f>
        <v>Maricopa</v>
      </c>
      <c r="J2153" s="21" t="str">
        <f>VLOOKUP(K2153,[1]LibPAS_data!$A$1:$C$600,2,FALSE)</f>
        <v>Maricopa County Library District</v>
      </c>
      <c r="K2153" s="6" t="s">
        <v>39</v>
      </c>
      <c r="L2153" s="45" t="s">
        <v>1</v>
      </c>
      <c r="N2153">
        <v>11973</v>
      </c>
      <c r="O2153">
        <v>184</v>
      </c>
      <c r="P2153">
        <v>1705</v>
      </c>
      <c r="Q2153">
        <v>10479</v>
      </c>
      <c r="R2153" s="47">
        <f t="shared" si="117"/>
        <v>12184</v>
      </c>
    </row>
    <row r="2154" spans="1:18" x14ac:dyDescent="0.3">
      <c r="A2154" s="21">
        <f>VLOOKUP(ancestry_jul_2014[[#This Row],[Locationid]], [1]LibPAS_data!$A$2:$E$600, 5, FALSE)</f>
        <v>147</v>
      </c>
      <c r="B2154" s="64">
        <f>VLOOKUP(ancestry_jul_2014[[#This Row],[Locationid]],[1]LibPAS_data!$A$2:$D$270,4,FALSE)</f>
        <v>147983</v>
      </c>
      <c r="C2154" s="65" t="str">
        <f>TEXT(E2154,"yyyy")&amp;"-"&amp;"Q"&amp;LOOKUP(MONTH(E2154),{1,4,7,10},{1,2,3,4})</f>
        <v>2017-Q3</v>
      </c>
      <c r="D2154" s="66">
        <f t="shared" si="120"/>
        <v>2018</v>
      </c>
      <c r="E2154" s="1">
        <v>42948</v>
      </c>
      <c r="F2154" s="31" t="str">
        <f t="shared" si="119"/>
        <v>2017</v>
      </c>
      <c r="G2154" s="1" t="str">
        <f>TEXT(ancestry_jul_2014[[#This Row],[Date]]," MMM")</f>
        <v xml:space="preserve"> Aug</v>
      </c>
      <c r="I2154" t="str">
        <f>VLOOKUP(K2154, [1]LibPAS_data!$A$1:$C$600,3,FALSE)</f>
        <v>Maricopa</v>
      </c>
      <c r="J2154" s="21" t="str">
        <f>VLOOKUP(K2154,[1]LibPAS_data!$A$1:$C$600,2,FALSE)</f>
        <v>Mesa Public Library</v>
      </c>
      <c r="K2154" s="6" t="s">
        <v>40</v>
      </c>
      <c r="L2154" s="45" t="s">
        <v>1</v>
      </c>
      <c r="N2154">
        <v>3156</v>
      </c>
      <c r="O2154">
        <v>38</v>
      </c>
      <c r="P2154">
        <v>790</v>
      </c>
      <c r="Q2154">
        <v>2175</v>
      </c>
      <c r="R2154" s="47">
        <f t="shared" si="117"/>
        <v>2965</v>
      </c>
    </row>
    <row r="2155" spans="1:18" x14ac:dyDescent="0.3">
      <c r="A2155" s="21">
        <f>VLOOKUP(ancestry_jul_2014[[#This Row],[Locationid]], [1]LibPAS_data!$A$2:$E$600, 5, FALSE)</f>
        <v>10</v>
      </c>
      <c r="B2155" s="64">
        <f>VLOOKUP(ancestry_jul_2014[[#This Row],[Locationid]],[1]LibPAS_data!$A$2:$D$270,4,FALSE)</f>
        <v>3750</v>
      </c>
      <c r="C2155" s="65" t="str">
        <f>TEXT(E2155,"yyyy")&amp;"-"&amp;"Q"&amp;LOOKUP(MONTH(E2155),{1,4,7,10},{1,2,3,4})</f>
        <v>2017-Q3</v>
      </c>
      <c r="D2155" s="66">
        <f t="shared" si="120"/>
        <v>2018</v>
      </c>
      <c r="E2155" s="1">
        <v>42948</v>
      </c>
      <c r="F2155" s="31" t="str">
        <f t="shared" si="119"/>
        <v>2017</v>
      </c>
      <c r="G2155" s="1" t="str">
        <f>TEXT(ancestry_jul_2014[[#This Row],[Date]]," MMM")</f>
        <v xml:space="preserve"> Aug</v>
      </c>
      <c r="I2155" t="str">
        <f>VLOOKUP(K2155, [1]LibPAS_data!$A$1:$C$600,3,FALSE)</f>
        <v>Gila</v>
      </c>
      <c r="J2155" s="21" t="str">
        <f>VLOOKUP(K2155,[1]LibPAS_data!$A$1:$C$600,2,FALSE)</f>
        <v>Miami Memorial Public Library</v>
      </c>
      <c r="K2155" s="6" t="s">
        <v>105</v>
      </c>
      <c r="L2155" s="45" t="s">
        <v>1</v>
      </c>
      <c r="N2155">
        <v>5</v>
      </c>
      <c r="O2155">
        <v>1</v>
      </c>
      <c r="P2155">
        <v>1</v>
      </c>
      <c r="R2155" s="47">
        <f t="shared" si="117"/>
        <v>1</v>
      </c>
    </row>
    <row r="2156" spans="1:18" x14ac:dyDescent="0.3">
      <c r="A2156" s="21">
        <f>VLOOKUP(ancestry_jul_2014[[#This Row],[Locationid]], [1]LibPAS_data!$A$2:$E$600, 5, FALSE)</f>
        <v>239</v>
      </c>
      <c r="B2156" s="64">
        <f>VLOOKUP(ancestry_jul_2014[[#This Row],[Locationid]],[1]LibPAS_data!$A$2:$D$270,4,FALSE)</f>
        <v>87143</v>
      </c>
      <c r="C2156" s="65" t="str">
        <f>TEXT(E2156,"yyyy")&amp;"-"&amp;"Q"&amp;LOOKUP(MONTH(E2156),{1,4,7,10},{1,2,3,4})</f>
        <v>2017-Q3</v>
      </c>
      <c r="D2156" s="66">
        <f t="shared" si="120"/>
        <v>2018</v>
      </c>
      <c r="E2156" s="1">
        <v>42948</v>
      </c>
      <c r="F2156" s="31" t="str">
        <f t="shared" si="119"/>
        <v>2017</v>
      </c>
      <c r="G2156" s="1" t="str">
        <f>TEXT(ancestry_jul_2014[[#This Row],[Date]]," MMM")</f>
        <v xml:space="preserve"> Aug</v>
      </c>
      <c r="I2156" t="str">
        <f>VLOOKUP(K2156, [1]LibPAS_data!$A$1:$C$600,3,FALSE)</f>
        <v>Mohave</v>
      </c>
      <c r="J2156" s="21" t="str">
        <f>VLOOKUP(K2156,[1]LibPAS_data!$A$1:$C$600,2,FALSE)</f>
        <v>Mohave County Library District</v>
      </c>
      <c r="K2156" s="6" t="s">
        <v>41</v>
      </c>
      <c r="L2156" s="45" t="s">
        <v>1</v>
      </c>
      <c r="N2156">
        <v>1491</v>
      </c>
      <c r="O2156">
        <v>47</v>
      </c>
      <c r="P2156">
        <v>212</v>
      </c>
      <c r="Q2156">
        <v>653</v>
      </c>
      <c r="R2156" s="47">
        <f t="shared" si="117"/>
        <v>865</v>
      </c>
    </row>
    <row r="2157" spans="1:18" x14ac:dyDescent="0.3">
      <c r="A2157" s="21">
        <f>VLOOKUP(ancestry_jul_2014[[#This Row],[Locationid]], [1]LibPAS_data!$A$2:$E$600, 5, FALSE)</f>
        <v>8</v>
      </c>
      <c r="B2157" s="64" t="e">
        <f>VLOOKUP(ancestry_jul_2014[[#This Row],[Locationid]],[1]LibPAS_data!$A$2:$D$270,4,FALSE)</f>
        <v>#N/A</v>
      </c>
      <c r="C2157" s="65" t="str">
        <f>TEXT(E2157,"yyyy")&amp;"-"&amp;"Q"&amp;LOOKUP(MONTH(E2157),{1,4,7,10},{1,2,3,4})</f>
        <v>2017-Q3</v>
      </c>
      <c r="D2157" s="66">
        <f t="shared" si="120"/>
        <v>2018</v>
      </c>
      <c r="E2157" s="1">
        <v>42948</v>
      </c>
      <c r="F2157" s="31" t="str">
        <f t="shared" si="119"/>
        <v>2017</v>
      </c>
      <c r="G2157" s="1" t="str">
        <f>TEXT(ancestry_jul_2014[[#This Row],[Date]]," MMM")</f>
        <v xml:space="preserve"> Aug</v>
      </c>
      <c r="I2157" t="str">
        <f>VLOOKUP(K2157, [1]LibPAS_data!$A$1:$C$600,3,FALSE)</f>
        <v>Yavapai</v>
      </c>
      <c r="J2157" s="21" t="str">
        <f>VLOOKUP(K2157,[1]LibPAS_data!$A$1:$C$600,2,FALSE)</f>
        <v>Mayer Public Library</v>
      </c>
      <c r="K2157" t="s">
        <v>38</v>
      </c>
      <c r="L2157" s="45" t="s">
        <v>1</v>
      </c>
      <c r="R2157" s="47">
        <f t="shared" si="117"/>
        <v>0</v>
      </c>
    </row>
    <row r="2158" spans="1:18" x14ac:dyDescent="0.3">
      <c r="A2158" s="21">
        <f>VLOOKUP(ancestry_jul_2014[[#This Row],[Locationid]], [1]LibPAS_data!$A$2:$E$600, 5, FALSE)</f>
        <v>6</v>
      </c>
      <c r="B2158" s="64">
        <f>VLOOKUP(ancestry_jul_2014[[#This Row],[Locationid]],[1]LibPAS_data!$A$2:$D$270,4,FALSE)</f>
        <v>2934</v>
      </c>
      <c r="C2158" s="65" t="str">
        <f>TEXT(E2158,"yyyy")&amp;"-"&amp;"Q"&amp;LOOKUP(MONTH(E2158),{1,4,7,10},{1,2,3,4})</f>
        <v>2017-Q3</v>
      </c>
      <c r="D2158" s="66">
        <f t="shared" si="120"/>
        <v>2018</v>
      </c>
      <c r="E2158" s="1">
        <v>42948</v>
      </c>
      <c r="F2158" s="31" t="str">
        <f t="shared" si="119"/>
        <v>2017</v>
      </c>
      <c r="G2158" s="1" t="str">
        <f>TEXT(ancestry_jul_2014[[#This Row],[Date]]," MMM")</f>
        <v xml:space="preserve"> Aug</v>
      </c>
      <c r="I2158" t="str">
        <f>VLOOKUP(K2158, [1]LibPAS_data!$A$1:$C$600,3,FALSE)</f>
        <v>Greenlee</v>
      </c>
      <c r="J2158" s="21" t="str">
        <f>VLOOKUP(K2158,[1]LibPAS_data!$A$1:$C$600,2,FALSE)</f>
        <v>Morenci Community Library</v>
      </c>
      <c r="K2158" s="6" t="s">
        <v>106</v>
      </c>
      <c r="L2158" s="45" t="s">
        <v>1</v>
      </c>
      <c r="R2158" s="47">
        <f t="shared" si="117"/>
        <v>0</v>
      </c>
    </row>
    <row r="2159" spans="1:18" x14ac:dyDescent="0.3">
      <c r="A2159" s="21">
        <f>VLOOKUP(ancestry_jul_2014[[#This Row],[Locationid]], [1]LibPAS_data!$A$2:$E$600, 5, FALSE)</f>
        <v>45</v>
      </c>
      <c r="B2159" s="64">
        <f>VLOOKUP(ancestry_jul_2014[[#This Row],[Locationid]],[1]LibPAS_data!$A$2:$D$270,4,FALSE)</f>
        <v>2461</v>
      </c>
      <c r="C2159" s="65" t="str">
        <f>TEXT(E2159,"yyyy")&amp;"-"&amp;"Q"&amp;LOOKUP(MONTH(E2159),{1,4,7,10},{1,2,3,4})</f>
        <v>2017-Q3</v>
      </c>
      <c r="D2159" s="66">
        <f t="shared" si="120"/>
        <v>2018</v>
      </c>
      <c r="E2159" s="1">
        <v>42948</v>
      </c>
      <c r="F2159" s="31" t="str">
        <f t="shared" si="119"/>
        <v>2017</v>
      </c>
      <c r="G2159" s="1" t="str">
        <f>TEXT(ancestry_jul_2014[[#This Row],[Date]]," MMM")</f>
        <v xml:space="preserve"> Aug</v>
      </c>
      <c r="I2159" t="str">
        <f>VLOOKUP(K2159, [1]LibPAS_data!$A$1:$C$600,3,FALSE)</f>
        <v>Navajo</v>
      </c>
      <c r="J2159" s="21" t="str">
        <f>VLOOKUP(K2159,[1]LibPAS_data!$A$1:$C$600,2,FALSE)</f>
        <v>Navajo County Library District</v>
      </c>
      <c r="K2159" s="6" t="s">
        <v>42</v>
      </c>
      <c r="L2159" s="45" t="s">
        <v>1</v>
      </c>
      <c r="N2159">
        <v>878</v>
      </c>
      <c r="O2159">
        <v>26</v>
      </c>
      <c r="P2159">
        <v>220</v>
      </c>
      <c r="Q2159">
        <v>460</v>
      </c>
      <c r="R2159" s="47">
        <f t="shared" si="117"/>
        <v>680</v>
      </c>
    </row>
    <row r="2160" spans="1:18" x14ac:dyDescent="0.3">
      <c r="A2160" s="21">
        <f>VLOOKUP(ancestry_jul_2014[[#This Row],[Locationid]], [1]LibPAS_data!$A$2:$E$600, 5, FALSE)</f>
        <v>9</v>
      </c>
      <c r="B2160" s="64" t="e">
        <f>VLOOKUP(ancestry_jul_2014[[#This Row],[Locationid]],[1]LibPAS_data!$A$2:$D$270,4,FALSE)</f>
        <v>#N/A</v>
      </c>
      <c r="C2160" s="65" t="str">
        <f>TEXT(E2160,"yyyy")&amp;"-"&amp;"Q"&amp;LOOKUP(MONTH(E2160),{1,4,7,10},{1,2,3,4})</f>
        <v>2017-Q3</v>
      </c>
      <c r="D2160" s="66">
        <f t="shared" si="120"/>
        <v>2018</v>
      </c>
      <c r="E2160" s="1">
        <v>42948</v>
      </c>
      <c r="F2160" s="31" t="str">
        <f t="shared" si="119"/>
        <v>2017</v>
      </c>
      <c r="G2160" s="1" t="str">
        <f>TEXT(ancestry_jul_2014[[#This Row],[Date]]," MMM")</f>
        <v xml:space="preserve"> Aug</v>
      </c>
      <c r="I2160" t="str">
        <f>VLOOKUP(K2160, [1]LibPAS_data!$A$1:$C$600,3,FALSE)</f>
        <v>Pinal</v>
      </c>
      <c r="J2160" s="21" t="str">
        <f>VLOOKUP(K2160,[1]LibPAS_data!$A$1:$C$600,2,FALSE)</f>
        <v>Oracle Public Library</v>
      </c>
      <c r="K2160" t="s">
        <v>44</v>
      </c>
      <c r="L2160" s="45" t="s">
        <v>1</v>
      </c>
      <c r="N2160">
        <v>403</v>
      </c>
      <c r="O2160">
        <v>7</v>
      </c>
      <c r="P2160">
        <v>10</v>
      </c>
      <c r="Q2160">
        <v>83</v>
      </c>
      <c r="R2160" s="47">
        <f t="shared" si="117"/>
        <v>93</v>
      </c>
    </row>
    <row r="2161" spans="1:18" x14ac:dyDescent="0.3">
      <c r="A2161" s="21">
        <f>VLOOKUP(ancestry_jul_2014[[#This Row],[Locationid]], [1]LibPAS_data!$A$2:$E$600, 5, FALSE)</f>
        <v>36</v>
      </c>
      <c r="B2161" s="64" t="str">
        <f>VLOOKUP(ancestry_jul_2014[[#This Row],[Locationid]],[1]LibPAS_data!$A$2:$D$270,4,FALSE)</f>
        <v>N/A</v>
      </c>
      <c r="C2161" s="65" t="str">
        <f>TEXT(E2161,"yyyy")&amp;"-"&amp;"Q"&amp;LOOKUP(MONTH(E2161),{1,4,7,10},{1,2,3,4})</f>
        <v>2017-Q3</v>
      </c>
      <c r="D2161" s="66">
        <f t="shared" si="120"/>
        <v>2018</v>
      </c>
      <c r="E2161" s="1">
        <v>42948</v>
      </c>
      <c r="F2161" s="31" t="str">
        <f t="shared" si="119"/>
        <v>2017</v>
      </c>
      <c r="G2161" s="1" t="str">
        <f>TEXT(ancestry_jul_2014[[#This Row],[Date]]," MMM")</f>
        <v xml:space="preserve"> Aug</v>
      </c>
      <c r="I2161" t="str">
        <f>VLOOKUP(K2161, [1]LibPAS_data!$A$1:$C$600,3,FALSE)</f>
        <v>Coconino</v>
      </c>
      <c r="J2161" s="21" t="str">
        <f>VLOOKUP(K2161,[1]LibPAS_data!$A$1:$C$600,2,FALSE)</f>
        <v>Page Public Library</v>
      </c>
      <c r="K2161" s="6" t="s">
        <v>140</v>
      </c>
      <c r="L2161" s="45" t="s">
        <v>1</v>
      </c>
      <c r="N2161">
        <v>1</v>
      </c>
      <c r="O2161">
        <v>1</v>
      </c>
      <c r="R2161" s="47">
        <f t="shared" si="117"/>
        <v>0</v>
      </c>
    </row>
    <row r="2162" spans="1:18" x14ac:dyDescent="0.3">
      <c r="A2162" s="21">
        <f>VLOOKUP(ancestry_jul_2014[[#This Row],[Locationid]], [1]LibPAS_data!$A$2:$E$600, 5, FALSE)</f>
        <v>20</v>
      </c>
      <c r="B2162" s="64">
        <f>VLOOKUP(ancestry_jul_2014[[#This Row],[Locationid]],[1]LibPAS_data!$A$2:$D$270,4,FALSE)</f>
        <v>10834</v>
      </c>
      <c r="C2162" s="65" t="str">
        <f>TEXT(E2162,"yyyy")&amp;"-"&amp;"Q"&amp;LOOKUP(MONTH(E2162),{1,4,7,10},{1,2,3,4})</f>
        <v>2017-Q3</v>
      </c>
      <c r="D2162" s="66">
        <f t="shared" si="120"/>
        <v>2018</v>
      </c>
      <c r="E2162" s="1">
        <v>42948</v>
      </c>
      <c r="F2162" s="31" t="str">
        <f t="shared" si="119"/>
        <v>2017</v>
      </c>
      <c r="G2162" s="1" t="str">
        <f>TEXT(ancestry_jul_2014[[#This Row],[Date]]," MMM")</f>
        <v xml:space="preserve"> Aug</v>
      </c>
      <c r="I2162" t="str">
        <f>VLOOKUP(K2162, [1]LibPAS_data!$A$1:$C$600,3,FALSE)</f>
        <v>La Paz</v>
      </c>
      <c r="J2162" s="21" t="str">
        <f>VLOOKUP(K2162,[1]LibPAS_data!$A$1:$C$600,2,FALSE)</f>
        <v>Parker Public Library</v>
      </c>
      <c r="K2162" s="8" t="s">
        <v>45</v>
      </c>
      <c r="L2162" s="45" t="s">
        <v>1</v>
      </c>
      <c r="R2162" s="47">
        <f t="shared" si="117"/>
        <v>0</v>
      </c>
    </row>
    <row r="2163" spans="1:18" x14ac:dyDescent="0.3">
      <c r="A2163" s="21">
        <f>VLOOKUP(ancestry_jul_2014[[#This Row],[Locationid]], [1]LibPAS_data!$A$2:$E$600, 5, FALSE)</f>
        <v>14</v>
      </c>
      <c r="B2163" s="64">
        <f>VLOOKUP(ancestry_jul_2014[[#This Row],[Locationid]],[1]LibPAS_data!$A$2:$D$270,4,FALSE)</f>
        <v>13597</v>
      </c>
      <c r="C2163" s="65" t="str">
        <f>TEXT(E2163,"yyyy")&amp;"-"&amp;"Q"&amp;LOOKUP(MONTH(E2163),{1,4,7,10},{1,2,3,4})</f>
        <v>2017-Q3</v>
      </c>
      <c r="D2163" s="66">
        <f t="shared" si="120"/>
        <v>2018</v>
      </c>
      <c r="E2163" s="1">
        <v>42948</v>
      </c>
      <c r="F2163" s="31" t="str">
        <f t="shared" si="119"/>
        <v>2017</v>
      </c>
      <c r="G2163" s="1" t="str">
        <f>TEXT(ancestry_jul_2014[[#This Row],[Date]]," MMM")</f>
        <v xml:space="preserve"> Aug</v>
      </c>
      <c r="I2163" t="str">
        <f>VLOOKUP(K2163, [1]LibPAS_data!$A$1:$C$600,3,FALSE)</f>
        <v>Gila</v>
      </c>
      <c r="J2163" s="21" t="str">
        <f>VLOOKUP(K2163,[1]LibPAS_data!$A$1:$C$600,2,FALSE)</f>
        <v>Payson Public Library</v>
      </c>
      <c r="K2163" s="6" t="s">
        <v>47</v>
      </c>
      <c r="L2163" s="45" t="s">
        <v>1</v>
      </c>
      <c r="N2163">
        <v>457</v>
      </c>
      <c r="O2163">
        <v>11</v>
      </c>
      <c r="P2163">
        <v>57</v>
      </c>
      <c r="Q2163">
        <v>177</v>
      </c>
      <c r="R2163" s="47">
        <f t="shared" si="117"/>
        <v>234</v>
      </c>
    </row>
    <row r="2164" spans="1:18" x14ac:dyDescent="0.3">
      <c r="A2164" s="21">
        <f>VLOOKUP(ancestry_jul_2014[[#This Row],[Locationid]], [1]LibPAS_data!$A$2:$E$600, 5, FALSE)</f>
        <v>38</v>
      </c>
      <c r="B2164" s="64">
        <f>VLOOKUP(ancestry_jul_2014[[#This Row],[Locationid]],[1]LibPAS_data!$A$2:$D$270,4,FALSE)</f>
        <v>109952</v>
      </c>
      <c r="C2164" s="65" t="str">
        <f>TEXT(E2164,"yyyy")&amp;"-"&amp;"Q"&amp;LOOKUP(MONTH(E2164),{1,4,7,10},{1,2,3,4})</f>
        <v>2017-Q3</v>
      </c>
      <c r="D2164" s="66">
        <f t="shared" si="120"/>
        <v>2018</v>
      </c>
      <c r="E2164" s="1">
        <v>42948</v>
      </c>
      <c r="F2164" s="31" t="str">
        <f t="shared" si="119"/>
        <v>2017</v>
      </c>
      <c r="G2164" s="1" t="str">
        <f>TEXT(ancestry_jul_2014[[#This Row],[Date]]," MMM")</f>
        <v xml:space="preserve"> Aug</v>
      </c>
      <c r="I2164" t="str">
        <f>VLOOKUP(K2164, [1]LibPAS_data!$A$1:$C$600,3,FALSE)</f>
        <v>Maricopa</v>
      </c>
      <c r="J2164" s="21" t="str">
        <f>VLOOKUP(K2164,[1]LibPAS_data!$A$1:$C$600,2,FALSE)</f>
        <v>Peoria Public Library</v>
      </c>
      <c r="K2164" s="6" t="s">
        <v>48</v>
      </c>
      <c r="L2164" s="45" t="s">
        <v>1</v>
      </c>
      <c r="N2164">
        <v>953</v>
      </c>
      <c r="O2164">
        <v>34</v>
      </c>
      <c r="P2164">
        <v>31</v>
      </c>
      <c r="Q2164">
        <v>860</v>
      </c>
      <c r="R2164" s="47">
        <f t="shared" si="117"/>
        <v>891</v>
      </c>
    </row>
    <row r="2165" spans="1:18" x14ac:dyDescent="0.3">
      <c r="A2165" s="21" t="e">
        <f>VLOOKUP(ancestry_jul_2014[[#This Row],[Locationid]], [1]LibPAS_data!$A$2:$E$600, 5, FALSE)</f>
        <v>#VALUE!</v>
      </c>
      <c r="B2165" s="64">
        <f>VLOOKUP(ancestry_jul_2014[[#This Row],[Locationid]],[1]LibPAS_data!$A$2:$D$270,4,FALSE)</f>
        <v>943450</v>
      </c>
      <c r="C2165" s="65" t="str">
        <f>TEXT(E2165,"yyyy")&amp;"-"&amp;"Q"&amp;LOOKUP(MONTH(E2165),{1,4,7,10},{1,2,3,4})</f>
        <v>2017-Q3</v>
      </c>
      <c r="D2165" s="66">
        <f t="shared" si="120"/>
        <v>2018</v>
      </c>
      <c r="E2165" s="1">
        <v>42948</v>
      </c>
      <c r="F2165" s="31" t="str">
        <f t="shared" si="119"/>
        <v>2017</v>
      </c>
      <c r="G2165" s="1" t="str">
        <f>TEXT(ancestry_jul_2014[[#This Row],[Date]]," MMM")</f>
        <v xml:space="preserve"> Aug</v>
      </c>
      <c r="I2165" t="str">
        <f>VLOOKUP(K2165, [1]LibPAS_data!$A$1:$C$600,3,FALSE)</f>
        <v>Maricopa</v>
      </c>
      <c r="J2165" s="21" t="str">
        <f>VLOOKUP(K2165,[1]LibPAS_data!$A$1:$C$600,2,FALSE)</f>
        <v>Phoenix Public Library</v>
      </c>
      <c r="K2165" s="10" t="s">
        <v>78</v>
      </c>
      <c r="L2165" s="45" t="s">
        <v>1</v>
      </c>
      <c r="N2165">
        <v>11984</v>
      </c>
      <c r="O2165">
        <v>152</v>
      </c>
      <c r="P2165">
        <v>1628</v>
      </c>
      <c r="Q2165">
        <v>4394</v>
      </c>
      <c r="R2165" s="47">
        <f t="shared" si="117"/>
        <v>6022</v>
      </c>
    </row>
    <row r="2166" spans="1:18" x14ac:dyDescent="0.3">
      <c r="A2166" s="21">
        <f>VLOOKUP(ancestry_jul_2014[[#This Row],[Locationid]], [1]LibPAS_data!$A$2:$E$600, 5, FALSE)</f>
        <v>622</v>
      </c>
      <c r="B2166" s="64">
        <f>VLOOKUP(ancestry_jul_2014[[#This Row],[Locationid]],[1]LibPAS_data!$A$2:$D$270,4,FALSE)</f>
        <v>405419</v>
      </c>
      <c r="C2166" s="65" t="str">
        <f>TEXT(E2166,"yyyy")&amp;"-"&amp;"Q"&amp;LOOKUP(MONTH(E2166),{1,4,7,10},{1,2,3,4})</f>
        <v>2017-Q3</v>
      </c>
      <c r="D2166" s="66">
        <f t="shared" si="120"/>
        <v>2018</v>
      </c>
      <c r="E2166" s="1">
        <v>42948</v>
      </c>
      <c r="F2166" s="31" t="str">
        <f t="shared" si="119"/>
        <v>2017</v>
      </c>
      <c r="G2166" s="1" t="str">
        <f>TEXT(ancestry_jul_2014[[#This Row],[Date]]," MMM")</f>
        <v xml:space="preserve"> Aug</v>
      </c>
      <c r="I2166" t="str">
        <f>VLOOKUP(K2166, [1]LibPAS_data!$A$1:$C$600,3,FALSE)</f>
        <v>Pima</v>
      </c>
      <c r="J2166" s="21" t="str">
        <f>VLOOKUP(K2166,[1]LibPAS_data!$A$1:$C$600,2,FALSE)</f>
        <v>Pima County Public Library</v>
      </c>
      <c r="K2166" s="6" t="s">
        <v>49</v>
      </c>
      <c r="L2166" s="45" t="s">
        <v>1</v>
      </c>
      <c r="N2166">
        <v>7758</v>
      </c>
      <c r="O2166">
        <v>224</v>
      </c>
      <c r="P2166">
        <v>1363</v>
      </c>
      <c r="Q2166">
        <v>3841</v>
      </c>
      <c r="R2166" s="47">
        <f t="shared" si="117"/>
        <v>5204</v>
      </c>
    </row>
    <row r="2167" spans="1:18" x14ac:dyDescent="0.3">
      <c r="A2167" s="21">
        <f>VLOOKUP(ancestry_jul_2014[[#This Row],[Locationid]], [1]LibPAS_data!$A$2:$E$600, 5, FALSE)</f>
        <v>4</v>
      </c>
      <c r="B2167" s="64">
        <f>VLOOKUP(ancestry_jul_2014[[#This Row],[Locationid]],[1]LibPAS_data!$A$2:$D$270,4,FALSE)</f>
        <v>8901</v>
      </c>
      <c r="C2167" s="65" t="str">
        <f>TEXT(E2167,"yyyy")&amp;"-"&amp;"Q"&amp;LOOKUP(MONTH(E2167),{1,4,7,10},{1,2,3,4})</f>
        <v>2017-Q3</v>
      </c>
      <c r="D2167" s="66">
        <f t="shared" si="120"/>
        <v>2018</v>
      </c>
      <c r="E2167" s="1">
        <v>42948</v>
      </c>
      <c r="F2167" s="31" t="str">
        <f t="shared" si="119"/>
        <v>2017</v>
      </c>
      <c r="G2167" s="1" t="str">
        <f>TEXT(ancestry_jul_2014[[#This Row],[Date]]," MMM")</f>
        <v xml:space="preserve"> Aug</v>
      </c>
      <c r="I2167" t="str">
        <f>VLOOKUP(K2167, [1]LibPAS_data!$A$1:$C$600,3,FALSE)</f>
        <v>Pinal</v>
      </c>
      <c r="J2167" s="21" t="str">
        <f>VLOOKUP(K2167,[1]LibPAS_data!$A$1:$C$600,2,FALSE)</f>
        <v>Pinal County Library District</v>
      </c>
      <c r="K2167" s="6" t="s">
        <v>50</v>
      </c>
      <c r="L2167" s="45" t="s">
        <v>1</v>
      </c>
      <c r="N2167">
        <v>564</v>
      </c>
      <c r="O2167">
        <v>10</v>
      </c>
      <c r="P2167">
        <v>45</v>
      </c>
      <c r="Q2167">
        <v>266</v>
      </c>
      <c r="R2167" s="47">
        <f t="shared" ref="R2167:R2230" si="121">P2167+Q2167</f>
        <v>311</v>
      </c>
    </row>
    <row r="2168" spans="1:18" x14ac:dyDescent="0.3">
      <c r="A2168" s="21">
        <f>VLOOKUP(ancestry_jul_2014[[#This Row],[Locationid]], [1]LibPAS_data!$A$2:$E$600, 5, FALSE)</f>
        <v>0</v>
      </c>
      <c r="B2168" s="64">
        <f>VLOOKUP(ancestry_jul_2014[[#This Row],[Locationid]],[1]LibPAS_data!$A$2:$D$270,4,FALSE)</f>
        <v>0</v>
      </c>
      <c r="C2168" s="65" t="str">
        <f>TEXT(E2168,"yyyy")&amp;"-"&amp;"Q"&amp;LOOKUP(MONTH(E2168),{1,4,7,10},{1,2,3,4})</f>
        <v>2017-Q3</v>
      </c>
      <c r="D2168" s="66">
        <f t="shared" si="120"/>
        <v>2018</v>
      </c>
      <c r="E2168" s="1">
        <v>42948</v>
      </c>
      <c r="F2168" s="31" t="str">
        <f t="shared" si="119"/>
        <v>2017</v>
      </c>
      <c r="G2168" s="1" t="str">
        <f>TEXT(ancestry_jul_2014[[#This Row],[Date]]," MMM")</f>
        <v xml:space="preserve"> Aug</v>
      </c>
      <c r="I2168" t="str">
        <f>VLOOKUP(K2168, [1]LibPAS_data!$A$1:$C$600,3,FALSE)</f>
        <v>Yavapai</v>
      </c>
      <c r="J2168" s="21" t="str">
        <f>VLOOKUP(K2168,[1]LibPAS_data!$A$1:$C$600,2,FALSE)</f>
        <v>Paulden</v>
      </c>
      <c r="K2168" s="2" t="s">
        <v>146</v>
      </c>
      <c r="L2168" s="45" t="s">
        <v>1</v>
      </c>
      <c r="R2168" s="47">
        <f t="shared" si="121"/>
        <v>0</v>
      </c>
    </row>
    <row r="2169" spans="1:18" x14ac:dyDescent="0.3">
      <c r="A2169" s="21">
        <f>VLOOKUP(ancestry_jul_2014[[#This Row],[Locationid]], [1]LibPAS_data!$A$2:$E$600, 5, FALSE)</f>
        <v>54</v>
      </c>
      <c r="B2169" s="64">
        <f>VLOOKUP(ancestry_jul_2014[[#This Row],[Locationid]],[1]LibPAS_data!$A$2:$D$270,4,FALSE)</f>
        <v>29416</v>
      </c>
      <c r="C2169" s="65" t="str">
        <f>TEXT(E2169,"yyyy")&amp;"-"&amp;"Q"&amp;LOOKUP(MONTH(E2169),{1,4,7,10},{1,2,3,4})</f>
        <v>2017-Q3</v>
      </c>
      <c r="D2169" s="66">
        <f t="shared" si="120"/>
        <v>2018</v>
      </c>
      <c r="E2169" s="1">
        <v>42948</v>
      </c>
      <c r="F2169" s="31" t="str">
        <f t="shared" si="119"/>
        <v>2017</v>
      </c>
      <c r="G2169" s="1" t="str">
        <f>TEXT(ancestry_jul_2014[[#This Row],[Date]]," MMM")</f>
        <v xml:space="preserve"> Aug</v>
      </c>
      <c r="I2169" t="str">
        <f>VLOOKUP(K2169, [1]LibPAS_data!$A$1:$C$600,3,FALSE)</f>
        <v>Yavapai</v>
      </c>
      <c r="J2169" s="21" t="str">
        <f>VLOOKUP(K2169,[1]LibPAS_data!$A$1:$C$600,2,FALSE)</f>
        <v>Prescott Public Library</v>
      </c>
      <c r="K2169" s="10" t="s">
        <v>51</v>
      </c>
      <c r="L2169" s="45" t="s">
        <v>1</v>
      </c>
      <c r="N2169">
        <v>1692</v>
      </c>
      <c r="O2169">
        <v>39</v>
      </c>
      <c r="P2169">
        <v>1337</v>
      </c>
      <c r="Q2169">
        <v>1063</v>
      </c>
      <c r="R2169" s="47">
        <f t="shared" si="121"/>
        <v>2400</v>
      </c>
    </row>
    <row r="2170" spans="1:18" x14ac:dyDescent="0.3">
      <c r="A2170" s="21">
        <f>VLOOKUP(ancestry_jul_2014[[#This Row],[Locationid]], [1]LibPAS_data!$A$2:$E$600, 5, FALSE)</f>
        <v>59</v>
      </c>
      <c r="B2170" s="64">
        <f>VLOOKUP(ancestry_jul_2014[[#This Row],[Locationid]],[1]LibPAS_data!$A$2:$D$270,4,FALSE)</f>
        <v>22616</v>
      </c>
      <c r="C2170" s="65" t="str">
        <f>TEXT(E2170,"yyyy")&amp;"-"&amp;"Q"&amp;LOOKUP(MONTH(E2170),{1,4,7,10},{1,2,3,4})</f>
        <v>2017-Q3</v>
      </c>
      <c r="D2170" s="66">
        <f t="shared" si="120"/>
        <v>2018</v>
      </c>
      <c r="E2170" s="1">
        <v>42948</v>
      </c>
      <c r="F2170" s="31" t="str">
        <f t="shared" si="119"/>
        <v>2017</v>
      </c>
      <c r="G2170" s="1" t="str">
        <f>TEXT(ancestry_jul_2014[[#This Row],[Date]]," MMM")</f>
        <v xml:space="preserve"> Aug</v>
      </c>
      <c r="I2170" t="str">
        <f>VLOOKUP(K2170, [1]LibPAS_data!$A$1:$C$600,3,FALSE)</f>
        <v>Yavapai</v>
      </c>
      <c r="J2170" s="21" t="str">
        <f>VLOOKUP(K2170,[1]LibPAS_data!$A$1:$C$600,2,FALSE)</f>
        <v>Prescott Valley Public Library</v>
      </c>
      <c r="K2170" s="6" t="s">
        <v>52</v>
      </c>
      <c r="L2170" s="45" t="s">
        <v>1</v>
      </c>
      <c r="N2170">
        <v>817</v>
      </c>
      <c r="O2170">
        <v>13</v>
      </c>
      <c r="P2170">
        <v>351</v>
      </c>
      <c r="Q2170">
        <v>613</v>
      </c>
      <c r="R2170" s="47">
        <f t="shared" si="121"/>
        <v>964</v>
      </c>
    </row>
    <row r="2171" spans="1:18" x14ac:dyDescent="0.3">
      <c r="A2171" s="21">
        <f>VLOOKUP(ancestry_jul_2014[[#This Row],[Locationid]], [1]LibPAS_data!$A$2:$E$600, 5, FALSE)</f>
        <v>23</v>
      </c>
      <c r="B2171" s="64">
        <f>VLOOKUP(ancestry_jul_2014[[#This Row],[Locationid]],[1]LibPAS_data!$A$2:$D$270,4,FALSE)</f>
        <v>5873</v>
      </c>
      <c r="C2171" s="65" t="str">
        <f>TEXT(E2171,"yyyy")&amp;"-"&amp;"Q"&amp;LOOKUP(MONTH(E2171),{1,4,7,10},{1,2,3,4})</f>
        <v>2017-Q3</v>
      </c>
      <c r="D2171" s="66">
        <f t="shared" si="120"/>
        <v>2018</v>
      </c>
      <c r="E2171" s="1">
        <v>42948</v>
      </c>
      <c r="F2171" s="31" t="str">
        <f t="shared" si="119"/>
        <v>2017</v>
      </c>
      <c r="G2171" s="1" t="str">
        <f>TEXT(ancestry_jul_2014[[#This Row],[Date]]," MMM")</f>
        <v xml:space="preserve"> Aug</v>
      </c>
      <c r="I2171" t="str">
        <f>VLOOKUP(K2171, [1]LibPAS_data!$A$1:$C$600,3,FALSE)</f>
        <v>La Paz</v>
      </c>
      <c r="J2171" s="21" t="str">
        <f>VLOOKUP(K2171,[1]LibPAS_data!$A$1:$C$600,2,FALSE)</f>
        <v>Quartzsite Public Library</v>
      </c>
      <c r="K2171" s="3" t="s">
        <v>154</v>
      </c>
      <c r="L2171" s="45" t="s">
        <v>1</v>
      </c>
      <c r="N2171">
        <v>70</v>
      </c>
      <c r="O2171">
        <v>2</v>
      </c>
      <c r="P2171">
        <v>3</v>
      </c>
      <c r="Q2171">
        <v>9</v>
      </c>
      <c r="R2171" s="47">
        <f t="shared" si="121"/>
        <v>12</v>
      </c>
    </row>
    <row r="2172" spans="1:18" x14ac:dyDescent="0.3">
      <c r="A2172" s="21">
        <f>VLOOKUP(ancestry_jul_2014[[#This Row],[Locationid]], [1]LibPAS_data!$A$2:$E$600, 5, FALSE)</f>
        <v>40</v>
      </c>
      <c r="B2172" s="64" t="e">
        <f>VLOOKUP(ancestry_jul_2014[[#This Row],[Locationid]],[1]LibPAS_data!$A$2:$D$270,4,FALSE)</f>
        <v>#N/A</v>
      </c>
      <c r="C2172" s="65" t="str">
        <f>TEXT(E2172,"yyyy")&amp;"-"&amp;"Q"&amp;LOOKUP(MONTH(E2172),{1,4,7,10},{1,2,3,4})</f>
        <v>2017-Q3</v>
      </c>
      <c r="D2172" s="66">
        <f t="shared" si="120"/>
        <v>2018</v>
      </c>
      <c r="E2172" s="1">
        <v>42948</v>
      </c>
      <c r="F2172" s="31" t="str">
        <f t="shared" si="119"/>
        <v>2017</v>
      </c>
      <c r="G2172" s="1" t="str">
        <f>TEXT(ancestry_jul_2014[[#This Row],[Date]]," MMM")</f>
        <v xml:space="preserve"> Aug</v>
      </c>
      <c r="I2172" t="str">
        <f>VLOOKUP(K2172, [1]LibPAS_data!$A$1:$C$600,3,FALSE)</f>
        <v>Apache</v>
      </c>
      <c r="J2172" s="21" t="str">
        <f>VLOOKUP(K2172,[1]LibPAS_data!$A$1:$C$600,2,FALSE)</f>
        <v>Round Valley Public Library</v>
      </c>
      <c r="K2172" s="6" t="s">
        <v>53</v>
      </c>
      <c r="L2172" s="45" t="s">
        <v>1</v>
      </c>
      <c r="N2172">
        <v>390</v>
      </c>
      <c r="O2172">
        <v>17</v>
      </c>
      <c r="P2172">
        <v>19</v>
      </c>
      <c r="Q2172">
        <v>189</v>
      </c>
      <c r="R2172" s="47">
        <f t="shared" si="121"/>
        <v>208</v>
      </c>
    </row>
    <row r="2173" spans="1:18" x14ac:dyDescent="0.3">
      <c r="A2173" s="21">
        <f>VLOOKUP(ancestry_jul_2014[[#This Row],[Locationid]], [1]LibPAS_data!$A$2:$E$600, 5, FALSE)</f>
        <v>17</v>
      </c>
      <c r="B2173" s="64">
        <f>VLOOKUP(ancestry_jul_2014[[#This Row],[Locationid]],[1]LibPAS_data!$A$2:$D$270,4,FALSE)</f>
        <v>11980</v>
      </c>
      <c r="C2173" s="65" t="str">
        <f>TEXT(E2173,"yyyy")&amp;"-"&amp;"Q"&amp;LOOKUP(MONTH(E2173),{1,4,7,10},{1,2,3,4})</f>
        <v>2017-Q3</v>
      </c>
      <c r="D2173" s="66">
        <f t="shared" si="120"/>
        <v>2018</v>
      </c>
      <c r="E2173" s="1">
        <v>42948</v>
      </c>
      <c r="F2173" s="31" t="str">
        <f t="shared" si="119"/>
        <v>2017</v>
      </c>
      <c r="G2173" s="1" t="str">
        <f>TEXT(ancestry_jul_2014[[#This Row],[Date]]," MMM")</f>
        <v xml:space="preserve"> Aug</v>
      </c>
      <c r="I2173" t="str">
        <f>VLOOKUP(K2173, [1]LibPAS_data!$A$1:$C$600,3,FALSE)</f>
        <v>Graham</v>
      </c>
      <c r="J2173" s="21" t="str">
        <f>VLOOKUP(K2173,[1]LibPAS_data!$A$1:$C$600,2,FALSE)</f>
        <v>Safford City - Graham County Library</v>
      </c>
      <c r="K2173" s="6" t="s">
        <v>54</v>
      </c>
      <c r="L2173" s="45" t="s">
        <v>1</v>
      </c>
      <c r="N2173">
        <v>290</v>
      </c>
      <c r="O2173">
        <v>6</v>
      </c>
      <c r="P2173">
        <v>28</v>
      </c>
      <c r="Q2173">
        <v>119</v>
      </c>
      <c r="R2173" s="47">
        <f t="shared" si="121"/>
        <v>147</v>
      </c>
    </row>
    <row r="2174" spans="1:18" x14ac:dyDescent="0.3">
      <c r="A2174" s="21">
        <f>VLOOKUP(ancestry_jul_2014[[#This Row],[Locationid]], [1]LibPAS_data!$A$2:$E$600, 5, FALSE)</f>
        <v>10</v>
      </c>
      <c r="B2174" s="64">
        <f>VLOOKUP(ancestry_jul_2014[[#This Row],[Locationid]],[1]LibPAS_data!$A$2:$D$270,4,FALSE)</f>
        <v>5625</v>
      </c>
      <c r="C2174" s="65" t="str">
        <f>TEXT(E2174,"yyyy")&amp;"-"&amp;"Q"&amp;LOOKUP(MONTH(E2174),{1,4,7,10},{1,2,3,4})</f>
        <v>2017-Q3</v>
      </c>
      <c r="D2174" s="66">
        <f t="shared" si="120"/>
        <v>2018</v>
      </c>
      <c r="E2174" s="1">
        <v>42948</v>
      </c>
      <c r="F2174" s="31" t="str">
        <f t="shared" si="119"/>
        <v>2017</v>
      </c>
      <c r="G2174" s="1" t="str">
        <f>TEXT(ancestry_jul_2014[[#This Row],[Date]]," MMM")</f>
        <v xml:space="preserve"> Aug</v>
      </c>
      <c r="I2174" t="str">
        <f>VLOOKUP(K2174, [1]LibPAS_data!$A$1:$C$600,3,FALSE)</f>
        <v>Gila</v>
      </c>
      <c r="J2174" s="21" t="str">
        <f>VLOOKUP(K2174,[1]LibPAS_data!$A$1:$C$600,2,FALSE)</f>
        <v>San Carlos Public Library</v>
      </c>
      <c r="K2174" s="3" t="s">
        <v>148</v>
      </c>
      <c r="L2174" s="45" t="s">
        <v>1</v>
      </c>
      <c r="R2174" s="47">
        <f t="shared" si="121"/>
        <v>0</v>
      </c>
    </row>
    <row r="2175" spans="1:18" x14ac:dyDescent="0.3">
      <c r="A2175" s="21">
        <f>VLOOKUP(ancestry_jul_2014[[#This Row],[Locationid]], [1]LibPAS_data!$A$2:$E$600, 5, FALSE)</f>
        <v>23</v>
      </c>
      <c r="B2175" s="64" t="e">
        <f>VLOOKUP(ancestry_jul_2014[[#This Row],[Locationid]],[1]LibPAS_data!$A$2:$D$270,4,FALSE)</f>
        <v>#N/A</v>
      </c>
      <c r="C2175" s="65" t="str">
        <f>TEXT(E2175,"yyyy")&amp;"-"&amp;"Q"&amp;LOOKUP(MONTH(E2175),{1,4,7,10},{1,2,3,4})</f>
        <v>2017-Q3</v>
      </c>
      <c r="D2175" s="66">
        <f t="shared" si="120"/>
        <v>2018</v>
      </c>
      <c r="E2175" s="1">
        <v>42948</v>
      </c>
      <c r="F2175" s="31" t="str">
        <f t="shared" si="119"/>
        <v>2017</v>
      </c>
      <c r="G2175" s="1" t="str">
        <f>TEXT(ancestry_jul_2014[[#This Row],[Date]]," MMM")</f>
        <v xml:space="preserve"> Aug</v>
      </c>
      <c r="I2175" t="str">
        <f>VLOOKUP(K2175, [1]LibPAS_data!$A$1:$C$600,3,FALSE)</f>
        <v>Pinal</v>
      </c>
      <c r="J2175" s="21" t="str">
        <f>VLOOKUP(K2175,[1]LibPAS_data!$A$1:$C$600,2,FALSE)</f>
        <v>San Manuel Public Library</v>
      </c>
      <c r="K2175" s="10" t="s">
        <v>55</v>
      </c>
      <c r="L2175" s="45" t="s">
        <v>1</v>
      </c>
      <c r="N2175">
        <v>15</v>
      </c>
      <c r="O2175">
        <v>1</v>
      </c>
      <c r="R2175" s="47">
        <f t="shared" si="121"/>
        <v>0</v>
      </c>
    </row>
    <row r="2176" spans="1:18" x14ac:dyDescent="0.3">
      <c r="A2176" s="21">
        <f>VLOOKUP(ancestry_jul_2014[[#This Row],[Locationid]], [1]LibPAS_data!$A$2:$E$600, 5, FALSE)</f>
        <v>10</v>
      </c>
      <c r="B2176" s="64">
        <f>VLOOKUP(ancestry_jul_2014[[#This Row],[Locationid]],[1]LibPAS_data!$A$2:$D$270,4,FALSE)</f>
        <v>360</v>
      </c>
      <c r="C2176" s="65" t="str">
        <f>TEXT(E2176,"yyyy")&amp;"-"&amp;"Q"&amp;LOOKUP(MONTH(E2176),{1,4,7,10},{1,2,3,4})</f>
        <v>2017-Q3</v>
      </c>
      <c r="D2176" s="66">
        <f t="shared" si="120"/>
        <v>2018</v>
      </c>
      <c r="E2176" s="1">
        <v>42948</v>
      </c>
      <c r="F2176" s="31" t="str">
        <f t="shared" si="119"/>
        <v>2017</v>
      </c>
      <c r="G2176" s="1" t="str">
        <f>TEXT(ancestry_jul_2014[[#This Row],[Date]]," MMM")</f>
        <v xml:space="preserve"> Aug</v>
      </c>
      <c r="I2176" t="str">
        <f>VLOOKUP(K2176, [1]LibPAS_data!$A$1:$C$600,3,FALSE)</f>
        <v>Pima</v>
      </c>
      <c r="J2176" s="21" t="str">
        <f>VLOOKUP(K2176,[1]LibPAS_data!$A$1:$C$600,2,FALSE)</f>
        <v>San Xavier Library Center</v>
      </c>
      <c r="K2176" t="s">
        <v>147</v>
      </c>
      <c r="L2176" s="45" t="s">
        <v>1</v>
      </c>
      <c r="R2176" s="47">
        <f t="shared" si="121"/>
        <v>0</v>
      </c>
    </row>
    <row r="2177" spans="1:18" x14ac:dyDescent="0.3">
      <c r="A2177" s="21">
        <f>VLOOKUP(ancestry_jul_2014[[#This Row],[Locationid]], [1]LibPAS_data!$A$2:$E$600, 5, FALSE)</f>
        <v>17</v>
      </c>
      <c r="B2177" s="64" t="e">
        <f>VLOOKUP(ancestry_jul_2014[[#This Row],[Locationid]],[1]LibPAS_data!$A$2:$D$270,4,FALSE)</f>
        <v>#N/A</v>
      </c>
      <c r="C2177" s="65" t="str">
        <f>TEXT(E2177,"yyyy")&amp;"-"&amp;"Q"&amp;LOOKUP(MONTH(E2177),{1,4,7,10},{1,2,3,4})</f>
        <v>2017-Q3</v>
      </c>
      <c r="D2177" s="66">
        <f t="shared" si="120"/>
        <v>2018</v>
      </c>
      <c r="E2177" s="1">
        <v>42948</v>
      </c>
      <c r="F2177" s="31" t="str">
        <f t="shared" si="119"/>
        <v>2017</v>
      </c>
      <c r="G2177" s="1" t="str">
        <f>TEXT(ancestry_jul_2014[[#This Row],[Date]]," MMM")</f>
        <v xml:space="preserve"> Aug</v>
      </c>
      <c r="I2177" t="str">
        <f>VLOOKUP(K2177, [1]LibPAS_data!$A$1:$C$600,3,FALSE)</f>
        <v>Apache</v>
      </c>
      <c r="J2177" s="21" t="str">
        <f>VLOOKUP(K2177,[1]LibPAS_data!$A$1:$C$600,2,FALSE)</f>
        <v>Sanders Public Library</v>
      </c>
      <c r="K2177" t="s">
        <v>56</v>
      </c>
      <c r="L2177" s="45" t="s">
        <v>1</v>
      </c>
      <c r="N2177">
        <v>20</v>
      </c>
      <c r="O2177">
        <v>1</v>
      </c>
      <c r="P2177">
        <v>9</v>
      </c>
      <c r="Q2177">
        <v>32</v>
      </c>
      <c r="R2177" s="47">
        <f t="shared" si="121"/>
        <v>41</v>
      </c>
    </row>
    <row r="2178" spans="1:18" x14ac:dyDescent="0.3">
      <c r="A2178" s="21">
        <f>VLOOKUP(ancestry_jul_2014[[#This Row],[Locationid]], [1]LibPAS_data!$A$2:$E$600, 5, FALSE)</f>
        <v>87</v>
      </c>
      <c r="B2178" s="64">
        <f>VLOOKUP(ancestry_jul_2014[[#This Row],[Locationid]],[1]LibPAS_data!$A$2:$D$270,4,FALSE)</f>
        <v>174482</v>
      </c>
      <c r="C2178" s="65" t="str">
        <f>TEXT(E2178,"yyyy")&amp;"-"&amp;"Q"&amp;LOOKUP(MONTH(E2178),{1,4,7,10},{1,2,3,4})</f>
        <v>2017-Q3</v>
      </c>
      <c r="D2178" s="66">
        <f t="shared" ref="D2178:D2191" si="122">YEAR(DATE(YEAR(E2178),MONTH(E2178)+6,1))</f>
        <v>2018</v>
      </c>
      <c r="E2178" s="1">
        <v>42948</v>
      </c>
      <c r="F2178" s="31" t="str">
        <f t="shared" ref="F2178:F2241" si="123">TEXT(E2178, "yyyy")</f>
        <v>2017</v>
      </c>
      <c r="G2178" s="1" t="str">
        <f>TEXT(ancestry_jul_2014[[#This Row],[Date]]," MMM")</f>
        <v xml:space="preserve"> Aug</v>
      </c>
      <c r="I2178" t="str">
        <f>VLOOKUP(K2178, [1]LibPAS_data!$A$1:$C$600,3,FALSE)</f>
        <v>Maricopa</v>
      </c>
      <c r="J2178" s="21" t="str">
        <f>VLOOKUP(K2178,[1]LibPAS_data!$A$1:$C$600,2,FALSE)</f>
        <v>Scottsdale Public Library</v>
      </c>
      <c r="K2178" s="6" t="s">
        <v>57</v>
      </c>
      <c r="L2178" s="45" t="s">
        <v>1</v>
      </c>
      <c r="N2178">
        <v>2357</v>
      </c>
      <c r="O2178">
        <v>48</v>
      </c>
      <c r="P2178">
        <v>222</v>
      </c>
      <c r="Q2178">
        <v>1437</v>
      </c>
      <c r="R2178" s="47">
        <f t="shared" si="121"/>
        <v>1659</v>
      </c>
    </row>
    <row r="2179" spans="1:18" x14ac:dyDescent="0.3">
      <c r="A2179" s="21">
        <f>VLOOKUP(ancestry_jul_2014[[#This Row],[Locationid]], [1]LibPAS_data!$A$2:$E$600, 5, FALSE)</f>
        <v>28</v>
      </c>
      <c r="B2179" s="64">
        <f>VLOOKUP(ancestry_jul_2014[[#This Row],[Locationid]],[1]LibPAS_data!$A$2:$D$270,4,FALSE)</f>
        <v>32811</v>
      </c>
      <c r="C2179" s="65" t="str">
        <f>TEXT(E2179,"yyyy")&amp;"-"&amp;"Q"&amp;LOOKUP(MONTH(E2179),{1,4,7,10},{1,2,3,4})</f>
        <v>2017-Q3</v>
      </c>
      <c r="D2179" s="66">
        <f t="shared" si="122"/>
        <v>2018</v>
      </c>
      <c r="E2179" s="1">
        <v>42948</v>
      </c>
      <c r="F2179" s="31" t="str">
        <f t="shared" si="123"/>
        <v>2017</v>
      </c>
      <c r="G2179" s="1" t="str">
        <f>TEXT(ancestry_jul_2014[[#This Row],[Date]]," MMM")</f>
        <v xml:space="preserve"> Aug</v>
      </c>
      <c r="I2179" t="str">
        <f>VLOOKUP(K2179, [1]LibPAS_data!$A$1:$C$600,3,FALSE)</f>
        <v>Cochise</v>
      </c>
      <c r="J2179" s="21" t="str">
        <f>VLOOKUP(K2179,[1]LibPAS_data!$A$1:$C$600,2,FALSE)</f>
        <v>Sierra Vista Public Library</v>
      </c>
      <c r="K2179" s="6" t="s">
        <v>60</v>
      </c>
      <c r="L2179" s="45" t="s">
        <v>1</v>
      </c>
      <c r="N2179">
        <v>102</v>
      </c>
      <c r="O2179">
        <v>4</v>
      </c>
      <c r="P2179">
        <v>27</v>
      </c>
      <c r="Q2179">
        <v>49</v>
      </c>
      <c r="R2179" s="47">
        <f t="shared" si="121"/>
        <v>76</v>
      </c>
    </row>
    <row r="2180" spans="1:18" x14ac:dyDescent="0.3">
      <c r="A2180" s="21" t="str">
        <f>VLOOKUP(ancestry_jul_2014[[#This Row],[Locationid]], [1]LibPAS_data!$A$2:$E$600, 5, FALSE)</f>
        <v>N/A</v>
      </c>
      <c r="B2180" s="64" t="str">
        <f>VLOOKUP(ancestry_jul_2014[[#This Row],[Locationid]],[1]LibPAS_data!$A$2:$D$270,4,FALSE)</f>
        <v>N/A</v>
      </c>
      <c r="C2180" s="65" t="str">
        <f>TEXT(E2180,"yyyy")&amp;"-"&amp;"Q"&amp;LOOKUP(MONTH(E2180),{1,4,7,10},{1,2,3,4})</f>
        <v>2017-Q3</v>
      </c>
      <c r="D2180" s="66">
        <f t="shared" si="122"/>
        <v>2018</v>
      </c>
      <c r="E2180" s="1">
        <v>42948</v>
      </c>
      <c r="F2180" s="31" t="str">
        <f t="shared" si="123"/>
        <v>2017</v>
      </c>
      <c r="G2180" s="1" t="str">
        <f>TEXT(ancestry_jul_2014[[#This Row],[Date]]," MMM")</f>
        <v xml:space="preserve"> Aug</v>
      </c>
      <c r="I2180" t="str">
        <f>VLOOKUP(K2180, [1]LibPAS_data!$A$1:$C$600,3,FALSE)</f>
        <v>Maricopa</v>
      </c>
      <c r="J2180" s="21" t="str">
        <f>VLOOKUP(K2180,[1]LibPAS_data!$A$1:$C$600,2,FALSE)</f>
        <v>Salt River Tribal Library</v>
      </c>
      <c r="K2180" t="s">
        <v>149</v>
      </c>
      <c r="L2180" s="45" t="s">
        <v>1</v>
      </c>
      <c r="N2180">
        <v>629</v>
      </c>
      <c r="O2180">
        <v>10</v>
      </c>
      <c r="P2180">
        <v>87</v>
      </c>
      <c r="Q2180">
        <v>150</v>
      </c>
      <c r="R2180" s="47">
        <f t="shared" si="121"/>
        <v>237</v>
      </c>
    </row>
    <row r="2181" spans="1:18" x14ac:dyDescent="0.3">
      <c r="A2181" s="21">
        <f>VLOOKUP(ancestry_jul_2014[[#This Row],[Locationid]], [1]LibPAS_data!$A$2:$E$600, 5, FALSE)</f>
        <v>32</v>
      </c>
      <c r="B2181" s="64">
        <f>VLOOKUP(ancestry_jul_2014[[#This Row],[Locationid]],[1]LibPAS_data!$A$2:$D$270,4,FALSE)</f>
        <v>11000</v>
      </c>
      <c r="C2181" s="65" t="str">
        <f>TEXT(E2181,"yyyy")&amp;"-"&amp;"Q"&amp;LOOKUP(MONTH(E2181),{1,4,7,10},{1,2,3,4})</f>
        <v>2017-Q3</v>
      </c>
      <c r="D2181" s="66">
        <f t="shared" si="122"/>
        <v>2018</v>
      </c>
      <c r="E2181" s="1">
        <v>42948</v>
      </c>
      <c r="F2181" s="31" t="str">
        <f t="shared" si="123"/>
        <v>2017</v>
      </c>
      <c r="G2181" s="1" t="str">
        <f>TEXT(ancestry_jul_2014[[#This Row],[Date]]," MMM")</f>
        <v xml:space="preserve"> Aug</v>
      </c>
      <c r="I2181" t="str">
        <f>VLOOKUP(K2181, [1]LibPAS_data!$A$1:$C$600,3,FALSE)</f>
        <v>Yavapai</v>
      </c>
      <c r="J2181" s="21" t="str">
        <f>VLOOKUP(K2181,[1]LibPAS_data!$A$1:$C$600,2,FALSE)</f>
        <v>Sedona Public Library</v>
      </c>
      <c r="K2181" s="6" t="s">
        <v>58</v>
      </c>
      <c r="L2181" s="45" t="s">
        <v>1</v>
      </c>
      <c r="N2181">
        <v>5</v>
      </c>
      <c r="O2181">
        <v>2</v>
      </c>
      <c r="Q2181">
        <v>2</v>
      </c>
      <c r="R2181" s="47">
        <f t="shared" si="121"/>
        <v>2</v>
      </c>
    </row>
    <row r="2182" spans="1:18" x14ac:dyDescent="0.3">
      <c r="A2182" s="21">
        <f>VLOOKUP(ancestry_jul_2014[[#This Row],[Locationid]], [1]LibPAS_data!$A$2:$E$600, 5, FALSE)</f>
        <v>5</v>
      </c>
      <c r="B2182" s="64" t="e">
        <f>VLOOKUP(ancestry_jul_2014[[#This Row],[Locationid]],[1]LibPAS_data!$A$2:$D$270,4,FALSE)</f>
        <v>#N/A</v>
      </c>
      <c r="C2182" s="65" t="str">
        <f>TEXT(E2182,"yyyy")&amp;"-"&amp;"Q"&amp;LOOKUP(MONTH(E2182),{1,4,7,10},{1,2,3,4})</f>
        <v>2017-Q3</v>
      </c>
      <c r="D2182" s="66">
        <f t="shared" si="122"/>
        <v>2018</v>
      </c>
      <c r="E2182" s="1">
        <v>42948</v>
      </c>
      <c r="F2182" s="31" t="str">
        <f t="shared" si="123"/>
        <v>2017</v>
      </c>
      <c r="G2182" s="1" t="str">
        <f>TEXT(ancestry_jul_2014[[#This Row],[Date]]," MMM")</f>
        <v xml:space="preserve"> Aug</v>
      </c>
      <c r="I2182" t="str">
        <f>VLOOKUP(K2182, [1]LibPAS_data!$A$1:$C$600,3,FALSE)</f>
        <v>Yavapai</v>
      </c>
      <c r="J2182" s="21" t="str">
        <f>VLOOKUP(K2182,[1]LibPAS_data!$A$1:$C$600,2,FALSE)</f>
        <v>Seligman Public Library</v>
      </c>
      <c r="K2182" t="s">
        <v>59</v>
      </c>
      <c r="L2182" s="45" t="s">
        <v>1</v>
      </c>
      <c r="R2182" s="47">
        <f t="shared" si="121"/>
        <v>0</v>
      </c>
    </row>
    <row r="2183" spans="1:18" x14ac:dyDescent="0.3">
      <c r="A2183" s="21">
        <f>VLOOKUP(ancestry_jul_2014[[#This Row],[Locationid]], [1]LibPAS_data!$A$2:$E$600, 5, FALSE)</f>
        <v>142</v>
      </c>
      <c r="B2183" s="64">
        <f>VLOOKUP(ancestry_jul_2014[[#This Row],[Locationid]],[1]LibPAS_data!$A$2:$D$270,4,FALSE)</f>
        <v>140708</v>
      </c>
      <c r="C2183" s="65" t="str">
        <f>TEXT(E2183,"yyyy")&amp;"-"&amp;"Q"&amp;LOOKUP(MONTH(E2183),{1,4,7,10},{1,2,3,4})</f>
        <v>2017-Q3</v>
      </c>
      <c r="D2183" s="66">
        <f t="shared" si="122"/>
        <v>2018</v>
      </c>
      <c r="E2183" s="1">
        <v>42948</v>
      </c>
      <c r="F2183" s="31" t="str">
        <f t="shared" si="123"/>
        <v>2017</v>
      </c>
      <c r="G2183" s="1" t="str">
        <f>TEXT(ancestry_jul_2014[[#This Row],[Date]]," MMM")</f>
        <v xml:space="preserve"> Aug</v>
      </c>
      <c r="I2183" t="str">
        <f>VLOOKUP(K2183, [1]LibPAS_data!$A$1:$C$600,3,FALSE)</f>
        <v>Maricopa</v>
      </c>
      <c r="J2183" s="21" t="str">
        <f>VLOOKUP(K2183,[1]LibPAS_data!$A$1:$C$600,2,FALSE)</f>
        <v>Tempe Public Library</v>
      </c>
      <c r="K2183" s="10" t="s">
        <v>79</v>
      </c>
      <c r="L2183" s="45" t="s">
        <v>1</v>
      </c>
      <c r="N2183">
        <v>1792</v>
      </c>
      <c r="O2183">
        <v>21</v>
      </c>
      <c r="P2183">
        <v>397</v>
      </c>
      <c r="Q2183">
        <v>935</v>
      </c>
      <c r="R2183" s="47">
        <f t="shared" si="121"/>
        <v>1332</v>
      </c>
    </row>
    <row r="2184" spans="1:18" x14ac:dyDescent="0.3">
      <c r="A2184" s="21">
        <f>VLOOKUP(ancestry_jul_2014[[#This Row],[Locationid]], [1]LibPAS_data!$A$2:$E$600, 5, FALSE)</f>
        <v>12</v>
      </c>
      <c r="B2184" s="64">
        <f>VLOOKUP(ancestry_jul_2014[[#This Row],[Locationid]],[1]LibPAS_data!$A$2:$D$270,4,FALSE)</f>
        <v>4415</v>
      </c>
      <c r="C2184" s="65" t="str">
        <f>TEXT(E2184,"yyyy")&amp;"-"&amp;"Q"&amp;LOOKUP(MONTH(E2184),{1,4,7,10},{1,2,3,4})</f>
        <v>2017-Q3</v>
      </c>
      <c r="D2184" s="66">
        <f t="shared" si="122"/>
        <v>2018</v>
      </c>
      <c r="E2184" s="1">
        <v>42948</v>
      </c>
      <c r="F2184" s="31" t="str">
        <f t="shared" si="123"/>
        <v>2017</v>
      </c>
      <c r="G2184" s="1" t="str">
        <f>TEXT(ancestry_jul_2014[[#This Row],[Date]]," MMM")</f>
        <v xml:space="preserve"> Aug</v>
      </c>
      <c r="I2184" t="str">
        <f>VLOOKUP(K2184, [1]LibPAS_data!$A$1:$C$600,3,FALSE)</f>
        <v>Maricopa</v>
      </c>
      <c r="J2184" s="21" t="str">
        <f>VLOOKUP(K2184,[1]LibPAS_data!$A$1:$C$600,2,FALSE)</f>
        <v>Tolleson Public Library</v>
      </c>
      <c r="K2184" s="6" t="s">
        <v>61</v>
      </c>
      <c r="L2184" s="45" t="s">
        <v>1</v>
      </c>
      <c r="N2184">
        <v>45</v>
      </c>
      <c r="O2184">
        <v>2</v>
      </c>
      <c r="P2184">
        <v>2</v>
      </c>
      <c r="Q2184">
        <v>17</v>
      </c>
      <c r="R2184" s="47">
        <f t="shared" si="121"/>
        <v>19</v>
      </c>
    </row>
    <row r="2185" spans="1:18" x14ac:dyDescent="0.3">
      <c r="A2185" s="21">
        <f>VLOOKUP(ancestry_jul_2014[[#This Row],[Locationid]], [1]LibPAS_data!$A$2:$E$600, 5, FALSE)</f>
        <v>8</v>
      </c>
      <c r="B2185" s="64">
        <f>VLOOKUP(ancestry_jul_2014[[#This Row],[Locationid]],[1]LibPAS_data!$A$2:$D$270,4,FALSE)</f>
        <v>2341</v>
      </c>
      <c r="C2185" s="65" t="str">
        <f>TEXT(E2185,"yyyy")&amp;"-"&amp;"Q"&amp;LOOKUP(MONTH(E2185),{1,4,7,10},{1,2,3,4})</f>
        <v>2017-Q3</v>
      </c>
      <c r="D2185" s="66">
        <f t="shared" si="122"/>
        <v>2018</v>
      </c>
      <c r="E2185" s="1">
        <v>42948</v>
      </c>
      <c r="F2185" s="31" t="str">
        <f t="shared" si="123"/>
        <v>2017</v>
      </c>
      <c r="G2185" s="1" t="str">
        <f>TEXT(ancestry_jul_2014[[#This Row],[Date]]," MMM")</f>
        <v xml:space="preserve"> Aug</v>
      </c>
      <c r="I2185" t="str">
        <f>VLOOKUP(K2185, [1]LibPAS_data!$A$1:$C$600,3,FALSE)</f>
        <v>Gila</v>
      </c>
      <c r="J2185" s="21" t="str">
        <f>VLOOKUP(K2185,[1]LibPAS_data!$A$1:$C$600,2,FALSE)</f>
        <v>Tonto Basin Public</v>
      </c>
      <c r="K2185" s="8" t="s">
        <v>62</v>
      </c>
      <c r="L2185" s="45" t="s">
        <v>1</v>
      </c>
      <c r="R2185" s="47">
        <f t="shared" si="121"/>
        <v>0</v>
      </c>
    </row>
    <row r="2186" spans="1:18" x14ac:dyDescent="0.3">
      <c r="A2186" s="21">
        <f>VLOOKUP(ancestry_jul_2014[[#This Row],[Locationid]], [1]LibPAS_data!$A$2:$E$600, 5, FALSE)</f>
        <v>10</v>
      </c>
      <c r="B2186" s="64">
        <f>VLOOKUP(ancestry_jul_2014[[#This Row],[Locationid]],[1]LibPAS_data!$A$2:$D$270,4,FALSE)</f>
        <v>1843</v>
      </c>
      <c r="C2186" s="65" t="str">
        <f>TEXT(E2186,"yyyy")&amp;"-"&amp;"Q"&amp;LOOKUP(MONTH(E2186),{1,4,7,10},{1,2,3,4})</f>
        <v>2017-Q3</v>
      </c>
      <c r="D2186" s="66">
        <f t="shared" si="122"/>
        <v>2018</v>
      </c>
      <c r="E2186" s="1">
        <v>42948</v>
      </c>
      <c r="F2186" s="31" t="str">
        <f t="shared" si="123"/>
        <v>2017</v>
      </c>
      <c r="G2186" s="1" t="str">
        <f>TEXT(ancestry_jul_2014[[#This Row],[Date]]," MMM")</f>
        <v xml:space="preserve"> Aug</v>
      </c>
      <c r="I2186" t="str">
        <f>VLOOKUP(K2186, [1]LibPAS_data!$A$1:$C$600,3,FALSE)</f>
        <v>Pima</v>
      </c>
      <c r="J2186" s="21" t="str">
        <f>VLOOKUP(K2186,[1]LibPAS_data!$A$1:$C$600,2,FALSE)</f>
        <v>Venito Garcia Library</v>
      </c>
      <c r="K2186" t="s">
        <v>150</v>
      </c>
      <c r="L2186" s="45" t="s">
        <v>1</v>
      </c>
      <c r="R2186" s="47">
        <f t="shared" si="121"/>
        <v>0</v>
      </c>
    </row>
    <row r="2187" spans="1:18" x14ac:dyDescent="0.3">
      <c r="A2187" s="21">
        <f>VLOOKUP(ancestry_jul_2014[[#This Row],[Locationid]], [1]LibPAS_data!$A$2:$E$600, 5, FALSE)</f>
        <v>8</v>
      </c>
      <c r="B2187" s="64" t="e">
        <f>VLOOKUP(ancestry_jul_2014[[#This Row],[Locationid]],[1]LibPAS_data!$A$2:$D$270,4,FALSE)</f>
        <v>#N/A</v>
      </c>
      <c r="C2187" s="65" t="str">
        <f>TEXT(E2187,"yyyy")&amp;"-"&amp;"Q"&amp;LOOKUP(MONTH(E2187),{1,4,7,10},{1,2,3,4})</f>
        <v>2017-Q3</v>
      </c>
      <c r="D2187" s="66">
        <f t="shared" si="122"/>
        <v>2018</v>
      </c>
      <c r="E2187" s="1">
        <v>42948</v>
      </c>
      <c r="F2187" s="31" t="str">
        <f t="shared" si="123"/>
        <v>2017</v>
      </c>
      <c r="G2187" s="1" t="str">
        <f>TEXT(ancestry_jul_2014[[#This Row],[Date]]," MMM")</f>
        <v xml:space="preserve"> Aug</v>
      </c>
      <c r="I2187" t="str">
        <f>VLOOKUP(K2187, [1]LibPAS_data!$A$1:$C$600,3,FALSE)</f>
        <v>Apache</v>
      </c>
      <c r="J2187" s="21" t="str">
        <f>VLOOKUP(K2187,[1]LibPAS_data!$A$1:$C$600,2,FALSE)</f>
        <v>Vernon Public Library</v>
      </c>
      <c r="K2187" s="6" t="s">
        <v>63</v>
      </c>
      <c r="L2187" s="45" t="s">
        <v>1</v>
      </c>
      <c r="R2187" s="47">
        <f t="shared" si="121"/>
        <v>0</v>
      </c>
    </row>
    <row r="2188" spans="1:18" x14ac:dyDescent="0.3">
      <c r="A2188" s="21">
        <f>VLOOKUP(ancestry_jul_2014[[#This Row],[Locationid]], [1]LibPAS_data!$A$2:$E$600, 5, FALSE)</f>
        <v>5</v>
      </c>
      <c r="B2188" s="64">
        <f>VLOOKUP(ancestry_jul_2014[[#This Row],[Locationid]],[1]LibPAS_data!$A$2:$D$270,4,FALSE)</f>
        <v>790</v>
      </c>
      <c r="C2188" s="65" t="str">
        <f>TEXT(E2188,"yyyy")&amp;"-"&amp;"Q"&amp;LOOKUP(MONTH(E2188),{1,4,7,10},{1,2,3,4})</f>
        <v>2017-Q3</v>
      </c>
      <c r="D2188" s="66">
        <f t="shared" si="122"/>
        <v>2018</v>
      </c>
      <c r="E2188" s="1">
        <v>42948</v>
      </c>
      <c r="F2188" s="31" t="str">
        <f t="shared" si="123"/>
        <v>2017</v>
      </c>
      <c r="G2188" s="1" t="str">
        <f>TEXT(ancestry_jul_2014[[#This Row],[Date]]," MMM")</f>
        <v xml:space="preserve"> Aug</v>
      </c>
      <c r="I2188" t="str">
        <f>VLOOKUP(K2188, [1]LibPAS_data!$A$1:$C$600,3,FALSE)</f>
        <v>Gila</v>
      </c>
      <c r="J2188" s="21" t="str">
        <f>VLOOKUP(K2188,[1]LibPAS_data!$A$1:$C$600,2,FALSE)</f>
        <v>Young Public Library</v>
      </c>
      <c r="K2188" s="8" t="s">
        <v>136</v>
      </c>
      <c r="L2188" s="45" t="s">
        <v>1</v>
      </c>
      <c r="R2188" s="47">
        <f t="shared" si="121"/>
        <v>0</v>
      </c>
    </row>
    <row r="2189" spans="1:18" x14ac:dyDescent="0.3">
      <c r="A2189" s="21">
        <f>VLOOKUP(ancestry_jul_2014[[#This Row],[Locationid]], [1]LibPAS_data!$A$2:$E$600, 5, FALSE)</f>
        <v>434</v>
      </c>
      <c r="B2189" s="64">
        <f>VLOOKUP(ancestry_jul_2014[[#This Row],[Locationid]],[1]LibPAS_data!$A$2:$D$270,4,FALSE)</f>
        <v>111752</v>
      </c>
      <c r="C2189" s="65" t="str">
        <f>TEXT(E2189,"yyyy")&amp;"-"&amp;"Q"&amp;LOOKUP(MONTH(E2189),{1,4,7,10},{1,2,3,4})</f>
        <v>2017-Q3</v>
      </c>
      <c r="D2189" s="66">
        <f t="shared" si="122"/>
        <v>2018</v>
      </c>
      <c r="E2189" s="1">
        <v>42948</v>
      </c>
      <c r="F2189" s="31" t="str">
        <f t="shared" si="123"/>
        <v>2017</v>
      </c>
      <c r="G2189" s="1" t="str">
        <f>TEXT(ancestry_jul_2014[[#This Row],[Date]]," MMM")</f>
        <v xml:space="preserve"> Aug</v>
      </c>
      <c r="I2189" t="str">
        <f>VLOOKUP(K2189, [1]LibPAS_data!$A$1:$C$600,3,FALSE)</f>
        <v>Yuma</v>
      </c>
      <c r="J2189" s="21" t="str">
        <f>VLOOKUP(K2189,[1]LibPAS_data!$A$1:$C$600,2,FALSE)</f>
        <v>Yuma County Library District</v>
      </c>
      <c r="K2189" s="6" t="s">
        <v>66</v>
      </c>
      <c r="L2189" s="45" t="s">
        <v>1</v>
      </c>
      <c r="N2189">
        <v>1766</v>
      </c>
      <c r="O2189">
        <v>69</v>
      </c>
      <c r="P2189">
        <v>211</v>
      </c>
      <c r="Q2189">
        <v>871</v>
      </c>
      <c r="R2189" s="47">
        <f t="shared" si="121"/>
        <v>1082</v>
      </c>
    </row>
    <row r="2190" spans="1:18" x14ac:dyDescent="0.3">
      <c r="A2190" s="21">
        <f>VLOOKUP(ancestry_jul_2014[[#This Row],[Locationid]], [1]LibPAS_data!$A$2:$E$600, 5, FALSE)</f>
        <v>7</v>
      </c>
      <c r="B2190" s="64" t="e">
        <f>VLOOKUP(ancestry_jul_2014[[#This Row],[Locationid]],[1]LibPAS_data!$A$2:$D$270,4,FALSE)</f>
        <v>#N/A</v>
      </c>
      <c r="C2190" s="65" t="str">
        <f>TEXT(E2190,"yyyy")&amp;"-"&amp;"Q"&amp;LOOKUP(MONTH(E2190),{1,4,7,10},{1,2,3,4})</f>
        <v>2017-Q3</v>
      </c>
      <c r="D2190" s="66">
        <f t="shared" si="122"/>
        <v>2018</v>
      </c>
      <c r="E2190" s="1">
        <v>42948</v>
      </c>
      <c r="F2190" s="31" t="str">
        <f t="shared" si="123"/>
        <v>2017</v>
      </c>
      <c r="G2190" s="1" t="str">
        <f>TEXT(ancestry_jul_2014[[#This Row],[Date]]," MMM")</f>
        <v xml:space="preserve"> Aug</v>
      </c>
      <c r="I2190" t="str">
        <f>VLOOKUP(K2190, [1]LibPAS_data!$A$1:$C$600,3,FALSE)</f>
        <v>Yavapai</v>
      </c>
      <c r="J2190" s="21" t="str">
        <f>VLOOKUP(K2190,[1]LibPAS_data!$A$1:$C$600,2,FALSE)</f>
        <v>Yarnell Public Library</v>
      </c>
      <c r="K2190" s="6" t="s">
        <v>64</v>
      </c>
      <c r="L2190" s="45" t="s">
        <v>1</v>
      </c>
      <c r="R2190" s="47">
        <f t="shared" si="121"/>
        <v>0</v>
      </c>
    </row>
    <row r="2191" spans="1:18" x14ac:dyDescent="0.3">
      <c r="A2191" s="22">
        <f>VLOOKUP(ancestry_jul_2014[[#This Row],[Locationid]], [1]LibPAS_data!$A$2:$E$600, 5, FALSE)</f>
        <v>91</v>
      </c>
      <c r="B2191" s="67">
        <f>VLOOKUP(ancestry_jul_2014[[#This Row],[Locationid]],[1]LibPAS_data!$A$2:$D$270,4,FALSE)</f>
        <v>9301</v>
      </c>
      <c r="C2191" s="68" t="str">
        <f>TEXT(E2191,"yyyy")&amp;"-"&amp;"Q"&amp;LOOKUP(MONTH(E2191),{1,4,7,10},{1,2,3,4})</f>
        <v>2017-Q3</v>
      </c>
      <c r="D2191" s="69">
        <f t="shared" si="122"/>
        <v>2018</v>
      </c>
      <c r="E2191" s="1">
        <v>42948</v>
      </c>
      <c r="F2191" s="31" t="str">
        <f t="shared" si="123"/>
        <v>2017</v>
      </c>
      <c r="G2191" s="16" t="str">
        <f>TEXT(ancestry_jul_2014[[#This Row],[Date]]," MMM")</f>
        <v xml:space="preserve"> Aug</v>
      </c>
      <c r="H2191" s="3"/>
      <c r="I2191" s="3" t="str">
        <f>VLOOKUP(K2191, [1]LibPAS_data!$A$1:$C$600,3,FALSE)</f>
        <v>Yavapai</v>
      </c>
      <c r="J2191" s="22" t="str">
        <f>VLOOKUP(K2191,[1]LibPAS_data!$A$1:$C$600,2,FALSE)</f>
        <v>Yavapai County Library District</v>
      </c>
      <c r="K2191" s="45" t="s">
        <v>65</v>
      </c>
      <c r="L2191" s="45" t="s">
        <v>1</v>
      </c>
      <c r="M2191" s="3"/>
      <c r="N2191" s="3"/>
      <c r="O2191" s="3"/>
      <c r="P2191" s="3"/>
      <c r="Q2191" s="3"/>
      <c r="R2191" s="47">
        <f t="shared" si="121"/>
        <v>0</v>
      </c>
    </row>
    <row r="2192" spans="1:18" x14ac:dyDescent="0.3">
      <c r="A2192" s="21">
        <f>VLOOKUP(ancestry_jul_2014[[#This Row],[Locationid]], [1]LibPAS_data!$A$2:$E$600, 5, FALSE)</f>
        <v>0</v>
      </c>
      <c r="B2192" s="64" t="e">
        <f>VLOOKUP(ancestry_jul_2014[[#This Row],[Locationid]],[1]LibPAS_data!$A$2:$D$270,4,FALSE)</f>
        <v>#N/A</v>
      </c>
      <c r="C2192" s="65" t="str">
        <f>TEXT(E2192,"yyyy")&amp;"-"&amp;"Q"&amp;LOOKUP(MONTH(E2192),{1,4,7,10},{1,2,3,4})</f>
        <v>2017-Q3</v>
      </c>
      <c r="D2192" s="66">
        <f t="shared" ref="D2192:D2223" si="124">YEAR(DATE(YEAR(E2192),MONTH(E2192)+6,1))</f>
        <v>2018</v>
      </c>
      <c r="E2192" s="1">
        <v>42979</v>
      </c>
      <c r="F2192" s="31" t="str">
        <f t="shared" si="123"/>
        <v>2017</v>
      </c>
      <c r="G2192" s="1" t="str">
        <f>TEXT(ancestry_jul_2014[[#This Row],[Date]]," MMM")</f>
        <v xml:space="preserve"> Sep</v>
      </c>
      <c r="I2192" t="str">
        <f>VLOOKUP(K2192, [1]LibPAS_data!$A$1:$C$600,3,FALSE)</f>
        <v>State</v>
      </c>
      <c r="J2192" s="21" t="str">
        <f>VLOOKUP(K2192,[1]LibPAS_data!$A$1:$C$600,2,FALSE)</f>
        <v>Arizona State Library</v>
      </c>
      <c r="K2192" s="3" t="s">
        <v>155</v>
      </c>
      <c r="L2192" s="45" t="s">
        <v>1</v>
      </c>
      <c r="N2192">
        <v>59103</v>
      </c>
      <c r="O2192">
        <v>1193</v>
      </c>
      <c r="P2192">
        <v>11409</v>
      </c>
      <c r="Q2192">
        <v>31040</v>
      </c>
      <c r="R2192" s="47">
        <f t="shared" si="121"/>
        <v>42449</v>
      </c>
    </row>
    <row r="2193" spans="1:18" x14ac:dyDescent="0.3">
      <c r="A2193" s="21" t="str">
        <f>VLOOKUP(ancestry_jul_2014[[#This Row],[Locationid]], [1]LibPAS_data!$A$2:$E$600, 5, FALSE)</f>
        <v>N/A</v>
      </c>
      <c r="B2193" s="64">
        <f>VLOOKUP(ancestry_jul_2014[[#This Row],[Locationid]],[1]LibPAS_data!$A$2:$D$270,4,FALSE)</f>
        <v>1188</v>
      </c>
      <c r="C2193" s="65" t="str">
        <f>TEXT(E2193,"yyyy")&amp;"-"&amp;"Q"&amp;LOOKUP(MONTH(E2193),{1,4,7,10},{1,2,3,4})</f>
        <v>2017-Q3</v>
      </c>
      <c r="D2193" s="66">
        <f t="shared" si="124"/>
        <v>2018</v>
      </c>
      <c r="E2193" s="1">
        <v>42979</v>
      </c>
      <c r="F2193" s="31" t="str">
        <f t="shared" si="123"/>
        <v>2017</v>
      </c>
      <c r="G2193" s="1" t="str">
        <f>TEXT(ancestry_jul_2014[[#This Row],[Date]]," MMM")</f>
        <v xml:space="preserve"> Sep</v>
      </c>
      <c r="I2193" t="str">
        <f>VLOOKUP(K2193, [1]LibPAS_data!$A$1:$C$600,3,FALSE)</f>
        <v>Pinal</v>
      </c>
      <c r="J2193" s="21" t="str">
        <f>VLOOKUP(K2193,[1]LibPAS_data!$A$1:$C$600,2,FALSE)</f>
        <v>Ak-Chin Indian Community Library</v>
      </c>
      <c r="K2193" s="6" t="s">
        <v>6</v>
      </c>
      <c r="L2193" s="45" t="s">
        <v>1</v>
      </c>
      <c r="N2193">
        <v>178</v>
      </c>
      <c r="O2193">
        <v>4</v>
      </c>
      <c r="P2193">
        <v>27</v>
      </c>
      <c r="Q2193">
        <v>52</v>
      </c>
      <c r="R2193" s="47">
        <f t="shared" si="121"/>
        <v>79</v>
      </c>
    </row>
    <row r="2194" spans="1:18" x14ac:dyDescent="0.3">
      <c r="A2194" s="21">
        <f>VLOOKUP(ancestry_jul_2014[[#This Row],[Locationid]], [1]LibPAS_data!$A$2:$E$600, 5, FALSE)</f>
        <v>19</v>
      </c>
      <c r="B2194" s="64" t="e">
        <f>VLOOKUP(ancestry_jul_2014[[#This Row],[Locationid]],[1]LibPAS_data!$A$2:$D$270,4,FALSE)</f>
        <v>#N/A</v>
      </c>
      <c r="C2194" s="65" t="str">
        <f>TEXT(E2194,"yyyy")&amp;"-"&amp;"Q"&amp;LOOKUP(MONTH(E2194),{1,4,7,10},{1,2,3,4})</f>
        <v>2017-Q3</v>
      </c>
      <c r="D2194" s="66">
        <f t="shared" si="124"/>
        <v>2018</v>
      </c>
      <c r="E2194" s="1">
        <v>42979</v>
      </c>
      <c r="F2194" s="31" t="str">
        <f t="shared" si="123"/>
        <v>2017</v>
      </c>
      <c r="G2194" s="1" t="str">
        <f>TEXT(ancestry_jul_2014[[#This Row],[Date]]," MMM")</f>
        <v xml:space="preserve"> Sep</v>
      </c>
      <c r="I2194" t="str">
        <f>VLOOKUP(K2194, [1]LibPAS_data!$A$1:$C$600,3,FALSE)</f>
        <v>Apache</v>
      </c>
      <c r="J2194" s="21" t="str">
        <f>VLOOKUP(K2194,[1]LibPAS_data!$A$1:$C$600,2,FALSE)</f>
        <v>Alpine Public Library</v>
      </c>
      <c r="K2194" s="10" t="s">
        <v>7</v>
      </c>
      <c r="L2194" s="45" t="s">
        <v>1</v>
      </c>
      <c r="N2194">
        <v>1022</v>
      </c>
      <c r="O2194">
        <v>10</v>
      </c>
      <c r="P2194">
        <v>29</v>
      </c>
      <c r="Q2194">
        <v>598</v>
      </c>
      <c r="R2194" s="47">
        <f t="shared" si="121"/>
        <v>627</v>
      </c>
    </row>
    <row r="2195" spans="1:18" x14ac:dyDescent="0.3">
      <c r="A2195" s="21">
        <f>VLOOKUP(ancestry_jul_2014[[#This Row],[Locationid]], [1]LibPAS_data!$A$2:$E$600, 5, FALSE)</f>
        <v>111</v>
      </c>
      <c r="B2195" s="64">
        <f>VLOOKUP(ancestry_jul_2014[[#This Row],[Locationid]],[1]LibPAS_data!$A$2:$D$270,4,FALSE)</f>
        <v>63208</v>
      </c>
      <c r="C2195" s="65" t="str">
        <f>TEXT(E2195,"yyyy")&amp;"-"&amp;"Q"&amp;LOOKUP(MONTH(E2195),{1,4,7,10},{1,2,3,4})</f>
        <v>2017-Q3</v>
      </c>
      <c r="D2195" s="66">
        <f t="shared" si="124"/>
        <v>2018</v>
      </c>
      <c r="E2195" s="1">
        <v>42979</v>
      </c>
      <c r="F2195" s="31" t="str">
        <f t="shared" si="123"/>
        <v>2017</v>
      </c>
      <c r="G2195" s="1" t="str">
        <f>TEXT(ancestry_jul_2014[[#This Row],[Date]]," MMM")</f>
        <v xml:space="preserve"> Sep</v>
      </c>
      <c r="I2195" t="str">
        <f>VLOOKUP(K2195, [1]LibPAS_data!$A$1:$C$600,3,FALSE)</f>
        <v>Pinal</v>
      </c>
      <c r="J2195" s="21" t="str">
        <f>VLOOKUP(K2195,[1]LibPAS_data!$A$1:$C$600,2,FALSE)</f>
        <v>Apache Junction Public Library</v>
      </c>
      <c r="K2195" s="6" t="s">
        <v>8</v>
      </c>
      <c r="L2195" s="45" t="s">
        <v>1</v>
      </c>
      <c r="R2195" s="47">
        <f t="shared" si="121"/>
        <v>0</v>
      </c>
    </row>
    <row r="2196" spans="1:18" x14ac:dyDescent="0.3">
      <c r="A2196" s="21">
        <f>VLOOKUP(ancestry_jul_2014[[#This Row],[Locationid]], [1]LibPAS_data!$A$2:$E$600, 5, FALSE)</f>
        <v>0</v>
      </c>
      <c r="B2196" s="64" t="e">
        <f>VLOOKUP(ancestry_jul_2014[[#This Row],[Locationid]],[1]LibPAS_data!$A$2:$D$270,4,FALSE)</f>
        <v>#N/A</v>
      </c>
      <c r="C2196" s="65" t="str">
        <f>TEXT(E2196,"yyyy")&amp;"-"&amp;"Q"&amp;LOOKUP(MONTH(E2196),{1,4,7,10},{1,2,3,4})</f>
        <v>2017-Q3</v>
      </c>
      <c r="D2196" s="66">
        <f t="shared" si="124"/>
        <v>2018</v>
      </c>
      <c r="E2196" s="1">
        <v>42979</v>
      </c>
      <c r="F2196" s="31" t="str">
        <f t="shared" si="123"/>
        <v>2017</v>
      </c>
      <c r="G2196" s="1" t="str">
        <f>TEXT(ancestry_jul_2014[[#This Row],[Date]]," MMM")</f>
        <v xml:space="preserve"> Sep</v>
      </c>
      <c r="I2196" t="str">
        <f>VLOOKUP(K2196, [1]LibPAS_data!$A$1:$C$600,3,FALSE)</f>
        <v>State</v>
      </c>
      <c r="J2196" s="21" t="str">
        <f>VLOOKUP(K2196,[1]LibPAS_data!$A$1:$C$600,2,FALSE)</f>
        <v>Arizona State Library-Law Library</v>
      </c>
      <c r="K2196" s="6" t="s">
        <v>10</v>
      </c>
      <c r="L2196" s="45" t="s">
        <v>1</v>
      </c>
      <c r="P2196">
        <v>57</v>
      </c>
      <c r="Q2196">
        <v>88</v>
      </c>
      <c r="R2196" s="47">
        <f t="shared" si="121"/>
        <v>145</v>
      </c>
    </row>
    <row r="2197" spans="1:18" x14ac:dyDescent="0.3">
      <c r="A2197" s="21">
        <f>VLOOKUP(ancestry_jul_2014[[#This Row],[Locationid]], [1]LibPAS_data!$A$2:$E$600, 5, FALSE)</f>
        <v>10</v>
      </c>
      <c r="B2197" s="64" t="e">
        <f>VLOOKUP(ancestry_jul_2014[[#This Row],[Locationid]],[1]LibPAS_data!$A$2:$D$270,4,FALSE)</f>
        <v>#N/A</v>
      </c>
      <c r="C2197" s="65" t="str">
        <f>TEXT(E2197,"yyyy")&amp;"-"&amp;"Q"&amp;LOOKUP(MONTH(E2197),{1,4,7,10},{1,2,3,4})</f>
        <v>2017-Q3</v>
      </c>
      <c r="D2197" s="66">
        <f t="shared" si="124"/>
        <v>2018</v>
      </c>
      <c r="E2197" s="1">
        <v>42979</v>
      </c>
      <c r="F2197" s="31" t="str">
        <f t="shared" si="123"/>
        <v>2017</v>
      </c>
      <c r="G2197" s="1" t="str">
        <f>TEXT(ancestry_jul_2014[[#This Row],[Date]]," MMM")</f>
        <v xml:space="preserve"> Sep</v>
      </c>
      <c r="I2197" t="str">
        <f>VLOOKUP(K2197, [1]LibPAS_data!$A$1:$C$600,3,FALSE)</f>
        <v>Pinal</v>
      </c>
      <c r="J2197" s="21" t="str">
        <f>VLOOKUP(K2197,[1]LibPAS_data!$A$1:$C$600,2,FALSE)</f>
        <v>Arizona City Community Library</v>
      </c>
      <c r="K2197" t="s">
        <v>9</v>
      </c>
      <c r="L2197" s="45" t="s">
        <v>1</v>
      </c>
      <c r="R2197" s="47">
        <f t="shared" si="121"/>
        <v>0</v>
      </c>
    </row>
    <row r="2198" spans="1:18" x14ac:dyDescent="0.3">
      <c r="A2198" s="21">
        <f>VLOOKUP(ancestry_jul_2014[[#This Row],[Locationid]], [1]LibPAS_data!$A$2:$E$600, 5, FALSE)</f>
        <v>10</v>
      </c>
      <c r="B2198" s="64" t="e">
        <f>VLOOKUP(ancestry_jul_2014[[#This Row],[Locationid]],[1]LibPAS_data!$A$2:$D$270,4,FALSE)</f>
        <v>#N/A</v>
      </c>
      <c r="C2198" s="65" t="str">
        <f>TEXT(E2198,"yyyy")&amp;"-"&amp;"Q"&amp;LOOKUP(MONTH(E2198),{1,4,7,10},{1,2,3,4})</f>
        <v>2017-Q3</v>
      </c>
      <c r="D2198" s="66">
        <f t="shared" si="124"/>
        <v>2018</v>
      </c>
      <c r="E2198" s="1">
        <v>42979</v>
      </c>
      <c r="F2198" s="31" t="str">
        <f t="shared" si="123"/>
        <v>2017</v>
      </c>
      <c r="G2198" s="1" t="str">
        <f>TEXT(ancestry_jul_2014[[#This Row],[Date]]," MMM")</f>
        <v xml:space="preserve"> Sep</v>
      </c>
      <c r="I2198" t="str">
        <f>VLOOKUP(K2198, [1]LibPAS_data!$A$1:$C$600,3,FALSE)</f>
        <v>Yavapai</v>
      </c>
      <c r="J2198" s="21" t="str">
        <f>VLOOKUP(K2198,[1]LibPAS_data!$A$1:$C$600,2,FALSE)</f>
        <v>Ash Fork Public Library</v>
      </c>
      <c r="K2198" s="8" t="s">
        <v>11</v>
      </c>
      <c r="L2198" s="45" t="s">
        <v>1</v>
      </c>
      <c r="R2198" s="47">
        <f t="shared" si="121"/>
        <v>0</v>
      </c>
    </row>
    <row r="2199" spans="1:18" x14ac:dyDescent="0.3">
      <c r="A2199" s="21" t="str">
        <f>VLOOKUP(ancestry_jul_2014[[#This Row],[Locationid]], [1]LibPAS_data!$A$2:$E$600, 5, FALSE)</f>
        <v/>
      </c>
      <c r="B2199" s="64" t="str">
        <f>VLOOKUP(ancestry_jul_2014[[#This Row],[Locationid]],[1]LibPAS_data!$A$2:$D$270,4,FALSE)</f>
        <v>N/A</v>
      </c>
      <c r="C2199" s="65" t="str">
        <f>TEXT(E2199,"yyyy")&amp;"-"&amp;"Q"&amp;LOOKUP(MONTH(E2199),{1,4,7,10},{1,2,3,4})</f>
        <v>2017-Q3</v>
      </c>
      <c r="D2199" s="66">
        <f t="shared" si="124"/>
        <v>2018</v>
      </c>
      <c r="E2199" s="1">
        <v>42979</v>
      </c>
      <c r="F2199" s="31" t="str">
        <f t="shared" si="123"/>
        <v>2017</v>
      </c>
      <c r="G2199" s="1" t="str">
        <f>TEXT(ancestry_jul_2014[[#This Row],[Date]]," MMM")</f>
        <v xml:space="preserve"> Sep</v>
      </c>
      <c r="I2199" t="str">
        <f>VLOOKUP(K2199, [1]LibPAS_data!$A$1:$C$600,3,FALSE)</f>
        <v>Mohave</v>
      </c>
      <c r="J2199" s="21" t="str">
        <f>VLOOKUP(K2199,[1]LibPAS_data!$A$1:$C$600,2,FALSE)</f>
        <v>Ava Ich Asiit Tribal Library</v>
      </c>
      <c r="K2199" s="6" t="s">
        <v>138</v>
      </c>
      <c r="L2199" s="45" t="s">
        <v>1</v>
      </c>
      <c r="R2199" s="47">
        <f t="shared" si="121"/>
        <v>0</v>
      </c>
    </row>
    <row r="2200" spans="1:18" x14ac:dyDescent="0.3">
      <c r="A2200" s="21">
        <f>VLOOKUP(ancestry_jul_2014[[#This Row],[Locationid]], [1]LibPAS_data!$A$2:$E$600, 5, FALSE)</f>
        <v>80</v>
      </c>
      <c r="B2200" s="64">
        <f>VLOOKUP(ancestry_jul_2014[[#This Row],[Locationid]],[1]LibPAS_data!$A$2:$D$270,4,FALSE)</f>
        <v>22669</v>
      </c>
      <c r="C2200" s="65" t="str">
        <f>TEXT(E2200,"yyyy")&amp;"-"&amp;"Q"&amp;LOOKUP(MONTH(E2200),{1,4,7,10},{1,2,3,4})</f>
        <v>2017-Q3</v>
      </c>
      <c r="D2200" s="66">
        <f t="shared" si="124"/>
        <v>2018</v>
      </c>
      <c r="E2200" s="1">
        <v>42979</v>
      </c>
      <c r="F2200" s="31" t="str">
        <f t="shared" si="123"/>
        <v>2017</v>
      </c>
      <c r="G2200" s="1" t="str">
        <f>TEXT(ancestry_jul_2014[[#This Row],[Date]]," MMM")</f>
        <v xml:space="preserve"> Sep</v>
      </c>
      <c r="I2200" t="str">
        <f>VLOOKUP(K2200, [1]LibPAS_data!$A$1:$C$600,3,FALSE)</f>
        <v>Maricopa</v>
      </c>
      <c r="J2200" s="21" t="str">
        <f>VLOOKUP(K2200,[1]LibPAS_data!$A$1:$C$600,2,FALSE)</f>
        <v>Avondale Public Library</v>
      </c>
      <c r="K2200" s="6" t="s">
        <v>12</v>
      </c>
      <c r="L2200" s="45" t="s">
        <v>1</v>
      </c>
      <c r="N2200">
        <v>5895</v>
      </c>
      <c r="O2200">
        <v>92</v>
      </c>
      <c r="P2200">
        <v>797</v>
      </c>
      <c r="Q2200">
        <v>1616</v>
      </c>
      <c r="R2200" s="47">
        <f t="shared" si="121"/>
        <v>2413</v>
      </c>
    </row>
    <row r="2201" spans="1:18" x14ac:dyDescent="0.3">
      <c r="A2201" s="21">
        <f>VLOOKUP(ancestry_jul_2014[[#This Row],[Locationid]], [1]LibPAS_data!$A$2:$E$600, 5, FALSE)</f>
        <v>16</v>
      </c>
      <c r="B2201" s="64" t="e">
        <f>VLOOKUP(ancestry_jul_2014[[#This Row],[Locationid]],[1]LibPAS_data!$A$2:$D$270,4,FALSE)</f>
        <v>#N/A</v>
      </c>
      <c r="C2201" s="65" t="str">
        <f>TEXT(E2201,"yyyy")&amp;"-"&amp;"Q"&amp;LOOKUP(MONTH(E2201),{1,4,7,10},{1,2,3,4})</f>
        <v>2017-Q3</v>
      </c>
      <c r="D2201" s="66">
        <f t="shared" si="124"/>
        <v>2018</v>
      </c>
      <c r="E2201" s="1">
        <v>42979</v>
      </c>
      <c r="F2201" s="31" t="str">
        <f t="shared" si="123"/>
        <v>2017</v>
      </c>
      <c r="G2201" s="1" t="str">
        <f>TEXT(ancestry_jul_2014[[#This Row],[Date]]," MMM")</f>
        <v xml:space="preserve"> Sep</v>
      </c>
      <c r="I2201" t="str">
        <f>VLOOKUP(K2201, [1]LibPAS_data!$A$1:$C$600,3,FALSE)</f>
        <v>La Paz</v>
      </c>
      <c r="J2201" s="21" t="str">
        <f>VLOOKUP(K2201,[1]LibPAS_data!$A$1:$C$600,2,FALSE)</f>
        <v>Bouse Public Library</v>
      </c>
      <c r="K2201" s="6" t="s">
        <v>14</v>
      </c>
      <c r="L2201" s="45" t="s">
        <v>1</v>
      </c>
      <c r="R2201" s="47">
        <f t="shared" si="121"/>
        <v>0</v>
      </c>
    </row>
    <row r="2202" spans="1:18" x14ac:dyDescent="0.3">
      <c r="A2202" s="21">
        <f>VLOOKUP(ancestry_jul_2014[[#This Row],[Locationid]], [1]LibPAS_data!$A$2:$E$600, 5, FALSE)</f>
        <v>21</v>
      </c>
      <c r="B2202" s="64" t="str">
        <f>VLOOKUP(ancestry_jul_2014[[#This Row],[Locationid]],[1]LibPAS_data!$A$2:$D$270,4,FALSE)</f>
        <v>N/A</v>
      </c>
      <c r="C2202" s="65" t="str">
        <f>TEXT(E2202,"yyyy")&amp;"-"&amp;"Q"&amp;LOOKUP(MONTH(E2202),{1,4,7,10},{1,2,3,4})</f>
        <v>2017-Q3</v>
      </c>
      <c r="D2202" s="66">
        <f t="shared" si="124"/>
        <v>2018</v>
      </c>
      <c r="E2202" s="1">
        <v>42979</v>
      </c>
      <c r="F2202" s="31" t="str">
        <f t="shared" si="123"/>
        <v>2017</v>
      </c>
      <c r="G2202" s="1" t="str">
        <f>TEXT(ancestry_jul_2014[[#This Row],[Date]]," MMM")</f>
        <v xml:space="preserve"> Sep</v>
      </c>
      <c r="I2202" t="str">
        <f>VLOOKUP(K2202, [1]LibPAS_data!$A$1:$C$600,3,FALSE)</f>
        <v>Maricopa</v>
      </c>
      <c r="J2202" s="21" t="str">
        <f>VLOOKUP(K2202,[1]LibPAS_data!$A$1:$C$600,2,FALSE)</f>
        <v>Buckeye Public Library</v>
      </c>
      <c r="K2202" s="6" t="s">
        <v>15</v>
      </c>
      <c r="L2202" s="45" t="s">
        <v>1</v>
      </c>
      <c r="N2202">
        <v>55</v>
      </c>
      <c r="O2202">
        <v>4</v>
      </c>
      <c r="P2202">
        <v>2</v>
      </c>
      <c r="Q2202">
        <v>18</v>
      </c>
      <c r="R2202" s="47">
        <f t="shared" si="121"/>
        <v>20</v>
      </c>
    </row>
    <row r="2203" spans="1:18" x14ac:dyDescent="0.3">
      <c r="A2203" s="21">
        <f>VLOOKUP(ancestry_jul_2014[[#This Row],[Locationid]], [1]LibPAS_data!$A$2:$E$600, 5, FALSE)</f>
        <v>7</v>
      </c>
      <c r="B2203" s="64" t="e">
        <f>VLOOKUP(ancestry_jul_2014[[#This Row],[Locationid]],[1]LibPAS_data!$A$2:$D$270,4,FALSE)</f>
        <v>#N/A</v>
      </c>
      <c r="C2203" s="65" t="str">
        <f>TEXT(E2203,"yyyy")&amp;"-"&amp;"Q"&amp;LOOKUP(MONTH(E2203),{1,4,7,10},{1,2,3,4})</f>
        <v>2017-Q3</v>
      </c>
      <c r="D2203" s="66">
        <f t="shared" si="124"/>
        <v>2018</v>
      </c>
      <c r="E2203" s="1">
        <v>42979</v>
      </c>
      <c r="F2203" s="31" t="str">
        <f t="shared" si="123"/>
        <v>2017</v>
      </c>
      <c r="G2203" s="1" t="str">
        <f>TEXT(ancestry_jul_2014[[#This Row],[Date]]," MMM")</f>
        <v xml:space="preserve"> Sep</v>
      </c>
      <c r="I2203" t="str">
        <f>VLOOKUP(K2203, [1]LibPAS_data!$A$1:$C$600,3,FALSE)</f>
        <v>Yavapai</v>
      </c>
      <c r="J2203" s="21" t="str">
        <f>VLOOKUP(K2203,[1]LibPAS_data!$A$1:$C$600,2,FALSE)</f>
        <v>Bagdad Public Library</v>
      </c>
      <c r="K2203" t="s">
        <v>111</v>
      </c>
      <c r="L2203" s="45" t="s">
        <v>1</v>
      </c>
      <c r="R2203" s="47">
        <f t="shared" si="121"/>
        <v>0</v>
      </c>
    </row>
    <row r="2204" spans="1:18" x14ac:dyDescent="0.3">
      <c r="A2204" s="21">
        <f>VLOOKUP(ancestry_jul_2014[[#This Row],[Locationid]], [1]LibPAS_data!$A$2:$E$600, 5, FALSE)</f>
        <v>5</v>
      </c>
      <c r="B2204" s="64" t="e">
        <f>VLOOKUP(ancestry_jul_2014[[#This Row],[Locationid]],[1]LibPAS_data!$A$2:$D$270,4,FALSE)</f>
        <v>#N/A</v>
      </c>
      <c r="C2204" s="65" t="str">
        <f>TEXT(E2204,"yyyy")&amp;"-"&amp;"Q"&amp;LOOKUP(MONTH(E2204),{1,4,7,10},{1,2,3,4})</f>
        <v>2017-Q3</v>
      </c>
      <c r="D2204" s="66">
        <f t="shared" si="124"/>
        <v>2018</v>
      </c>
      <c r="E2204" s="1">
        <v>42979</v>
      </c>
      <c r="F2204" s="31" t="str">
        <f t="shared" si="123"/>
        <v>2017</v>
      </c>
      <c r="G2204" s="1" t="str">
        <f>TEXT(ancestry_jul_2014[[#This Row],[Date]]," MMM")</f>
        <v xml:space="preserve"> Sep</v>
      </c>
      <c r="I2204" t="str">
        <f>VLOOKUP(K2204, [1]LibPAS_data!$A$1:$C$600,3,FALSE)</f>
        <v>Yavapai</v>
      </c>
      <c r="J2204" s="21" t="str">
        <f>VLOOKUP(K2204,[1]LibPAS_data!$A$1:$C$600,2,FALSE)</f>
        <v>Beaver Creek Public School Library</v>
      </c>
      <c r="K2204" s="6" t="s">
        <v>108</v>
      </c>
      <c r="L2204" s="45" t="s">
        <v>1</v>
      </c>
      <c r="R2204" s="47">
        <f t="shared" si="121"/>
        <v>0</v>
      </c>
    </row>
    <row r="2205" spans="1:18" x14ac:dyDescent="0.3">
      <c r="A2205" s="21">
        <f>VLOOKUP(ancestry_jul_2014[[#This Row],[Locationid]], [1]LibPAS_data!$A$2:$E$600, 5, FALSE)</f>
        <v>12</v>
      </c>
      <c r="B2205" s="64" t="e">
        <f>VLOOKUP(ancestry_jul_2014[[#This Row],[Locationid]],[1]LibPAS_data!$A$2:$D$270,4,FALSE)</f>
        <v>#N/A</v>
      </c>
      <c r="C2205" s="65" t="str">
        <f>TEXT(E2205,"yyyy")&amp;"-"&amp;"Q"&amp;LOOKUP(MONTH(E2205),{1,4,7,10},{1,2,3,4})</f>
        <v>2017-Q3</v>
      </c>
      <c r="D2205" s="66">
        <f t="shared" si="124"/>
        <v>2018</v>
      </c>
      <c r="E2205" s="1">
        <v>42979</v>
      </c>
      <c r="F2205" s="31" t="str">
        <f t="shared" si="123"/>
        <v>2017</v>
      </c>
      <c r="G2205" s="1" t="str">
        <f>TEXT(ancestry_jul_2014[[#This Row],[Date]]," MMM")</f>
        <v xml:space="preserve"> Sep</v>
      </c>
      <c r="I2205" t="str">
        <f>VLOOKUP(K2205, [1]LibPAS_data!$A$1:$C$600,3,FALSE)</f>
        <v>Yavapai</v>
      </c>
      <c r="J2205" s="21" t="str">
        <f>VLOOKUP(K2205,[1]LibPAS_data!$A$1:$C$600,2,FALSE)</f>
        <v>Black Canyon City Community Library</v>
      </c>
      <c r="K2205" t="s">
        <v>13</v>
      </c>
      <c r="L2205" s="45" t="s">
        <v>1</v>
      </c>
      <c r="N2205">
        <v>23</v>
      </c>
      <c r="O2205">
        <v>2</v>
      </c>
      <c r="P2205">
        <v>1</v>
      </c>
      <c r="Q2205">
        <v>5</v>
      </c>
      <c r="R2205" s="47">
        <f t="shared" si="121"/>
        <v>6</v>
      </c>
    </row>
    <row r="2206" spans="1:18" x14ac:dyDescent="0.3">
      <c r="A2206" s="21">
        <f>VLOOKUP(ancestry_jul_2014[[#This Row],[Locationid]], [1]LibPAS_data!$A$2:$E$600, 5, FALSE)</f>
        <v>34</v>
      </c>
      <c r="B2206" s="64">
        <f>VLOOKUP(ancestry_jul_2014[[#This Row],[Locationid]],[1]LibPAS_data!$A$2:$D$270,4,FALSE)</f>
        <v>48762</v>
      </c>
      <c r="C2206" s="65" t="str">
        <f>TEXT(E2206,"yyyy")&amp;"-"&amp;"Q"&amp;LOOKUP(MONTH(E2206),{1,4,7,10},{1,2,3,4})</f>
        <v>2017-Q3</v>
      </c>
      <c r="D2206" s="66">
        <f t="shared" si="124"/>
        <v>2018</v>
      </c>
      <c r="E2206" s="1">
        <v>42979</v>
      </c>
      <c r="F2206" s="31" t="str">
        <f t="shared" si="123"/>
        <v>2017</v>
      </c>
      <c r="G2206" s="1" t="str">
        <f>TEXT(ancestry_jul_2014[[#This Row],[Date]]," MMM")</f>
        <v xml:space="preserve"> Sep</v>
      </c>
      <c r="I2206" t="str">
        <f>VLOOKUP(K2206, [1]LibPAS_data!$A$1:$C$600,3,FALSE)</f>
        <v>Pinal</v>
      </c>
      <c r="J2206" s="21" t="str">
        <f>VLOOKUP(K2206,[1]LibPAS_data!$A$1:$C$600,2,FALSE)</f>
        <v>Casa Grande Public Library</v>
      </c>
      <c r="K2206" s="12" t="s">
        <v>17</v>
      </c>
      <c r="L2206" s="45" t="s">
        <v>1</v>
      </c>
      <c r="N2206">
        <v>222</v>
      </c>
      <c r="O2206">
        <v>13</v>
      </c>
      <c r="P2206">
        <v>1</v>
      </c>
      <c r="Q2206">
        <v>107</v>
      </c>
      <c r="R2206" s="47">
        <f t="shared" si="121"/>
        <v>108</v>
      </c>
    </row>
    <row r="2207" spans="1:18" x14ac:dyDescent="0.3">
      <c r="A2207" s="21">
        <f>VLOOKUP(ancestry_jul_2014[[#This Row],[Locationid]], [1]LibPAS_data!$A$2:$E$600, 5, FALSE)</f>
        <v>109</v>
      </c>
      <c r="B2207" s="64">
        <f>VLOOKUP(ancestry_jul_2014[[#This Row],[Locationid]],[1]LibPAS_data!$A$2:$D$270,4,FALSE)</f>
        <v>309229</v>
      </c>
      <c r="C2207" s="65" t="str">
        <f>TEXT(E2207,"yyyy")&amp;"-"&amp;"Q"&amp;LOOKUP(MONTH(E2207),{1,4,7,10},{1,2,3,4})</f>
        <v>2017-Q3</v>
      </c>
      <c r="D2207" s="66">
        <f t="shared" si="124"/>
        <v>2018</v>
      </c>
      <c r="E2207" s="1">
        <v>42979</v>
      </c>
      <c r="F2207" s="31" t="str">
        <f t="shared" si="123"/>
        <v>2017</v>
      </c>
      <c r="G2207" s="1" t="str">
        <f>TEXT(ancestry_jul_2014[[#This Row],[Date]]," MMM")</f>
        <v xml:space="preserve"> Sep</v>
      </c>
      <c r="I2207" t="str">
        <f>VLOOKUP(K2207, [1]LibPAS_data!$A$1:$C$600,3,FALSE)</f>
        <v>Maricopa</v>
      </c>
      <c r="J2207" s="21" t="str">
        <f>VLOOKUP(K2207,[1]LibPAS_data!$A$1:$C$600,2,FALSE)</f>
        <v xml:space="preserve">Chandler Public Library </v>
      </c>
      <c r="K2207" s="12" t="s">
        <v>18</v>
      </c>
      <c r="L2207" s="45" t="s">
        <v>1</v>
      </c>
      <c r="N2207">
        <v>2256</v>
      </c>
      <c r="O2207">
        <v>42</v>
      </c>
      <c r="P2207">
        <v>456</v>
      </c>
      <c r="Q2207">
        <v>995</v>
      </c>
      <c r="R2207" s="47">
        <f t="shared" si="121"/>
        <v>1451</v>
      </c>
    </row>
    <row r="2208" spans="1:18" x14ac:dyDescent="0.3">
      <c r="A2208" s="21">
        <f>VLOOKUP(ancestry_jul_2014[[#This Row],[Locationid]], [1]LibPAS_data!$A$2:$E$600, 5, FALSE)</f>
        <v>25</v>
      </c>
      <c r="B2208" s="64">
        <f>VLOOKUP(ancestry_jul_2014[[#This Row],[Locationid]],[1]LibPAS_data!$A$2:$D$270,4,FALSE)</f>
        <v>1469</v>
      </c>
      <c r="C2208" s="65" t="str">
        <f>TEXT(E2208,"yyyy")&amp;"-"&amp;"Q"&amp;LOOKUP(MONTH(E2208),{1,4,7,10},{1,2,3,4})</f>
        <v>2017-Q3</v>
      </c>
      <c r="D2208" s="66">
        <f t="shared" si="124"/>
        <v>2018</v>
      </c>
      <c r="E2208" s="1">
        <v>42979</v>
      </c>
      <c r="F2208" s="31" t="str">
        <f t="shared" si="123"/>
        <v>2017</v>
      </c>
      <c r="G2208" s="1" t="str">
        <f>TEXT(ancestry_jul_2014[[#This Row],[Date]]," MMM")</f>
        <v xml:space="preserve"> Sep</v>
      </c>
      <c r="I2208" t="str">
        <f>VLOOKUP(K2208, [1]LibPAS_data!$A$1:$C$600,3,FALSE)</f>
        <v>Cochise</v>
      </c>
      <c r="J2208" s="21" t="str">
        <f>VLOOKUP(K2208,[1]LibPAS_data!$A$1:$C$600,2,FALSE)</f>
        <v>Cochise County Library District</v>
      </c>
      <c r="K2208" s="12" t="s">
        <v>20</v>
      </c>
      <c r="L2208" s="45" t="s">
        <v>1</v>
      </c>
      <c r="N2208">
        <v>18</v>
      </c>
      <c r="O2208">
        <v>4</v>
      </c>
      <c r="P2208">
        <v>17</v>
      </c>
      <c r="Q2208">
        <v>1</v>
      </c>
      <c r="R2208" s="47">
        <f t="shared" si="121"/>
        <v>18</v>
      </c>
    </row>
    <row r="2209" spans="1:18" x14ac:dyDescent="0.3">
      <c r="A2209" s="21">
        <f>VLOOKUP(ancestry_jul_2014[[#This Row],[Locationid]], [1]LibPAS_data!$A$2:$E$600, 5, FALSE)</f>
        <v>20</v>
      </c>
      <c r="B2209" s="64" t="e">
        <f>VLOOKUP(ancestry_jul_2014[[#This Row],[Locationid]],[1]LibPAS_data!$A$2:$D$270,4,FALSE)</f>
        <v>#N/A</v>
      </c>
      <c r="C2209" s="65" t="str">
        <f>TEXT(E2209,"yyyy")&amp;"-"&amp;"Q"&amp;LOOKUP(MONTH(E2209),{1,4,7,10},{1,2,3,4})</f>
        <v>2017-Q3</v>
      </c>
      <c r="D2209" s="66">
        <f t="shared" si="124"/>
        <v>2018</v>
      </c>
      <c r="E2209" s="1">
        <v>42979</v>
      </c>
      <c r="F2209" s="31" t="str">
        <f t="shared" si="123"/>
        <v>2017</v>
      </c>
      <c r="G2209" s="1" t="str">
        <f>TEXT(ancestry_jul_2014[[#This Row],[Date]]," MMM")</f>
        <v xml:space="preserve"> Sep</v>
      </c>
      <c r="I2209" t="str">
        <f>VLOOKUP(K2209, [1]LibPAS_data!$A$1:$C$600,3,FALSE)</f>
        <v>Yavapai</v>
      </c>
      <c r="J2209" s="21" t="str">
        <f>VLOOKUP(K2209,[1]LibPAS_data!$A$1:$C$600,2,FALSE)</f>
        <v>Centennial Public Library</v>
      </c>
      <c r="K2209" s="5" t="s">
        <v>100</v>
      </c>
      <c r="L2209" s="45" t="s">
        <v>1</v>
      </c>
      <c r="R2209" s="47">
        <f t="shared" si="121"/>
        <v>0</v>
      </c>
    </row>
    <row r="2210" spans="1:18" x14ac:dyDescent="0.3">
      <c r="A2210" s="21">
        <f>VLOOKUP(ancestry_jul_2014[[#This Row],[Locationid]], [1]LibPAS_data!$A$2:$E$600, 5, FALSE)</f>
        <v>12</v>
      </c>
      <c r="B2210" s="64" t="e">
        <f>VLOOKUP(ancestry_jul_2014[[#This Row],[Locationid]],[1]LibPAS_data!$A$2:$D$270,4,FALSE)</f>
        <v>#N/A</v>
      </c>
      <c r="C2210" s="65" t="str">
        <f>TEXT(E2210,"yyyy")&amp;"-"&amp;"Q"&amp;LOOKUP(MONTH(E2210),{1,4,7,10},{1,2,3,4})</f>
        <v>2017-Q3</v>
      </c>
      <c r="D2210" s="66">
        <f t="shared" si="124"/>
        <v>2018</v>
      </c>
      <c r="E2210" s="1">
        <v>42979</v>
      </c>
      <c r="F2210" s="31" t="str">
        <f t="shared" si="123"/>
        <v>2017</v>
      </c>
      <c r="G2210" s="1" t="str">
        <f>TEXT(ancestry_jul_2014[[#This Row],[Date]]," MMM")</f>
        <v xml:space="preserve"> Sep</v>
      </c>
      <c r="I2210" t="str">
        <f>VLOOKUP(K2210, [1]LibPAS_data!$A$1:$C$600,3,FALSE)</f>
        <v>Apache</v>
      </c>
      <c r="J2210" s="21" t="str">
        <f>VLOOKUP(K2210,[1]LibPAS_data!$A$1:$C$600,2,FALSE)</f>
        <v>Concho Public Library</v>
      </c>
      <c r="K2210" s="6" t="s">
        <v>21</v>
      </c>
      <c r="L2210" s="45" t="s">
        <v>1</v>
      </c>
      <c r="N2210">
        <v>9</v>
      </c>
      <c r="O2210">
        <v>3</v>
      </c>
      <c r="Q2210">
        <v>2</v>
      </c>
      <c r="R2210" s="47">
        <f t="shared" si="121"/>
        <v>2</v>
      </c>
    </row>
    <row r="2211" spans="1:18" x14ac:dyDescent="0.3">
      <c r="A2211" s="21">
        <f>VLOOKUP(ancestry_jul_2014[[#This Row],[Locationid]], [1]LibPAS_data!$A$2:$E$600, 5, FALSE)</f>
        <v>27</v>
      </c>
      <c r="B2211" s="64">
        <f>VLOOKUP(ancestry_jul_2014[[#This Row],[Locationid]],[1]LibPAS_data!$A$2:$D$270,4,FALSE)</f>
        <v>9676</v>
      </c>
      <c r="C2211" s="65" t="str">
        <f>TEXT(E2211,"yyyy")&amp;"-"&amp;"Q"&amp;LOOKUP(MONTH(E2211),{1,4,7,10},{1,2,3,4})</f>
        <v>2017-Q3</v>
      </c>
      <c r="D2211" s="66">
        <f t="shared" si="124"/>
        <v>2018</v>
      </c>
      <c r="E2211" s="1">
        <v>42979</v>
      </c>
      <c r="F2211" s="31" t="str">
        <f t="shared" si="123"/>
        <v>2017</v>
      </c>
      <c r="G2211" s="1" t="str">
        <f>TEXT(ancestry_jul_2014[[#This Row],[Date]]," MMM")</f>
        <v xml:space="preserve"> Sep</v>
      </c>
      <c r="I2211" t="str">
        <f>VLOOKUP(K2211, [1]LibPAS_data!$A$1:$C$600,3,FALSE)</f>
        <v>Pinal</v>
      </c>
      <c r="J2211" s="21" t="str">
        <f>VLOOKUP(K2211,[1]LibPAS_data!$A$1:$C$600,2,FALSE)</f>
        <v>Coolidge Public Library</v>
      </c>
      <c r="K2211" s="6" t="s">
        <v>23</v>
      </c>
      <c r="L2211" s="45" t="s">
        <v>1</v>
      </c>
      <c r="R2211" s="47">
        <f t="shared" si="121"/>
        <v>0</v>
      </c>
    </row>
    <row r="2212" spans="1:18" x14ac:dyDescent="0.3">
      <c r="A2212" s="21">
        <f>VLOOKUP(ancestry_jul_2014[[#This Row],[Locationid]], [1]LibPAS_data!$A$2:$E$600, 5, FALSE)</f>
        <v>5</v>
      </c>
      <c r="B2212" s="64">
        <f>VLOOKUP(ancestry_jul_2014[[#This Row],[Locationid]],[1]LibPAS_data!$A$2:$D$270,4,FALSE)</f>
        <v>3352</v>
      </c>
      <c r="C2212" s="65" t="str">
        <f>TEXT(E2212,"yyyy")&amp;"-"&amp;"Q"&amp;LOOKUP(MONTH(E2212),{1,4,7,10},{1,2,3,4})</f>
        <v>2017-Q3</v>
      </c>
      <c r="D2212" s="66">
        <f t="shared" si="124"/>
        <v>2018</v>
      </c>
      <c r="E2212" s="1">
        <v>42979</v>
      </c>
      <c r="F2212" s="31" t="str">
        <f t="shared" si="123"/>
        <v>2017</v>
      </c>
      <c r="G2212" s="1" t="str">
        <f>TEXT(ancestry_jul_2014[[#This Row],[Date]]," MMM")</f>
        <v xml:space="preserve"> Sep</v>
      </c>
      <c r="I2212" t="str">
        <f>VLOOKUP(K2212, [1]LibPAS_data!$A$1:$C$600,3,FALSE)</f>
        <v>La Paz</v>
      </c>
      <c r="J2212" s="21" t="str">
        <f>VLOOKUP(K2212,[1]LibPAS_data!$A$1:$C$600,2,FALSE)</f>
        <v>Colorado River Indian Tribes Library</v>
      </c>
      <c r="K2212" s="6" t="s">
        <v>139</v>
      </c>
      <c r="L2212" s="45" t="s">
        <v>1</v>
      </c>
      <c r="R2212" s="47">
        <f t="shared" si="121"/>
        <v>0</v>
      </c>
    </row>
    <row r="2213" spans="1:18" x14ac:dyDescent="0.3">
      <c r="A2213" s="21">
        <f>VLOOKUP(ancestry_jul_2014[[#This Row],[Locationid]], [1]LibPAS_data!$A$2:$E$600, 5, FALSE)</f>
        <v>14</v>
      </c>
      <c r="B2213" s="64">
        <f>VLOOKUP(ancestry_jul_2014[[#This Row],[Locationid]],[1]LibPAS_data!$A$2:$D$270,4,FALSE)</f>
        <v>3311</v>
      </c>
      <c r="C2213" s="65" t="str">
        <f>TEXT(E2213,"yyyy")&amp;"-"&amp;"Q"&amp;LOOKUP(MONTH(E2213),{1,4,7,10},{1,2,3,4})</f>
        <v>2017-Q3</v>
      </c>
      <c r="D2213" s="66">
        <f t="shared" si="124"/>
        <v>2018</v>
      </c>
      <c r="E2213" s="1">
        <v>42979</v>
      </c>
      <c r="F2213" s="31" t="str">
        <f t="shared" si="123"/>
        <v>2017</v>
      </c>
      <c r="G2213" s="1" t="str">
        <f>TEXT(ancestry_jul_2014[[#This Row],[Date]]," MMM")</f>
        <v xml:space="preserve"> Sep</v>
      </c>
      <c r="I2213" t="str">
        <f>VLOOKUP(K2213, [1]LibPAS_data!$A$1:$C$600,3,FALSE)</f>
        <v>Yavapai</v>
      </c>
      <c r="J2213" s="21" t="str">
        <f>VLOOKUP(K2213,[1]LibPAS_data!$A$1:$C$600,2,FALSE)</f>
        <v>Camp Verde Community Library</v>
      </c>
      <c r="K2213" s="6" t="s">
        <v>16</v>
      </c>
      <c r="L2213" s="45" t="s">
        <v>1</v>
      </c>
      <c r="N2213">
        <v>63</v>
      </c>
      <c r="O2213">
        <v>7</v>
      </c>
      <c r="Q2213">
        <v>13</v>
      </c>
      <c r="R2213" s="47">
        <f t="shared" si="121"/>
        <v>13</v>
      </c>
    </row>
    <row r="2214" spans="1:18" x14ac:dyDescent="0.3">
      <c r="A2214" s="21">
        <f>VLOOKUP(ancestry_jul_2014[[#This Row],[Locationid]], [1]LibPAS_data!$A$2:$E$600, 5, FALSE)</f>
        <v>10</v>
      </c>
      <c r="B2214" s="64">
        <f>VLOOKUP(ancestry_jul_2014[[#This Row],[Locationid]],[1]LibPAS_data!$A$2:$D$270,4,FALSE)</f>
        <v>10528</v>
      </c>
      <c r="C2214" s="65" t="str">
        <f>TEXT(E2214,"yyyy")&amp;"-"&amp;"Q"&amp;LOOKUP(MONTH(E2214),{1,4,7,10},{1,2,3,4})</f>
        <v>2017-Q3</v>
      </c>
      <c r="D2214" s="66">
        <f t="shared" si="124"/>
        <v>2018</v>
      </c>
      <c r="E2214" s="1">
        <v>42979</v>
      </c>
      <c r="F2214" s="31" t="str">
        <f t="shared" si="123"/>
        <v>2017</v>
      </c>
      <c r="G2214" s="1" t="str">
        <f>TEXT(ancestry_jul_2014[[#This Row],[Date]]," MMM")</f>
        <v xml:space="preserve"> Sep</v>
      </c>
      <c r="I2214" t="str">
        <f>VLOOKUP(K2214, [1]LibPAS_data!$A$1:$C$600,3,FALSE)</f>
        <v>Yavapai</v>
      </c>
      <c r="J2214" s="21" t="str">
        <f>VLOOKUP(K2214,[1]LibPAS_data!$A$1:$C$600,2,FALSE)</f>
        <v>Chino Valley Public Library</v>
      </c>
      <c r="K2214" s="5" t="s">
        <v>101</v>
      </c>
      <c r="L2214" s="45" t="s">
        <v>1</v>
      </c>
      <c r="N2214">
        <v>76</v>
      </c>
      <c r="O2214">
        <v>1</v>
      </c>
      <c r="P2214">
        <v>9</v>
      </c>
      <c r="Q2214">
        <v>28</v>
      </c>
      <c r="R2214" s="47">
        <f t="shared" si="121"/>
        <v>37</v>
      </c>
    </row>
    <row r="2215" spans="1:18" x14ac:dyDescent="0.3">
      <c r="A2215" s="21">
        <f>VLOOKUP(ancestry_jul_2014[[#This Row],[Locationid]], [1]LibPAS_data!$A$2:$E$600, 5, FALSE)</f>
        <v>8</v>
      </c>
      <c r="B2215" s="64" t="e">
        <f>VLOOKUP(ancestry_jul_2014[[#This Row],[Locationid]],[1]LibPAS_data!$A$2:$D$270,4,FALSE)</f>
        <v>#N/A</v>
      </c>
      <c r="C2215" s="65" t="str">
        <f>TEXT(E2215,"yyyy")&amp;"-"&amp;"Q"&amp;LOOKUP(MONTH(E2215),{1,4,7,10},{1,2,3,4})</f>
        <v>2017-Q3</v>
      </c>
      <c r="D2215" s="66">
        <f t="shared" si="124"/>
        <v>2018</v>
      </c>
      <c r="E2215" s="1">
        <v>42979</v>
      </c>
      <c r="F2215" s="31" t="str">
        <f t="shared" si="123"/>
        <v>2017</v>
      </c>
      <c r="G2215" s="1" t="str">
        <f>TEXT(ancestry_jul_2014[[#This Row],[Date]]," MMM")</f>
        <v xml:space="preserve"> Sep</v>
      </c>
      <c r="I2215" t="str">
        <f>VLOOKUP(K2215, [1]LibPAS_data!$A$1:$C$600,3,FALSE)</f>
        <v>Yavapai</v>
      </c>
      <c r="J2215" s="21" t="str">
        <f>VLOOKUP(K2215,[1]LibPAS_data!$A$1:$C$600,2,FALSE)</f>
        <v>Congress Public Library</v>
      </c>
      <c r="K2215" s="6" t="s">
        <v>22</v>
      </c>
      <c r="L2215" s="45" t="s">
        <v>1</v>
      </c>
      <c r="N2215">
        <v>36</v>
      </c>
      <c r="O2215">
        <v>1</v>
      </c>
      <c r="P2215">
        <v>3</v>
      </c>
      <c r="Q2215">
        <v>9</v>
      </c>
      <c r="R2215" s="47">
        <f t="shared" si="121"/>
        <v>12</v>
      </c>
    </row>
    <row r="2216" spans="1:18" x14ac:dyDescent="0.3">
      <c r="A2216" s="21">
        <f>VLOOKUP(ancestry_jul_2014[[#This Row],[Locationid]], [1]LibPAS_data!$A$2:$E$600, 5, FALSE)</f>
        <v>8</v>
      </c>
      <c r="B2216" s="64" t="e">
        <f>VLOOKUP(ancestry_jul_2014[[#This Row],[Locationid]],[1]LibPAS_data!$A$2:$D$270,4,FALSE)</f>
        <v>#N/A</v>
      </c>
      <c r="C2216" s="65" t="str">
        <f>TEXT(E2216,"yyyy")&amp;"-"&amp;"Q"&amp;LOOKUP(MONTH(E2216),{1,4,7,10},{1,2,3,4})</f>
        <v>2017-Q3</v>
      </c>
      <c r="D2216" s="66">
        <f t="shared" si="124"/>
        <v>2018</v>
      </c>
      <c r="E2216" s="1">
        <v>42979</v>
      </c>
      <c r="F2216" s="31" t="str">
        <f t="shared" si="123"/>
        <v>2017</v>
      </c>
      <c r="G2216" s="1" t="str">
        <f>TEXT(ancestry_jul_2014[[#This Row],[Date]]," MMM")</f>
        <v xml:space="preserve"> Sep</v>
      </c>
      <c r="I2216" t="str">
        <f>VLOOKUP(K2216, [1]LibPAS_data!$A$1:$C$600,3,FALSE)</f>
        <v>Yavapai</v>
      </c>
      <c r="J2216" s="21" t="str">
        <f>VLOOKUP(K2216,[1]LibPAS_data!$A$1:$C$600,2,FALSE)</f>
        <v>Cordes Lakes Public Library</v>
      </c>
      <c r="K2216" s="6" t="s">
        <v>72</v>
      </c>
      <c r="L2216" s="45" t="s">
        <v>1</v>
      </c>
      <c r="R2216" s="47">
        <f t="shared" si="121"/>
        <v>0</v>
      </c>
    </row>
    <row r="2217" spans="1:18" x14ac:dyDescent="0.3">
      <c r="A2217" s="21">
        <f>VLOOKUP(ancestry_jul_2014[[#This Row],[Locationid]], [1]LibPAS_data!$A$2:$E$600, 5, FALSE)</f>
        <v>23</v>
      </c>
      <c r="B2217" s="64">
        <f>VLOOKUP(ancestry_jul_2014[[#This Row],[Locationid]],[1]LibPAS_data!$A$2:$D$270,4,FALSE)</f>
        <v>12610</v>
      </c>
      <c r="C2217" s="65" t="str">
        <f>TEXT(E2217,"yyyy")&amp;"-"&amp;"Q"&amp;LOOKUP(MONTH(E2217),{1,4,7,10},{1,2,3,4})</f>
        <v>2017-Q3</v>
      </c>
      <c r="D2217" s="66">
        <f t="shared" si="124"/>
        <v>2018</v>
      </c>
      <c r="E2217" s="1">
        <v>42979</v>
      </c>
      <c r="F2217" s="31" t="str">
        <f t="shared" si="123"/>
        <v>2017</v>
      </c>
      <c r="G2217" s="1" t="str">
        <f>TEXT(ancestry_jul_2014[[#This Row],[Date]]," MMM")</f>
        <v xml:space="preserve"> Sep</v>
      </c>
      <c r="I2217" t="str">
        <f>VLOOKUP(K2217, [1]LibPAS_data!$A$1:$C$600,3,FALSE)</f>
        <v>Yavapai</v>
      </c>
      <c r="J2217" s="21" t="str">
        <f>VLOOKUP(K2217,[1]LibPAS_data!$A$1:$C$600,2,FALSE)</f>
        <v>Cottonwood Public Library</v>
      </c>
      <c r="K2217" s="6" t="s">
        <v>24</v>
      </c>
      <c r="L2217" s="45" t="s">
        <v>1</v>
      </c>
      <c r="N2217">
        <v>642</v>
      </c>
      <c r="O2217">
        <v>13</v>
      </c>
      <c r="P2217">
        <v>96</v>
      </c>
      <c r="Q2217">
        <v>301</v>
      </c>
      <c r="R2217" s="47">
        <f t="shared" si="121"/>
        <v>397</v>
      </c>
    </row>
    <row r="2218" spans="1:18" x14ac:dyDescent="0.3">
      <c r="A2218" s="21">
        <f>VLOOKUP(ancestry_jul_2014[[#This Row],[Locationid]], [1]LibPAS_data!$A$2:$E$600, 5, FALSE)</f>
        <v>23</v>
      </c>
      <c r="B2218" s="64">
        <f>VLOOKUP(ancestry_jul_2014[[#This Row],[Locationid]],[1]LibPAS_data!$A$2:$D$270,4,FALSE)</f>
        <v>7004</v>
      </c>
      <c r="C2218" s="65" t="str">
        <f>TEXT(E2218,"yyyy")&amp;"-"&amp;"Q"&amp;LOOKUP(MONTH(E2218),{1,4,7,10},{1,2,3,4})</f>
        <v>2017-Q3</v>
      </c>
      <c r="D2218" s="66">
        <f t="shared" si="124"/>
        <v>2018</v>
      </c>
      <c r="E2218" s="1">
        <v>42979</v>
      </c>
      <c r="F2218" s="31" t="str">
        <f t="shared" si="123"/>
        <v>2017</v>
      </c>
      <c r="G2218" s="1" t="str">
        <f>TEXT(ancestry_jul_2014[[#This Row],[Date]]," MMM")</f>
        <v xml:space="preserve"> Sep</v>
      </c>
      <c r="I2218" t="str">
        <f>VLOOKUP(K2218, [1]LibPAS_data!$A$1:$C$600,3,FALSE)</f>
        <v>Maricopa</v>
      </c>
      <c r="J2218" s="21" t="str">
        <f>VLOOKUP(K2218,[1]LibPAS_data!$A$1:$C$600,2,FALSE)</f>
        <v>Desert Foothills Branch Library</v>
      </c>
      <c r="K2218" s="30" t="s">
        <v>77</v>
      </c>
      <c r="L2218" s="45" t="s">
        <v>1</v>
      </c>
      <c r="N2218">
        <v>67</v>
      </c>
      <c r="O2218">
        <v>1</v>
      </c>
      <c r="P2218">
        <v>8</v>
      </c>
      <c r="Q2218">
        <v>27</v>
      </c>
      <c r="R2218" s="47">
        <f t="shared" si="121"/>
        <v>35</v>
      </c>
    </row>
    <row r="2219" spans="1:18" x14ac:dyDescent="0.3">
      <c r="A2219" s="21">
        <f>VLOOKUP(ancestry_jul_2014[[#This Row],[Locationid]], [1]LibPAS_data!$A$2:$E$600, 5, FALSE)</f>
        <v>11</v>
      </c>
      <c r="B2219" s="64" t="e">
        <f>VLOOKUP(ancestry_jul_2014[[#This Row],[Locationid]],[1]LibPAS_data!$A$2:$D$270,4,FALSE)</f>
        <v>#N/A</v>
      </c>
      <c r="C2219" s="65" t="str">
        <f>TEXT(E2219,"yyyy")&amp;"-"&amp;"Q"&amp;LOOKUP(MONTH(E2219),{1,4,7,10},{1,2,3,4})</f>
        <v>2017-Q3</v>
      </c>
      <c r="D2219" s="66">
        <f t="shared" si="124"/>
        <v>2018</v>
      </c>
      <c r="E2219" s="1">
        <v>42979</v>
      </c>
      <c r="F2219" s="31" t="str">
        <f t="shared" si="123"/>
        <v>2017</v>
      </c>
      <c r="G2219" s="1" t="str">
        <f>TEXT(ancestry_jul_2014[[#This Row],[Date]]," MMM")</f>
        <v xml:space="preserve"> Sep</v>
      </c>
      <c r="I2219" t="str">
        <f>VLOOKUP(K2219, [1]LibPAS_data!$A$1:$C$600,3,FALSE)</f>
        <v>Yavapai</v>
      </c>
      <c r="J2219" s="21" t="str">
        <f>VLOOKUP(K2219,[1]LibPAS_data!$A$1:$C$600,2,FALSE)</f>
        <v>Dewey-Humboldt Town Library</v>
      </c>
      <c r="K2219" t="s">
        <v>73</v>
      </c>
      <c r="L2219" s="45" t="s">
        <v>1</v>
      </c>
      <c r="R2219" s="47">
        <f t="shared" si="121"/>
        <v>0</v>
      </c>
    </row>
    <row r="2220" spans="1:18" x14ac:dyDescent="0.3">
      <c r="A2220" s="21">
        <f>VLOOKUP(ancestry_jul_2014[[#This Row],[Locationid]], [1]LibPAS_data!$A$2:$E$600, 5, FALSE)</f>
        <v>5</v>
      </c>
      <c r="B2220" s="64">
        <f>VLOOKUP(ancestry_jul_2014[[#This Row],[Locationid]],[1]LibPAS_data!$A$2:$D$270,4,FALSE)</f>
        <v>1264</v>
      </c>
      <c r="C2220" s="65" t="str">
        <f>TEXT(E2220,"yyyy")&amp;"-"&amp;"Q"&amp;LOOKUP(MONTH(E2220),{1,4,7,10},{1,2,3,4})</f>
        <v>2017-Q3</v>
      </c>
      <c r="D2220" s="66">
        <f t="shared" si="124"/>
        <v>2018</v>
      </c>
      <c r="E2220" s="1">
        <v>42979</v>
      </c>
      <c r="F2220" s="31" t="str">
        <f t="shared" si="123"/>
        <v>2017</v>
      </c>
      <c r="G2220" s="1" t="str">
        <f>TEXT(ancestry_jul_2014[[#This Row],[Date]]," MMM")</f>
        <v xml:space="preserve"> Sep</v>
      </c>
      <c r="I2220" t="str">
        <f>VLOOKUP(K2220, [1]LibPAS_data!$A$1:$C$600,3,FALSE)</f>
        <v>Greenlee</v>
      </c>
      <c r="J2220" s="21" t="str">
        <f>VLOOKUP(K2220,[1]LibPAS_data!$A$1:$C$600,2,FALSE)</f>
        <v>Duncan Public Library</v>
      </c>
      <c r="K2220" s="6" t="s">
        <v>26</v>
      </c>
      <c r="L2220" s="45" t="s">
        <v>1</v>
      </c>
      <c r="R2220" s="47">
        <f t="shared" si="121"/>
        <v>0</v>
      </c>
    </row>
    <row r="2221" spans="1:18" x14ac:dyDescent="0.3">
      <c r="A2221" s="21">
        <f>VLOOKUP(ancestry_jul_2014[[#This Row],[Locationid]], [1]LibPAS_data!$A$2:$E$600, 5, FALSE)</f>
        <v>78</v>
      </c>
      <c r="B2221" s="64">
        <f>VLOOKUP(ancestry_jul_2014[[#This Row],[Locationid]],[1]LibPAS_data!$A$2:$D$270,4,FALSE)</f>
        <v>72247</v>
      </c>
      <c r="C2221" s="65" t="str">
        <f>TEXT(E2221,"yyyy")&amp;"-"&amp;"Q"&amp;LOOKUP(MONTH(E2221),{1,4,7,10},{1,2,3,4})</f>
        <v>2017-Q3</v>
      </c>
      <c r="D2221" s="66">
        <f t="shared" si="124"/>
        <v>2018</v>
      </c>
      <c r="E2221" s="1">
        <v>42979</v>
      </c>
      <c r="F2221" s="31" t="str">
        <f t="shared" si="123"/>
        <v>2017</v>
      </c>
      <c r="G2221" s="1" t="str">
        <f>TEXT(ancestry_jul_2014[[#This Row],[Date]]," MMM")</f>
        <v xml:space="preserve"> Sep</v>
      </c>
      <c r="I2221" t="str">
        <f>VLOOKUP(K2221, [1]LibPAS_data!$A$1:$C$600,3,FALSE)</f>
        <v>Coconino</v>
      </c>
      <c r="J2221" s="21" t="str">
        <f>VLOOKUP(K2221,[1]LibPAS_data!$A$1:$C$600,2,FALSE)</f>
        <v>Flagstaff City-Coconino County Public Library</v>
      </c>
      <c r="K2221" s="6" t="s">
        <v>28</v>
      </c>
      <c r="L2221" s="45" t="s">
        <v>1</v>
      </c>
      <c r="N2221">
        <v>442</v>
      </c>
      <c r="O2221">
        <v>19</v>
      </c>
      <c r="P2221">
        <v>14</v>
      </c>
      <c r="Q2221">
        <v>297</v>
      </c>
      <c r="R2221" s="47">
        <f t="shared" si="121"/>
        <v>311</v>
      </c>
    </row>
    <row r="2222" spans="1:18" x14ac:dyDescent="0.3">
      <c r="A2222" s="21">
        <f>VLOOKUP(ancestry_jul_2014[[#This Row],[Locationid]], [1]LibPAS_data!$A$2:$E$600, 5, FALSE)</f>
        <v>51</v>
      </c>
      <c r="B2222" s="64">
        <f>VLOOKUP(ancestry_jul_2014[[#This Row],[Locationid]],[1]LibPAS_data!$A$2:$D$270,4,FALSE)</f>
        <v>12585</v>
      </c>
      <c r="C2222" s="65" t="str">
        <f>TEXT(E2222,"yyyy")&amp;"-"&amp;"Q"&amp;LOOKUP(MONTH(E2222),{1,4,7,10},{1,2,3,4})</f>
        <v>2017-Q3</v>
      </c>
      <c r="D2222" s="66">
        <f t="shared" si="124"/>
        <v>2018</v>
      </c>
      <c r="E2222" s="1">
        <v>42979</v>
      </c>
      <c r="F2222" s="31" t="str">
        <f t="shared" si="123"/>
        <v>2017</v>
      </c>
      <c r="G2222" s="1" t="str">
        <f>TEXT(ancestry_jul_2014[[#This Row],[Date]]," MMM")</f>
        <v xml:space="preserve"> Sep</v>
      </c>
      <c r="I2222" t="str">
        <f>VLOOKUP(K2222, [1]LibPAS_data!$A$1:$C$600,3,FALSE)</f>
        <v>Pinal</v>
      </c>
      <c r="J2222" s="21" t="str">
        <f>VLOOKUP(K2222,[1]LibPAS_data!$A$1:$C$600,2,FALSE)</f>
        <v>Florence Community Library</v>
      </c>
      <c r="K2222" s="6" t="s">
        <v>29</v>
      </c>
      <c r="L2222" s="45" t="s">
        <v>1</v>
      </c>
      <c r="R2222" s="47">
        <f t="shared" si="121"/>
        <v>0</v>
      </c>
    </row>
    <row r="2223" spans="1:18" x14ac:dyDescent="0.3">
      <c r="A2223" s="21">
        <f>VLOOKUP(ancestry_jul_2014[[#This Row],[Locationid]], [1]LibPAS_data!$A$2:$E$600, 5, FALSE)</f>
        <v>22</v>
      </c>
      <c r="B2223" s="64">
        <f>VLOOKUP(ancestry_jul_2014[[#This Row],[Locationid]],[1]LibPAS_data!$A$2:$D$270,4,FALSE)</f>
        <v>829</v>
      </c>
      <c r="C2223" s="65" t="str">
        <f>TEXT(E2223,"yyyy")&amp;"-"&amp;"Q"&amp;LOOKUP(MONTH(E2223),{1,4,7,10},{1,2,3,4})</f>
        <v>2017-Q3</v>
      </c>
      <c r="D2223" s="66">
        <f t="shared" si="124"/>
        <v>2018</v>
      </c>
      <c r="E2223" s="1">
        <v>42979</v>
      </c>
      <c r="F2223" s="31" t="str">
        <f t="shared" si="123"/>
        <v>2017</v>
      </c>
      <c r="G2223" s="1" t="str">
        <f>TEXT(ancestry_jul_2014[[#This Row],[Date]]," MMM")</f>
        <v xml:space="preserve"> Sep</v>
      </c>
      <c r="I2223" t="str">
        <f>VLOOKUP(K2223, [1]LibPAS_data!$A$1:$C$600,3,FALSE)</f>
        <v>Maricopa</v>
      </c>
      <c r="J2223" s="21" t="str">
        <f>VLOOKUP(K2223,[1]LibPAS_data!$A$1:$C$600,2,FALSE)</f>
        <v>Ft. McDowell Yavapai Nation Tribal Lib</v>
      </c>
      <c r="K2223" s="8" t="s">
        <v>109</v>
      </c>
      <c r="L2223" s="45" t="s">
        <v>1</v>
      </c>
      <c r="R2223" s="47">
        <f t="shared" si="121"/>
        <v>0</v>
      </c>
    </row>
    <row r="2224" spans="1:18" x14ac:dyDescent="0.3">
      <c r="A2224" s="21">
        <f>VLOOKUP(ancestry_jul_2014[[#This Row],[Locationid]], [1]LibPAS_data!$A$2:$E$600, 5, FALSE)</f>
        <v>0</v>
      </c>
      <c r="B2224" s="64">
        <f>VLOOKUP(ancestry_jul_2014[[#This Row],[Locationid]],[1]LibPAS_data!$A$2:$D$270,4,FALSE)</f>
        <v>72</v>
      </c>
      <c r="C2224" s="65" t="str">
        <f>TEXT(E2224,"yyyy")&amp;"-"&amp;"Q"&amp;LOOKUP(MONTH(E2224),{1,4,7,10},{1,2,3,4})</f>
        <v>2017-Q3</v>
      </c>
      <c r="D2224" s="66">
        <f t="shared" ref="D2224:D2255" si="125">YEAR(DATE(YEAR(E2224),MONTH(E2224)+6,1))</f>
        <v>2018</v>
      </c>
      <c r="E2224" s="1">
        <v>42979</v>
      </c>
      <c r="F2224" s="31" t="str">
        <f t="shared" si="123"/>
        <v>2017</v>
      </c>
      <c r="G2224" s="1" t="str">
        <f>TEXT(ancestry_jul_2014[[#This Row],[Date]]," MMM")</f>
        <v xml:space="preserve"> Sep</v>
      </c>
      <c r="I2224" t="str">
        <f>VLOOKUP(K2224, [1]LibPAS_data!$A$1:$C$600,3,FALSE)</f>
        <v>Gila</v>
      </c>
      <c r="J2224" s="21" t="str">
        <f>VLOOKUP(K2224,[1]LibPAS_data!$A$1:$C$600,2,FALSE)</f>
        <v>Gila County Library District</v>
      </c>
      <c r="K2224" s="10" t="s">
        <v>30</v>
      </c>
      <c r="L2224" s="45" t="s">
        <v>1</v>
      </c>
      <c r="R2224" s="47">
        <f t="shared" si="121"/>
        <v>0</v>
      </c>
    </row>
    <row r="2225" spans="1:18" x14ac:dyDescent="0.3">
      <c r="A2225" s="21">
        <f>VLOOKUP(ancestry_jul_2014[[#This Row],[Locationid]], [1]LibPAS_data!$A$2:$E$600, 5, FALSE)</f>
        <v>83</v>
      </c>
      <c r="B2225" s="64">
        <f>VLOOKUP(ancestry_jul_2014[[#This Row],[Locationid]],[1]LibPAS_data!$A$2:$D$270,4,FALSE)</f>
        <v>102303</v>
      </c>
      <c r="C2225" s="65" t="str">
        <f>TEXT(E2225,"yyyy")&amp;"-"&amp;"Q"&amp;LOOKUP(MONTH(E2225),{1,4,7,10},{1,2,3,4})</f>
        <v>2017-Q3</v>
      </c>
      <c r="D2225" s="66">
        <f t="shared" si="125"/>
        <v>2018</v>
      </c>
      <c r="E2225" s="1">
        <v>42979</v>
      </c>
      <c r="F2225" s="31" t="str">
        <f t="shared" si="123"/>
        <v>2017</v>
      </c>
      <c r="G2225" s="1" t="str">
        <f>TEXT(ancestry_jul_2014[[#This Row],[Date]]," MMM")</f>
        <v xml:space="preserve"> Sep</v>
      </c>
      <c r="I2225" t="str">
        <f>VLOOKUP(K2225, [1]LibPAS_data!$A$1:$C$600,3,FALSE)</f>
        <v>Maricopa</v>
      </c>
      <c r="J2225" s="21" t="str">
        <f>VLOOKUP(K2225,[1]LibPAS_data!$A$1:$C$600,2,FALSE)</f>
        <v xml:space="preserve">Glendale Public Library </v>
      </c>
      <c r="K2225" s="6" t="s">
        <v>31</v>
      </c>
      <c r="L2225" s="45" t="s">
        <v>1</v>
      </c>
      <c r="N2225">
        <v>514</v>
      </c>
      <c r="O2225">
        <v>13</v>
      </c>
      <c r="P2225">
        <v>59</v>
      </c>
      <c r="Q2225">
        <v>141</v>
      </c>
      <c r="R2225" s="47">
        <f t="shared" si="121"/>
        <v>200</v>
      </c>
    </row>
    <row r="2226" spans="1:18" x14ac:dyDescent="0.3">
      <c r="A2226" s="21">
        <f>VLOOKUP(ancestry_jul_2014[[#This Row],[Locationid]], [1]LibPAS_data!$A$2:$E$600, 5, FALSE)</f>
        <v>10</v>
      </c>
      <c r="B2226" s="64">
        <f>VLOOKUP(ancestry_jul_2014[[#This Row],[Locationid]],[1]LibPAS_data!$A$2:$D$270,4,FALSE)</f>
        <v>8295</v>
      </c>
      <c r="C2226" s="65" t="str">
        <f>TEXT(E2226,"yyyy")&amp;"-"&amp;"Q"&amp;LOOKUP(MONTH(E2226),{1,4,7,10},{1,2,3,4})</f>
        <v>2017-Q3</v>
      </c>
      <c r="D2226" s="66">
        <f t="shared" si="125"/>
        <v>2018</v>
      </c>
      <c r="E2226" s="1">
        <v>42979</v>
      </c>
      <c r="F2226" s="31" t="str">
        <f t="shared" si="123"/>
        <v>2017</v>
      </c>
      <c r="G2226" s="1" t="str">
        <f>TEXT(ancestry_jul_2014[[#This Row],[Date]]," MMM")</f>
        <v xml:space="preserve"> Sep</v>
      </c>
      <c r="I2226" t="str">
        <f>VLOOKUP(K2226, [1]LibPAS_data!$A$1:$C$600,3,FALSE)</f>
        <v>Gila</v>
      </c>
      <c r="J2226" s="21" t="str">
        <f>VLOOKUP(K2226,[1]LibPAS_data!$A$1:$C$600,2,FALSE)</f>
        <v>Globe Public Library</v>
      </c>
      <c r="K2226" s="6" t="s">
        <v>32</v>
      </c>
      <c r="L2226" s="45" t="s">
        <v>1</v>
      </c>
      <c r="N2226">
        <v>32</v>
      </c>
      <c r="O2226">
        <v>3</v>
      </c>
      <c r="P2226">
        <v>1</v>
      </c>
      <c r="Q2226">
        <v>17</v>
      </c>
      <c r="R2226" s="47">
        <f t="shared" si="121"/>
        <v>18</v>
      </c>
    </row>
    <row r="2227" spans="1:18" x14ac:dyDescent="0.3">
      <c r="A2227" s="21">
        <f>VLOOKUP(ancestry_jul_2014[[#This Row],[Locationid]], [1]LibPAS_data!$A$2:$E$600, 5, FALSE)</f>
        <v>4</v>
      </c>
      <c r="B2227" s="64" t="e">
        <f>VLOOKUP(ancestry_jul_2014[[#This Row],[Locationid]],[1]LibPAS_data!$A$2:$D$270,4,FALSE)</f>
        <v>#N/A</v>
      </c>
      <c r="C2227" s="65" t="str">
        <f>TEXT(E2227,"yyyy")&amp;"-"&amp;"Q"&amp;LOOKUP(MONTH(E2227),{1,4,7,10},{1,2,3,4})</f>
        <v>2017-Q3</v>
      </c>
      <c r="D2227" s="66">
        <f t="shared" si="125"/>
        <v>2018</v>
      </c>
      <c r="E2227" s="1">
        <v>42979</v>
      </c>
      <c r="F2227" s="31" t="str">
        <f t="shared" si="123"/>
        <v>2017</v>
      </c>
      <c r="G2227" s="1" t="str">
        <f>TEXT(ancestry_jul_2014[[#This Row],[Date]]," MMM")</f>
        <v xml:space="preserve"> Sep</v>
      </c>
      <c r="I2227" t="str">
        <f>VLOOKUP(K2227, [1]LibPAS_data!$A$1:$C$600,3,FALSE)</f>
        <v>Apache</v>
      </c>
      <c r="J2227" s="21" t="str">
        <f>VLOOKUP(K2227,[1]LibPAS_data!$A$1:$C$600,2,FALSE)</f>
        <v>Greer Memorial Library</v>
      </c>
      <c r="K2227" t="s">
        <v>33</v>
      </c>
      <c r="L2227" s="45" t="s">
        <v>1</v>
      </c>
      <c r="R2227" s="47">
        <f t="shared" si="121"/>
        <v>0</v>
      </c>
    </row>
    <row r="2228" spans="1:18" x14ac:dyDescent="0.3">
      <c r="A2228" s="21">
        <f>VLOOKUP(ancestry_jul_2014[[#This Row],[Locationid]], [1]LibPAS_data!$A$2:$E$600, 5, FALSE)</f>
        <v>0</v>
      </c>
      <c r="B2228" s="64">
        <f>VLOOKUP(ancestry_jul_2014[[#This Row],[Locationid]],[1]LibPAS_data!$A$2:$D$270,4,FALSE)</f>
        <v>1827</v>
      </c>
      <c r="C2228" s="65" t="str">
        <f>TEXT(E2228,"yyyy")&amp;"-"&amp;"Q"&amp;LOOKUP(MONTH(E2228),{1,4,7,10},{1,2,3,4})</f>
        <v>2017-Q3</v>
      </c>
      <c r="D2228" s="66">
        <f t="shared" si="125"/>
        <v>2018</v>
      </c>
      <c r="E2228" s="1">
        <v>42979</v>
      </c>
      <c r="F2228" s="31" t="str">
        <f t="shared" si="123"/>
        <v>2017</v>
      </c>
      <c r="G2228" s="1" t="str">
        <f>TEXT(ancestry_jul_2014[[#This Row],[Date]]," MMM")</f>
        <v xml:space="preserve"> Sep</v>
      </c>
      <c r="I2228" t="str">
        <f>VLOOKUP(K2228, [1]LibPAS_data!$A$1:$C$600,3,FALSE)</f>
        <v>Navajo</v>
      </c>
      <c r="J2228" s="21" t="str">
        <f>VLOOKUP(K2228,[1]LibPAS_data!$A$1:$C$600,2,FALSE)</f>
        <v>Hopi Public Library</v>
      </c>
      <c r="K2228" s="6" t="s">
        <v>153</v>
      </c>
      <c r="L2228" s="45" t="s">
        <v>1</v>
      </c>
      <c r="R2228" s="47">
        <f t="shared" si="121"/>
        <v>0</v>
      </c>
    </row>
    <row r="2229" spans="1:18" x14ac:dyDescent="0.3">
      <c r="A2229" s="21">
        <f>VLOOKUP(ancestry_jul_2014[[#This Row],[Locationid]], [1]LibPAS_data!$A$2:$E$600, 5, FALSE)</f>
        <v>6</v>
      </c>
      <c r="B2229" s="64">
        <f>VLOOKUP(ancestry_jul_2014[[#This Row],[Locationid]],[1]LibPAS_data!$A$2:$D$270,4,FALSE)</f>
        <v>2991</v>
      </c>
      <c r="C2229" s="65" t="str">
        <f>TEXT(E2229,"yyyy")&amp;"-"&amp;"Q"&amp;LOOKUP(MONTH(E2229),{1,4,7,10},{1,2,3,4})</f>
        <v>2017-Q3</v>
      </c>
      <c r="D2229" s="66">
        <f t="shared" si="125"/>
        <v>2018</v>
      </c>
      <c r="E2229" s="1">
        <v>42979</v>
      </c>
      <c r="F2229" s="31" t="str">
        <f t="shared" si="123"/>
        <v>2017</v>
      </c>
      <c r="G2229" s="1" t="str">
        <f>TEXT(ancestry_jul_2014[[#This Row],[Date]]," MMM")</f>
        <v xml:space="preserve"> Sep</v>
      </c>
      <c r="I2229" t="str">
        <f>VLOOKUP(K2229, [1]LibPAS_data!$A$1:$C$600,3,FALSE)</f>
        <v>Gila</v>
      </c>
      <c r="J2229" s="21" t="str">
        <f>VLOOKUP(K2229,[1]LibPAS_data!$A$1:$C$600,2,FALSE)</f>
        <v>Isabelle Hunt Memorial Public Library</v>
      </c>
      <c r="K2229" s="6" t="s">
        <v>35</v>
      </c>
      <c r="L2229" s="45" t="s">
        <v>1</v>
      </c>
      <c r="R2229" s="47">
        <f t="shared" si="121"/>
        <v>0</v>
      </c>
    </row>
    <row r="2230" spans="1:18" x14ac:dyDescent="0.3">
      <c r="A2230" s="21" t="str">
        <f>VLOOKUP(ancestry_jul_2014[[#This Row],[Locationid]], [1]LibPAS_data!$A$2:$E$600, 5, FALSE)</f>
        <v>N/A</v>
      </c>
      <c r="B2230" s="64" t="str">
        <f>VLOOKUP(ancestry_jul_2014[[#This Row],[Locationid]],[1]LibPAS_data!$A$2:$D$270,4,FALSE)</f>
        <v>N/A</v>
      </c>
      <c r="C2230" s="65" t="str">
        <f>TEXT(E2230,"yyyy")&amp;"-"&amp;"Q"&amp;LOOKUP(MONTH(E2230),{1,4,7,10},{1,2,3,4})</f>
        <v>2017-Q3</v>
      </c>
      <c r="D2230" s="66">
        <f t="shared" si="125"/>
        <v>2018</v>
      </c>
      <c r="E2230" s="1">
        <v>42979</v>
      </c>
      <c r="F2230" s="31" t="str">
        <f t="shared" si="123"/>
        <v>2017</v>
      </c>
      <c r="G2230" s="1" t="str">
        <f>TEXT(ancestry_jul_2014[[#This Row],[Date]]," MMM")</f>
        <v xml:space="preserve"> Sep</v>
      </c>
      <c r="I2230" t="str">
        <f>VLOOKUP(K2230, [1]LibPAS_data!$A$1:$C$600,3,FALSE)</f>
        <v>Pinal</v>
      </c>
      <c r="J2230" s="21" t="str">
        <f>VLOOKUP(K2230,[1]LibPAS_data!$A$1:$C$600,2,FALSE)</f>
        <v>Ira H. Hayes Memorial Library</v>
      </c>
      <c r="K2230" s="6" t="s">
        <v>74</v>
      </c>
      <c r="L2230" s="45" t="s">
        <v>1</v>
      </c>
      <c r="R2230" s="47">
        <f t="shared" si="121"/>
        <v>0</v>
      </c>
    </row>
    <row r="2231" spans="1:18" x14ac:dyDescent="0.3">
      <c r="A2231" s="21">
        <f>VLOOKUP(ancestry_jul_2014[[#This Row],[Locationid]], [1]LibPAS_data!$A$2:$E$600, 5, FALSE)</f>
        <v>20</v>
      </c>
      <c r="B2231" s="64">
        <f>VLOOKUP(ancestry_jul_2014[[#This Row],[Locationid]],[1]LibPAS_data!$A$2:$D$270,4,FALSE)</f>
        <v>33183</v>
      </c>
      <c r="C2231" s="65" t="str">
        <f>TEXT(E2231,"yyyy")&amp;"-"&amp;"Q"&amp;LOOKUP(MONTH(E2231),{1,4,7,10},{1,2,3,4})</f>
        <v>2017-Q3</v>
      </c>
      <c r="D2231" s="66">
        <f t="shared" si="125"/>
        <v>2018</v>
      </c>
      <c r="E2231" s="1">
        <v>42979</v>
      </c>
      <c r="F2231" s="31" t="str">
        <f t="shared" si="123"/>
        <v>2017</v>
      </c>
      <c r="G2231" s="1" t="str">
        <f>TEXT(ancestry_jul_2014[[#This Row],[Date]]," MMM")</f>
        <v xml:space="preserve"> Sep</v>
      </c>
      <c r="I2231" t="str">
        <f>VLOOKUP(K2231, [1]LibPAS_data!$A$1:$C$600,3,FALSE)</f>
        <v>Pinal</v>
      </c>
      <c r="J2231" s="21" t="str">
        <f>VLOOKUP(K2231,[1]LibPAS_data!$A$1:$C$600,2,FALSE)</f>
        <v>Maricopa Community Library</v>
      </c>
      <c r="K2231" s="6" t="s">
        <v>37</v>
      </c>
      <c r="L2231" s="45" t="s">
        <v>1</v>
      </c>
      <c r="R2231" s="47">
        <f t="shared" ref="R2231:R2294" si="126">P2231+Q2231</f>
        <v>0</v>
      </c>
    </row>
    <row r="2232" spans="1:18" x14ac:dyDescent="0.3">
      <c r="A2232" s="21">
        <f>VLOOKUP(ancestry_jul_2014[[#This Row],[Locationid]], [1]LibPAS_data!$A$2:$E$600, 5, FALSE)</f>
        <v>396</v>
      </c>
      <c r="B2232" s="64">
        <f>VLOOKUP(ancestry_jul_2014[[#This Row],[Locationid]],[1]LibPAS_data!$A$2:$D$270,4,FALSE)</f>
        <v>145358</v>
      </c>
      <c r="C2232" s="65" t="str">
        <f>TEXT(E2232,"yyyy")&amp;"-"&amp;"Q"&amp;LOOKUP(MONTH(E2232),{1,4,7,10},{1,2,3,4})</f>
        <v>2017-Q3</v>
      </c>
      <c r="D2232" s="66">
        <f t="shared" si="125"/>
        <v>2018</v>
      </c>
      <c r="E2232" s="1">
        <v>42979</v>
      </c>
      <c r="F2232" s="31" t="str">
        <f t="shared" si="123"/>
        <v>2017</v>
      </c>
      <c r="G2232" s="1" t="str">
        <f>TEXT(ancestry_jul_2014[[#This Row],[Date]]," MMM")</f>
        <v xml:space="preserve"> Sep</v>
      </c>
      <c r="I2232" t="str">
        <f>VLOOKUP(K2232, [1]LibPAS_data!$A$1:$C$600,3,FALSE)</f>
        <v>Maricopa</v>
      </c>
      <c r="J2232" s="21" t="str">
        <f>VLOOKUP(K2232,[1]LibPAS_data!$A$1:$C$600,2,FALSE)</f>
        <v>Maricopa County Library District</v>
      </c>
      <c r="K2232" s="6" t="s">
        <v>39</v>
      </c>
      <c r="L2232" s="45" t="s">
        <v>1</v>
      </c>
      <c r="N2232">
        <v>12812</v>
      </c>
      <c r="O2232">
        <v>178</v>
      </c>
      <c r="P2232">
        <v>2963</v>
      </c>
      <c r="Q2232">
        <v>7922</v>
      </c>
      <c r="R2232" s="47">
        <f t="shared" si="126"/>
        <v>10885</v>
      </c>
    </row>
    <row r="2233" spans="1:18" x14ac:dyDescent="0.3">
      <c r="A2233" s="21">
        <f>VLOOKUP(ancestry_jul_2014[[#This Row],[Locationid]], [1]LibPAS_data!$A$2:$E$600, 5, FALSE)</f>
        <v>147</v>
      </c>
      <c r="B2233" s="64">
        <f>VLOOKUP(ancestry_jul_2014[[#This Row],[Locationid]],[1]LibPAS_data!$A$2:$D$270,4,FALSE)</f>
        <v>147983</v>
      </c>
      <c r="C2233" s="65" t="str">
        <f>TEXT(E2233,"yyyy")&amp;"-"&amp;"Q"&amp;LOOKUP(MONTH(E2233),{1,4,7,10},{1,2,3,4})</f>
        <v>2017-Q3</v>
      </c>
      <c r="D2233" s="66">
        <f t="shared" si="125"/>
        <v>2018</v>
      </c>
      <c r="E2233" s="1">
        <v>42979</v>
      </c>
      <c r="F2233" s="31" t="str">
        <f t="shared" si="123"/>
        <v>2017</v>
      </c>
      <c r="G2233" s="1" t="str">
        <f>TEXT(ancestry_jul_2014[[#This Row],[Date]]," MMM")</f>
        <v xml:space="preserve"> Sep</v>
      </c>
      <c r="I2233" t="str">
        <f>VLOOKUP(K2233, [1]LibPAS_data!$A$1:$C$600,3,FALSE)</f>
        <v>Maricopa</v>
      </c>
      <c r="J2233" s="21" t="str">
        <f>VLOOKUP(K2233,[1]LibPAS_data!$A$1:$C$600,2,FALSE)</f>
        <v>Mesa Public Library</v>
      </c>
      <c r="K2233" s="6" t="s">
        <v>40</v>
      </c>
      <c r="L2233" s="45" t="s">
        <v>1</v>
      </c>
      <c r="N2233">
        <v>2378</v>
      </c>
      <c r="O2233">
        <v>47</v>
      </c>
      <c r="P2233">
        <v>501</v>
      </c>
      <c r="Q2233">
        <v>2460</v>
      </c>
      <c r="R2233" s="47">
        <f t="shared" si="126"/>
        <v>2961</v>
      </c>
    </row>
    <row r="2234" spans="1:18" x14ac:dyDescent="0.3">
      <c r="A2234" s="21">
        <f>VLOOKUP(ancestry_jul_2014[[#This Row],[Locationid]], [1]LibPAS_data!$A$2:$E$600, 5, FALSE)</f>
        <v>10</v>
      </c>
      <c r="B2234" s="64">
        <f>VLOOKUP(ancestry_jul_2014[[#This Row],[Locationid]],[1]LibPAS_data!$A$2:$D$270,4,FALSE)</f>
        <v>3750</v>
      </c>
      <c r="C2234" s="65" t="str">
        <f>TEXT(E2234,"yyyy")&amp;"-"&amp;"Q"&amp;LOOKUP(MONTH(E2234),{1,4,7,10},{1,2,3,4})</f>
        <v>2017-Q3</v>
      </c>
      <c r="D2234" s="66">
        <f t="shared" si="125"/>
        <v>2018</v>
      </c>
      <c r="E2234" s="1">
        <v>42979</v>
      </c>
      <c r="F2234" s="31" t="str">
        <f t="shared" si="123"/>
        <v>2017</v>
      </c>
      <c r="G2234" s="1" t="str">
        <f>TEXT(ancestry_jul_2014[[#This Row],[Date]]," MMM")</f>
        <v xml:space="preserve"> Sep</v>
      </c>
      <c r="I2234" t="str">
        <f>VLOOKUP(K2234, [1]LibPAS_data!$A$1:$C$600,3,FALSE)</f>
        <v>Gila</v>
      </c>
      <c r="J2234" s="21" t="str">
        <f>VLOOKUP(K2234,[1]LibPAS_data!$A$1:$C$600,2,FALSE)</f>
        <v>Miami Memorial Public Library</v>
      </c>
      <c r="K2234" s="6" t="s">
        <v>105</v>
      </c>
      <c r="L2234" s="45" t="s">
        <v>1</v>
      </c>
      <c r="R2234" s="47">
        <f t="shared" si="126"/>
        <v>0</v>
      </c>
    </row>
    <row r="2235" spans="1:18" x14ac:dyDescent="0.3">
      <c r="A2235" s="21">
        <f>VLOOKUP(ancestry_jul_2014[[#This Row],[Locationid]], [1]LibPAS_data!$A$2:$E$600, 5, FALSE)</f>
        <v>239</v>
      </c>
      <c r="B2235" s="64">
        <f>VLOOKUP(ancestry_jul_2014[[#This Row],[Locationid]],[1]LibPAS_data!$A$2:$D$270,4,FALSE)</f>
        <v>87143</v>
      </c>
      <c r="C2235" s="65" t="str">
        <f>TEXT(E2235,"yyyy")&amp;"-"&amp;"Q"&amp;LOOKUP(MONTH(E2235),{1,4,7,10},{1,2,3,4})</f>
        <v>2017-Q3</v>
      </c>
      <c r="D2235" s="66">
        <f t="shared" si="125"/>
        <v>2018</v>
      </c>
      <c r="E2235" s="1">
        <v>42979</v>
      </c>
      <c r="F2235" s="31" t="str">
        <f t="shared" si="123"/>
        <v>2017</v>
      </c>
      <c r="G2235" s="1" t="str">
        <f>TEXT(ancestry_jul_2014[[#This Row],[Date]]," MMM")</f>
        <v xml:space="preserve"> Sep</v>
      </c>
      <c r="I2235" t="str">
        <f>VLOOKUP(K2235, [1]LibPAS_data!$A$1:$C$600,3,FALSE)</f>
        <v>Mohave</v>
      </c>
      <c r="J2235" s="21" t="str">
        <f>VLOOKUP(K2235,[1]LibPAS_data!$A$1:$C$600,2,FALSE)</f>
        <v>Mohave County Library District</v>
      </c>
      <c r="K2235" s="6" t="s">
        <v>41</v>
      </c>
      <c r="L2235" s="45" t="s">
        <v>1</v>
      </c>
      <c r="N2235">
        <v>621</v>
      </c>
      <c r="O2235">
        <v>20</v>
      </c>
      <c r="P2235">
        <v>106</v>
      </c>
      <c r="Q2235">
        <v>213</v>
      </c>
      <c r="R2235" s="47">
        <f t="shared" si="126"/>
        <v>319</v>
      </c>
    </row>
    <row r="2236" spans="1:18" x14ac:dyDescent="0.3">
      <c r="A2236" s="21">
        <f>VLOOKUP(ancestry_jul_2014[[#This Row],[Locationid]], [1]LibPAS_data!$A$2:$E$600, 5, FALSE)</f>
        <v>8</v>
      </c>
      <c r="B2236" s="64" t="e">
        <f>VLOOKUP(ancestry_jul_2014[[#This Row],[Locationid]],[1]LibPAS_data!$A$2:$D$270,4,FALSE)</f>
        <v>#N/A</v>
      </c>
      <c r="C2236" s="65" t="str">
        <f>TEXT(E2236,"yyyy")&amp;"-"&amp;"Q"&amp;LOOKUP(MONTH(E2236),{1,4,7,10},{1,2,3,4})</f>
        <v>2017-Q3</v>
      </c>
      <c r="D2236" s="66">
        <f t="shared" si="125"/>
        <v>2018</v>
      </c>
      <c r="E2236" s="1">
        <v>42979</v>
      </c>
      <c r="F2236" s="31" t="str">
        <f t="shared" si="123"/>
        <v>2017</v>
      </c>
      <c r="G2236" s="1" t="str">
        <f>TEXT(ancestry_jul_2014[[#This Row],[Date]]," MMM")</f>
        <v xml:space="preserve"> Sep</v>
      </c>
      <c r="I2236" t="str">
        <f>VLOOKUP(K2236, [1]LibPAS_data!$A$1:$C$600,3,FALSE)</f>
        <v>Yavapai</v>
      </c>
      <c r="J2236" s="21" t="str">
        <f>VLOOKUP(K2236,[1]LibPAS_data!$A$1:$C$600,2,FALSE)</f>
        <v>Mayer Public Library</v>
      </c>
      <c r="K2236" t="s">
        <v>38</v>
      </c>
      <c r="L2236" s="45" t="s">
        <v>1</v>
      </c>
      <c r="R2236" s="47">
        <f t="shared" si="126"/>
        <v>0</v>
      </c>
    </row>
    <row r="2237" spans="1:18" x14ac:dyDescent="0.3">
      <c r="A2237" s="21">
        <f>VLOOKUP(ancestry_jul_2014[[#This Row],[Locationid]], [1]LibPAS_data!$A$2:$E$600, 5, FALSE)</f>
        <v>6</v>
      </c>
      <c r="B2237" s="64">
        <f>VLOOKUP(ancestry_jul_2014[[#This Row],[Locationid]],[1]LibPAS_data!$A$2:$D$270,4,FALSE)</f>
        <v>2934</v>
      </c>
      <c r="C2237" s="65" t="str">
        <f>TEXT(E2237,"yyyy")&amp;"-"&amp;"Q"&amp;LOOKUP(MONTH(E2237),{1,4,7,10},{1,2,3,4})</f>
        <v>2017-Q3</v>
      </c>
      <c r="D2237" s="66">
        <f t="shared" si="125"/>
        <v>2018</v>
      </c>
      <c r="E2237" s="1">
        <v>42979</v>
      </c>
      <c r="F2237" s="31" t="str">
        <f t="shared" si="123"/>
        <v>2017</v>
      </c>
      <c r="G2237" s="1" t="str">
        <f>TEXT(ancestry_jul_2014[[#This Row],[Date]]," MMM")</f>
        <v xml:space="preserve"> Sep</v>
      </c>
      <c r="I2237" t="str">
        <f>VLOOKUP(K2237, [1]LibPAS_data!$A$1:$C$600,3,FALSE)</f>
        <v>Greenlee</v>
      </c>
      <c r="J2237" s="21" t="str">
        <f>VLOOKUP(K2237,[1]LibPAS_data!$A$1:$C$600,2,FALSE)</f>
        <v>Morenci Community Library</v>
      </c>
      <c r="K2237" s="6" t="s">
        <v>106</v>
      </c>
      <c r="L2237" s="45" t="s">
        <v>1</v>
      </c>
      <c r="N2237">
        <v>18</v>
      </c>
      <c r="O2237">
        <v>1</v>
      </c>
      <c r="P2237">
        <v>5</v>
      </c>
      <c r="Q2237">
        <v>20</v>
      </c>
      <c r="R2237" s="47">
        <f t="shared" si="126"/>
        <v>25</v>
      </c>
    </row>
    <row r="2238" spans="1:18" x14ac:dyDescent="0.3">
      <c r="A2238" s="21">
        <f>VLOOKUP(ancestry_jul_2014[[#This Row],[Locationid]], [1]LibPAS_data!$A$2:$E$600, 5, FALSE)</f>
        <v>45</v>
      </c>
      <c r="B2238" s="64">
        <f>VLOOKUP(ancestry_jul_2014[[#This Row],[Locationid]],[1]LibPAS_data!$A$2:$D$270,4,FALSE)</f>
        <v>2461</v>
      </c>
      <c r="C2238" s="65" t="str">
        <f>TEXT(E2238,"yyyy")&amp;"-"&amp;"Q"&amp;LOOKUP(MONTH(E2238),{1,4,7,10},{1,2,3,4})</f>
        <v>2017-Q3</v>
      </c>
      <c r="D2238" s="66">
        <f t="shared" si="125"/>
        <v>2018</v>
      </c>
      <c r="E2238" s="1">
        <v>42979</v>
      </c>
      <c r="F2238" s="31" t="str">
        <f t="shared" si="123"/>
        <v>2017</v>
      </c>
      <c r="G2238" s="1" t="str">
        <f>TEXT(ancestry_jul_2014[[#This Row],[Date]]," MMM")</f>
        <v xml:space="preserve"> Sep</v>
      </c>
      <c r="I2238" t="str">
        <f>VLOOKUP(K2238, [1]LibPAS_data!$A$1:$C$600,3,FALSE)</f>
        <v>Navajo</v>
      </c>
      <c r="J2238" s="21" t="str">
        <f>VLOOKUP(K2238,[1]LibPAS_data!$A$1:$C$600,2,FALSE)</f>
        <v>Navajo County Library District</v>
      </c>
      <c r="K2238" s="6" t="s">
        <v>42</v>
      </c>
      <c r="L2238" s="45" t="s">
        <v>1</v>
      </c>
      <c r="N2238">
        <v>1033</v>
      </c>
      <c r="O2238">
        <v>23</v>
      </c>
      <c r="P2238">
        <v>146</v>
      </c>
      <c r="Q2238">
        <v>676</v>
      </c>
      <c r="R2238" s="47">
        <f t="shared" si="126"/>
        <v>822</v>
      </c>
    </row>
    <row r="2239" spans="1:18" x14ac:dyDescent="0.3">
      <c r="A2239" s="21">
        <f>VLOOKUP(ancestry_jul_2014[[#This Row],[Locationid]], [1]LibPAS_data!$A$2:$E$600, 5, FALSE)</f>
        <v>9</v>
      </c>
      <c r="B2239" s="64" t="e">
        <f>VLOOKUP(ancestry_jul_2014[[#This Row],[Locationid]],[1]LibPAS_data!$A$2:$D$270,4,FALSE)</f>
        <v>#N/A</v>
      </c>
      <c r="C2239" s="65" t="str">
        <f>TEXT(E2239,"yyyy")&amp;"-"&amp;"Q"&amp;LOOKUP(MONTH(E2239),{1,4,7,10},{1,2,3,4})</f>
        <v>2017-Q3</v>
      </c>
      <c r="D2239" s="66">
        <f t="shared" si="125"/>
        <v>2018</v>
      </c>
      <c r="E2239" s="1">
        <v>42979</v>
      </c>
      <c r="F2239" s="31" t="str">
        <f t="shared" si="123"/>
        <v>2017</v>
      </c>
      <c r="G2239" s="1" t="str">
        <f>TEXT(ancestry_jul_2014[[#This Row],[Date]]," MMM")</f>
        <v xml:space="preserve"> Sep</v>
      </c>
      <c r="I2239" t="str">
        <f>VLOOKUP(K2239, [1]LibPAS_data!$A$1:$C$600,3,FALSE)</f>
        <v>Pinal</v>
      </c>
      <c r="J2239" s="21" t="str">
        <f>VLOOKUP(K2239,[1]LibPAS_data!$A$1:$C$600,2,FALSE)</f>
        <v>Oracle Public Library</v>
      </c>
      <c r="K2239" t="s">
        <v>44</v>
      </c>
      <c r="L2239" s="45" t="s">
        <v>1</v>
      </c>
      <c r="N2239">
        <v>4</v>
      </c>
      <c r="O2239">
        <v>1</v>
      </c>
      <c r="Q2239">
        <v>1</v>
      </c>
      <c r="R2239" s="47">
        <f t="shared" si="126"/>
        <v>1</v>
      </c>
    </row>
    <row r="2240" spans="1:18" x14ac:dyDescent="0.3">
      <c r="A2240" s="21">
        <f>VLOOKUP(ancestry_jul_2014[[#This Row],[Locationid]], [1]LibPAS_data!$A$2:$E$600, 5, FALSE)</f>
        <v>36</v>
      </c>
      <c r="B2240" s="64" t="str">
        <f>VLOOKUP(ancestry_jul_2014[[#This Row],[Locationid]],[1]LibPAS_data!$A$2:$D$270,4,FALSE)</f>
        <v>N/A</v>
      </c>
      <c r="C2240" s="65" t="str">
        <f>TEXT(E2240,"yyyy")&amp;"-"&amp;"Q"&amp;LOOKUP(MONTH(E2240),{1,4,7,10},{1,2,3,4})</f>
        <v>2017-Q3</v>
      </c>
      <c r="D2240" s="66">
        <f t="shared" si="125"/>
        <v>2018</v>
      </c>
      <c r="E2240" s="1">
        <v>42979</v>
      </c>
      <c r="F2240" s="31" t="str">
        <f t="shared" si="123"/>
        <v>2017</v>
      </c>
      <c r="G2240" s="1" t="str">
        <f>TEXT(ancestry_jul_2014[[#This Row],[Date]]," MMM")</f>
        <v xml:space="preserve"> Sep</v>
      </c>
      <c r="I2240" t="str">
        <f>VLOOKUP(K2240, [1]LibPAS_data!$A$1:$C$600,3,FALSE)</f>
        <v>Coconino</v>
      </c>
      <c r="J2240" s="21" t="str">
        <f>VLOOKUP(K2240,[1]LibPAS_data!$A$1:$C$600,2,FALSE)</f>
        <v>Page Public Library</v>
      </c>
      <c r="K2240" s="6" t="s">
        <v>140</v>
      </c>
      <c r="L2240" s="45" t="s">
        <v>1</v>
      </c>
      <c r="R2240" s="47">
        <f t="shared" si="126"/>
        <v>0</v>
      </c>
    </row>
    <row r="2241" spans="1:18" x14ac:dyDescent="0.3">
      <c r="A2241" s="21">
        <f>VLOOKUP(ancestry_jul_2014[[#This Row],[Locationid]], [1]LibPAS_data!$A$2:$E$600, 5, FALSE)</f>
        <v>20</v>
      </c>
      <c r="B2241" s="64">
        <f>VLOOKUP(ancestry_jul_2014[[#This Row],[Locationid]],[1]LibPAS_data!$A$2:$D$270,4,FALSE)</f>
        <v>10834</v>
      </c>
      <c r="C2241" s="65" t="str">
        <f>TEXT(E2241,"yyyy")&amp;"-"&amp;"Q"&amp;LOOKUP(MONTH(E2241),{1,4,7,10},{1,2,3,4})</f>
        <v>2017-Q3</v>
      </c>
      <c r="D2241" s="66">
        <f t="shared" si="125"/>
        <v>2018</v>
      </c>
      <c r="E2241" s="1">
        <v>42979</v>
      </c>
      <c r="F2241" s="31" t="str">
        <f t="shared" si="123"/>
        <v>2017</v>
      </c>
      <c r="G2241" s="1" t="str">
        <f>TEXT(ancestry_jul_2014[[#This Row],[Date]]," MMM")</f>
        <v xml:space="preserve"> Sep</v>
      </c>
      <c r="I2241" t="str">
        <f>VLOOKUP(K2241, [1]LibPAS_data!$A$1:$C$600,3,FALSE)</f>
        <v>La Paz</v>
      </c>
      <c r="J2241" s="21" t="str">
        <f>VLOOKUP(K2241,[1]LibPAS_data!$A$1:$C$600,2,FALSE)</f>
        <v>Parker Public Library</v>
      </c>
      <c r="K2241" s="8" t="s">
        <v>45</v>
      </c>
      <c r="L2241" s="45" t="s">
        <v>1</v>
      </c>
      <c r="N2241">
        <v>7</v>
      </c>
      <c r="O2241">
        <v>1</v>
      </c>
      <c r="R2241" s="47">
        <f t="shared" si="126"/>
        <v>0</v>
      </c>
    </row>
    <row r="2242" spans="1:18" x14ac:dyDescent="0.3">
      <c r="A2242" s="21">
        <f>VLOOKUP(ancestry_jul_2014[[#This Row],[Locationid]], [1]LibPAS_data!$A$2:$E$600, 5, FALSE)</f>
        <v>14</v>
      </c>
      <c r="B2242" s="64">
        <f>VLOOKUP(ancestry_jul_2014[[#This Row],[Locationid]],[1]LibPAS_data!$A$2:$D$270,4,FALSE)</f>
        <v>13597</v>
      </c>
      <c r="C2242" s="65" t="str">
        <f>TEXT(E2242,"yyyy")&amp;"-"&amp;"Q"&amp;LOOKUP(MONTH(E2242),{1,4,7,10},{1,2,3,4})</f>
        <v>2017-Q3</v>
      </c>
      <c r="D2242" s="66">
        <f t="shared" si="125"/>
        <v>2018</v>
      </c>
      <c r="E2242" s="1">
        <v>42979</v>
      </c>
      <c r="F2242" s="31" t="str">
        <f t="shared" ref="F2242:F2305" si="127">TEXT(E2242, "yyyy")</f>
        <v>2017</v>
      </c>
      <c r="G2242" s="1" t="str">
        <f>TEXT(ancestry_jul_2014[[#This Row],[Date]]," MMM")</f>
        <v xml:space="preserve"> Sep</v>
      </c>
      <c r="I2242" t="str">
        <f>VLOOKUP(K2242, [1]LibPAS_data!$A$1:$C$600,3,FALSE)</f>
        <v>Gila</v>
      </c>
      <c r="J2242" s="21" t="str">
        <f>VLOOKUP(K2242,[1]LibPAS_data!$A$1:$C$600,2,FALSE)</f>
        <v>Payson Public Library</v>
      </c>
      <c r="K2242" s="6" t="s">
        <v>47</v>
      </c>
      <c r="L2242" s="45" t="s">
        <v>1</v>
      </c>
      <c r="N2242">
        <v>15</v>
      </c>
      <c r="O2242">
        <v>1</v>
      </c>
      <c r="Q2242">
        <v>8</v>
      </c>
      <c r="R2242" s="47">
        <f t="shared" si="126"/>
        <v>8</v>
      </c>
    </row>
    <row r="2243" spans="1:18" x14ac:dyDescent="0.3">
      <c r="A2243" s="21">
        <f>VLOOKUP(ancestry_jul_2014[[#This Row],[Locationid]], [1]LibPAS_data!$A$2:$E$600, 5, FALSE)</f>
        <v>38</v>
      </c>
      <c r="B2243" s="64">
        <f>VLOOKUP(ancestry_jul_2014[[#This Row],[Locationid]],[1]LibPAS_data!$A$2:$D$270,4,FALSE)</f>
        <v>109952</v>
      </c>
      <c r="C2243" s="65" t="str">
        <f>TEXT(E2243,"yyyy")&amp;"-"&amp;"Q"&amp;LOOKUP(MONTH(E2243),{1,4,7,10},{1,2,3,4})</f>
        <v>2017-Q3</v>
      </c>
      <c r="D2243" s="66">
        <f t="shared" si="125"/>
        <v>2018</v>
      </c>
      <c r="E2243" s="1">
        <v>42979</v>
      </c>
      <c r="F2243" s="31" t="str">
        <f t="shared" si="127"/>
        <v>2017</v>
      </c>
      <c r="G2243" s="1" t="str">
        <f>TEXT(ancestry_jul_2014[[#This Row],[Date]]," MMM")</f>
        <v xml:space="preserve"> Sep</v>
      </c>
      <c r="I2243" t="str">
        <f>VLOOKUP(K2243, [1]LibPAS_data!$A$1:$C$600,3,FALSE)</f>
        <v>Maricopa</v>
      </c>
      <c r="J2243" s="21" t="str">
        <f>VLOOKUP(K2243,[1]LibPAS_data!$A$1:$C$600,2,FALSE)</f>
        <v>Peoria Public Library</v>
      </c>
      <c r="K2243" s="6" t="s">
        <v>48</v>
      </c>
      <c r="L2243" s="45" t="s">
        <v>1</v>
      </c>
      <c r="N2243">
        <v>1246</v>
      </c>
      <c r="O2243">
        <v>25</v>
      </c>
      <c r="P2243">
        <v>30</v>
      </c>
      <c r="Q2243">
        <v>975</v>
      </c>
      <c r="R2243" s="47">
        <f t="shared" si="126"/>
        <v>1005</v>
      </c>
    </row>
    <row r="2244" spans="1:18" x14ac:dyDescent="0.3">
      <c r="A2244" s="21" t="e">
        <f>VLOOKUP(ancestry_jul_2014[[#This Row],[Locationid]], [1]LibPAS_data!$A$2:$E$600, 5, FALSE)</f>
        <v>#VALUE!</v>
      </c>
      <c r="B2244" s="64">
        <f>VLOOKUP(ancestry_jul_2014[[#This Row],[Locationid]],[1]LibPAS_data!$A$2:$D$270,4,FALSE)</f>
        <v>943450</v>
      </c>
      <c r="C2244" s="65" t="str">
        <f>TEXT(E2244,"yyyy")&amp;"-"&amp;"Q"&amp;LOOKUP(MONTH(E2244),{1,4,7,10},{1,2,3,4})</f>
        <v>2017-Q3</v>
      </c>
      <c r="D2244" s="66">
        <f t="shared" si="125"/>
        <v>2018</v>
      </c>
      <c r="E2244" s="1">
        <v>42979</v>
      </c>
      <c r="F2244" s="31" t="str">
        <f t="shared" si="127"/>
        <v>2017</v>
      </c>
      <c r="G2244" s="1" t="str">
        <f>TEXT(ancestry_jul_2014[[#This Row],[Date]]," MMM")</f>
        <v xml:space="preserve"> Sep</v>
      </c>
      <c r="I2244" t="str">
        <f>VLOOKUP(K2244, [1]LibPAS_data!$A$1:$C$600,3,FALSE)</f>
        <v>Maricopa</v>
      </c>
      <c r="J2244" s="21" t="str">
        <f>VLOOKUP(K2244,[1]LibPAS_data!$A$1:$C$600,2,FALSE)</f>
        <v>Phoenix Public Library</v>
      </c>
      <c r="K2244" s="10" t="s">
        <v>78</v>
      </c>
      <c r="L2244" s="45" t="s">
        <v>1</v>
      </c>
      <c r="N2244">
        <v>10026</v>
      </c>
      <c r="O2244">
        <v>173</v>
      </c>
      <c r="P2244">
        <v>1669</v>
      </c>
      <c r="Q2244">
        <v>4935</v>
      </c>
      <c r="R2244" s="47">
        <f t="shared" si="126"/>
        <v>6604</v>
      </c>
    </row>
    <row r="2245" spans="1:18" x14ac:dyDescent="0.3">
      <c r="A2245" s="21">
        <f>VLOOKUP(ancestry_jul_2014[[#This Row],[Locationid]], [1]LibPAS_data!$A$2:$E$600, 5, FALSE)</f>
        <v>622</v>
      </c>
      <c r="B2245" s="64">
        <f>VLOOKUP(ancestry_jul_2014[[#This Row],[Locationid]],[1]LibPAS_data!$A$2:$D$270,4,FALSE)</f>
        <v>405419</v>
      </c>
      <c r="C2245" s="65" t="str">
        <f>TEXT(E2245,"yyyy")&amp;"-"&amp;"Q"&amp;LOOKUP(MONTH(E2245),{1,4,7,10},{1,2,3,4})</f>
        <v>2017-Q3</v>
      </c>
      <c r="D2245" s="66">
        <f t="shared" si="125"/>
        <v>2018</v>
      </c>
      <c r="E2245" s="1">
        <v>42979</v>
      </c>
      <c r="F2245" s="31" t="str">
        <f t="shared" si="127"/>
        <v>2017</v>
      </c>
      <c r="G2245" s="1" t="str">
        <f>TEXT(ancestry_jul_2014[[#This Row],[Date]]," MMM")</f>
        <v xml:space="preserve"> Sep</v>
      </c>
      <c r="I2245" t="str">
        <f>VLOOKUP(K2245, [1]LibPAS_data!$A$1:$C$600,3,FALSE)</f>
        <v>Pima</v>
      </c>
      <c r="J2245" s="21" t="str">
        <f>VLOOKUP(K2245,[1]LibPAS_data!$A$1:$C$600,2,FALSE)</f>
        <v>Pima County Public Library</v>
      </c>
      <c r="K2245" s="6" t="s">
        <v>49</v>
      </c>
      <c r="L2245" s="45" t="s">
        <v>1</v>
      </c>
      <c r="N2245">
        <v>9192</v>
      </c>
      <c r="O2245">
        <v>239</v>
      </c>
      <c r="P2245">
        <v>2015</v>
      </c>
      <c r="Q2245">
        <v>4824</v>
      </c>
      <c r="R2245" s="47">
        <f t="shared" si="126"/>
        <v>6839</v>
      </c>
    </row>
    <row r="2246" spans="1:18" x14ac:dyDescent="0.3">
      <c r="A2246" s="21">
        <f>VLOOKUP(ancestry_jul_2014[[#This Row],[Locationid]], [1]LibPAS_data!$A$2:$E$600, 5, FALSE)</f>
        <v>4</v>
      </c>
      <c r="B2246" s="64">
        <f>VLOOKUP(ancestry_jul_2014[[#This Row],[Locationid]],[1]LibPAS_data!$A$2:$D$270,4,FALSE)</f>
        <v>8901</v>
      </c>
      <c r="C2246" s="65" t="str">
        <f>TEXT(E2246,"yyyy")&amp;"-"&amp;"Q"&amp;LOOKUP(MONTH(E2246),{1,4,7,10},{1,2,3,4})</f>
        <v>2017-Q3</v>
      </c>
      <c r="D2246" s="66">
        <f t="shared" si="125"/>
        <v>2018</v>
      </c>
      <c r="E2246" s="1">
        <v>42979</v>
      </c>
      <c r="F2246" s="31" t="str">
        <f t="shared" si="127"/>
        <v>2017</v>
      </c>
      <c r="G2246" s="1" t="str">
        <f>TEXT(ancestry_jul_2014[[#This Row],[Date]]," MMM")</f>
        <v xml:space="preserve"> Sep</v>
      </c>
      <c r="I2246" t="str">
        <f>VLOOKUP(K2246, [1]LibPAS_data!$A$1:$C$600,3,FALSE)</f>
        <v>Pinal</v>
      </c>
      <c r="J2246" s="21" t="str">
        <f>VLOOKUP(K2246,[1]LibPAS_data!$A$1:$C$600,2,FALSE)</f>
        <v>Pinal County Library District</v>
      </c>
      <c r="K2246" s="6" t="s">
        <v>50</v>
      </c>
      <c r="L2246" s="45" t="s">
        <v>1</v>
      </c>
      <c r="N2246">
        <v>287</v>
      </c>
      <c r="O2246">
        <v>8</v>
      </c>
      <c r="P2246">
        <v>20</v>
      </c>
      <c r="Q2246">
        <v>102</v>
      </c>
      <c r="R2246" s="47">
        <f t="shared" si="126"/>
        <v>122</v>
      </c>
    </row>
    <row r="2247" spans="1:18" x14ac:dyDescent="0.3">
      <c r="A2247" s="21">
        <f>VLOOKUP(ancestry_jul_2014[[#This Row],[Locationid]], [1]LibPAS_data!$A$2:$E$600, 5, FALSE)</f>
        <v>0</v>
      </c>
      <c r="B2247" s="64">
        <f>VLOOKUP(ancestry_jul_2014[[#This Row],[Locationid]],[1]LibPAS_data!$A$2:$D$270,4,FALSE)</f>
        <v>0</v>
      </c>
      <c r="C2247" s="65" t="str">
        <f>TEXT(E2247,"yyyy")&amp;"-"&amp;"Q"&amp;LOOKUP(MONTH(E2247),{1,4,7,10},{1,2,3,4})</f>
        <v>2017-Q3</v>
      </c>
      <c r="D2247" s="66">
        <f t="shared" si="125"/>
        <v>2018</v>
      </c>
      <c r="E2247" s="1">
        <v>42979</v>
      </c>
      <c r="F2247" s="31" t="str">
        <f t="shared" si="127"/>
        <v>2017</v>
      </c>
      <c r="G2247" s="1" t="str">
        <f>TEXT(ancestry_jul_2014[[#This Row],[Date]]," MMM")</f>
        <v xml:space="preserve"> Sep</v>
      </c>
      <c r="I2247" t="str">
        <f>VLOOKUP(K2247, [1]LibPAS_data!$A$1:$C$600,3,FALSE)</f>
        <v>Yavapai</v>
      </c>
      <c r="J2247" s="21" t="str">
        <f>VLOOKUP(K2247,[1]LibPAS_data!$A$1:$C$600,2,FALSE)</f>
        <v>Paulden</v>
      </c>
      <c r="K2247" s="2" t="s">
        <v>146</v>
      </c>
      <c r="L2247" s="45" t="s">
        <v>1</v>
      </c>
      <c r="N2247">
        <v>42</v>
      </c>
      <c r="O2247">
        <v>2</v>
      </c>
      <c r="P2247">
        <v>1</v>
      </c>
      <c r="Q2247">
        <v>3</v>
      </c>
      <c r="R2247" s="47">
        <f t="shared" si="126"/>
        <v>4</v>
      </c>
    </row>
    <row r="2248" spans="1:18" x14ac:dyDescent="0.3">
      <c r="A2248" s="21">
        <f>VLOOKUP(ancestry_jul_2014[[#This Row],[Locationid]], [1]LibPAS_data!$A$2:$E$600, 5, FALSE)</f>
        <v>54</v>
      </c>
      <c r="B2248" s="64">
        <f>VLOOKUP(ancestry_jul_2014[[#This Row],[Locationid]],[1]LibPAS_data!$A$2:$D$270,4,FALSE)</f>
        <v>29416</v>
      </c>
      <c r="C2248" s="65" t="str">
        <f>TEXT(E2248,"yyyy")&amp;"-"&amp;"Q"&amp;LOOKUP(MONTH(E2248),{1,4,7,10},{1,2,3,4})</f>
        <v>2017-Q3</v>
      </c>
      <c r="D2248" s="66">
        <f t="shared" si="125"/>
        <v>2018</v>
      </c>
      <c r="E2248" s="1">
        <v>42979</v>
      </c>
      <c r="F2248" s="31" t="str">
        <f t="shared" si="127"/>
        <v>2017</v>
      </c>
      <c r="G2248" s="1" t="str">
        <f>TEXT(ancestry_jul_2014[[#This Row],[Date]]," MMM")</f>
        <v xml:space="preserve"> Sep</v>
      </c>
      <c r="I2248" t="str">
        <f>VLOOKUP(K2248, [1]LibPAS_data!$A$1:$C$600,3,FALSE)</f>
        <v>Yavapai</v>
      </c>
      <c r="J2248" s="21" t="str">
        <f>VLOOKUP(K2248,[1]LibPAS_data!$A$1:$C$600,2,FALSE)</f>
        <v>Prescott Public Library</v>
      </c>
      <c r="K2248" s="10" t="s">
        <v>51</v>
      </c>
      <c r="L2248" s="45" t="s">
        <v>1</v>
      </c>
      <c r="N2248">
        <v>1635</v>
      </c>
      <c r="O2248">
        <v>45</v>
      </c>
      <c r="P2248">
        <v>950</v>
      </c>
      <c r="Q2248">
        <v>983</v>
      </c>
      <c r="R2248" s="47">
        <f t="shared" si="126"/>
        <v>1933</v>
      </c>
    </row>
    <row r="2249" spans="1:18" x14ac:dyDescent="0.3">
      <c r="A2249" s="21">
        <f>VLOOKUP(ancestry_jul_2014[[#This Row],[Locationid]], [1]LibPAS_data!$A$2:$E$600, 5, FALSE)</f>
        <v>59</v>
      </c>
      <c r="B2249" s="64">
        <f>VLOOKUP(ancestry_jul_2014[[#This Row],[Locationid]],[1]LibPAS_data!$A$2:$D$270,4,FALSE)</f>
        <v>22616</v>
      </c>
      <c r="C2249" s="65" t="str">
        <f>TEXT(E2249,"yyyy")&amp;"-"&amp;"Q"&amp;LOOKUP(MONTH(E2249),{1,4,7,10},{1,2,3,4})</f>
        <v>2017-Q3</v>
      </c>
      <c r="D2249" s="66">
        <f t="shared" si="125"/>
        <v>2018</v>
      </c>
      <c r="E2249" s="1">
        <v>42979</v>
      </c>
      <c r="F2249" s="31" t="str">
        <f t="shared" si="127"/>
        <v>2017</v>
      </c>
      <c r="G2249" s="1" t="str">
        <f>TEXT(ancestry_jul_2014[[#This Row],[Date]]," MMM")</f>
        <v xml:space="preserve"> Sep</v>
      </c>
      <c r="I2249" t="str">
        <f>VLOOKUP(K2249, [1]LibPAS_data!$A$1:$C$600,3,FALSE)</f>
        <v>Yavapai</v>
      </c>
      <c r="J2249" s="21" t="str">
        <f>VLOOKUP(K2249,[1]LibPAS_data!$A$1:$C$600,2,FALSE)</f>
        <v>Prescott Valley Public Library</v>
      </c>
      <c r="K2249" s="6" t="s">
        <v>52</v>
      </c>
      <c r="L2249" s="45" t="s">
        <v>1</v>
      </c>
      <c r="N2249">
        <v>607</v>
      </c>
      <c r="O2249">
        <v>14</v>
      </c>
      <c r="P2249">
        <v>176</v>
      </c>
      <c r="Q2249">
        <v>338</v>
      </c>
      <c r="R2249" s="47">
        <f t="shared" si="126"/>
        <v>514</v>
      </c>
    </row>
    <row r="2250" spans="1:18" x14ac:dyDescent="0.3">
      <c r="A2250" s="21">
        <f>VLOOKUP(ancestry_jul_2014[[#This Row],[Locationid]], [1]LibPAS_data!$A$2:$E$600, 5, FALSE)</f>
        <v>23</v>
      </c>
      <c r="B2250" s="64">
        <f>VLOOKUP(ancestry_jul_2014[[#This Row],[Locationid]],[1]LibPAS_data!$A$2:$D$270,4,FALSE)</f>
        <v>5873</v>
      </c>
      <c r="C2250" s="65" t="str">
        <f>TEXT(E2250,"yyyy")&amp;"-"&amp;"Q"&amp;LOOKUP(MONTH(E2250),{1,4,7,10},{1,2,3,4})</f>
        <v>2017-Q3</v>
      </c>
      <c r="D2250" s="66">
        <f t="shared" si="125"/>
        <v>2018</v>
      </c>
      <c r="E2250" s="1">
        <v>42979</v>
      </c>
      <c r="F2250" s="31" t="str">
        <f t="shared" si="127"/>
        <v>2017</v>
      </c>
      <c r="G2250" s="1" t="str">
        <f>TEXT(ancestry_jul_2014[[#This Row],[Date]]," MMM")</f>
        <v xml:space="preserve"> Sep</v>
      </c>
      <c r="I2250" t="str">
        <f>VLOOKUP(K2250, [1]LibPAS_data!$A$1:$C$600,3,FALSE)</f>
        <v>La Paz</v>
      </c>
      <c r="J2250" s="21" t="str">
        <f>VLOOKUP(K2250,[1]LibPAS_data!$A$1:$C$600,2,FALSE)</f>
        <v>Quartzsite Public Library</v>
      </c>
      <c r="K2250" s="3" t="s">
        <v>154</v>
      </c>
      <c r="L2250" s="45" t="s">
        <v>1</v>
      </c>
      <c r="R2250" s="47">
        <f t="shared" si="126"/>
        <v>0</v>
      </c>
    </row>
    <row r="2251" spans="1:18" x14ac:dyDescent="0.3">
      <c r="A2251" s="21">
        <f>VLOOKUP(ancestry_jul_2014[[#This Row],[Locationid]], [1]LibPAS_data!$A$2:$E$600, 5, FALSE)</f>
        <v>40</v>
      </c>
      <c r="B2251" s="64" t="e">
        <f>VLOOKUP(ancestry_jul_2014[[#This Row],[Locationid]],[1]LibPAS_data!$A$2:$D$270,4,FALSE)</f>
        <v>#N/A</v>
      </c>
      <c r="C2251" s="65" t="str">
        <f>TEXT(E2251,"yyyy")&amp;"-"&amp;"Q"&amp;LOOKUP(MONTH(E2251),{1,4,7,10},{1,2,3,4})</f>
        <v>2017-Q3</v>
      </c>
      <c r="D2251" s="66">
        <f t="shared" si="125"/>
        <v>2018</v>
      </c>
      <c r="E2251" s="1">
        <v>42979</v>
      </c>
      <c r="F2251" s="31" t="str">
        <f t="shared" si="127"/>
        <v>2017</v>
      </c>
      <c r="G2251" s="1" t="str">
        <f>TEXT(ancestry_jul_2014[[#This Row],[Date]]," MMM")</f>
        <v xml:space="preserve"> Sep</v>
      </c>
      <c r="I2251" t="str">
        <f>VLOOKUP(K2251, [1]LibPAS_data!$A$1:$C$600,3,FALSE)</f>
        <v>Apache</v>
      </c>
      <c r="J2251" s="21" t="str">
        <f>VLOOKUP(K2251,[1]LibPAS_data!$A$1:$C$600,2,FALSE)</f>
        <v>Round Valley Public Library</v>
      </c>
      <c r="K2251" s="6" t="s">
        <v>53</v>
      </c>
      <c r="L2251" s="45" t="s">
        <v>1</v>
      </c>
      <c r="N2251">
        <v>284</v>
      </c>
      <c r="O2251">
        <v>8</v>
      </c>
      <c r="P2251">
        <v>5</v>
      </c>
      <c r="Q2251">
        <v>110</v>
      </c>
      <c r="R2251" s="47">
        <f t="shared" si="126"/>
        <v>115</v>
      </c>
    </row>
    <row r="2252" spans="1:18" x14ac:dyDescent="0.3">
      <c r="A2252" s="21">
        <f>VLOOKUP(ancestry_jul_2014[[#This Row],[Locationid]], [1]LibPAS_data!$A$2:$E$600, 5, FALSE)</f>
        <v>17</v>
      </c>
      <c r="B2252" s="64">
        <f>VLOOKUP(ancestry_jul_2014[[#This Row],[Locationid]],[1]LibPAS_data!$A$2:$D$270,4,FALSE)</f>
        <v>11980</v>
      </c>
      <c r="C2252" s="65" t="str">
        <f>TEXT(E2252,"yyyy")&amp;"-"&amp;"Q"&amp;LOOKUP(MONTH(E2252),{1,4,7,10},{1,2,3,4})</f>
        <v>2017-Q3</v>
      </c>
      <c r="D2252" s="66">
        <f t="shared" si="125"/>
        <v>2018</v>
      </c>
      <c r="E2252" s="1">
        <v>42979</v>
      </c>
      <c r="F2252" s="31" t="str">
        <f t="shared" si="127"/>
        <v>2017</v>
      </c>
      <c r="G2252" s="1" t="str">
        <f>TEXT(ancestry_jul_2014[[#This Row],[Date]]," MMM")</f>
        <v xml:space="preserve"> Sep</v>
      </c>
      <c r="I2252" t="str">
        <f>VLOOKUP(K2252, [1]LibPAS_data!$A$1:$C$600,3,FALSE)</f>
        <v>Graham</v>
      </c>
      <c r="J2252" s="21" t="str">
        <f>VLOOKUP(K2252,[1]LibPAS_data!$A$1:$C$600,2,FALSE)</f>
        <v>Safford City - Graham County Library</v>
      </c>
      <c r="K2252" s="6" t="s">
        <v>54</v>
      </c>
      <c r="L2252" s="45" t="s">
        <v>1</v>
      </c>
      <c r="N2252">
        <v>396</v>
      </c>
      <c r="O2252">
        <v>10</v>
      </c>
      <c r="P2252">
        <v>162</v>
      </c>
      <c r="Q2252">
        <v>139</v>
      </c>
      <c r="R2252" s="47">
        <f t="shared" si="126"/>
        <v>301</v>
      </c>
    </row>
    <row r="2253" spans="1:18" x14ac:dyDescent="0.3">
      <c r="A2253" s="21">
        <f>VLOOKUP(ancestry_jul_2014[[#This Row],[Locationid]], [1]LibPAS_data!$A$2:$E$600, 5, FALSE)</f>
        <v>10</v>
      </c>
      <c r="B2253" s="64">
        <f>VLOOKUP(ancestry_jul_2014[[#This Row],[Locationid]],[1]LibPAS_data!$A$2:$D$270,4,FALSE)</f>
        <v>5625</v>
      </c>
      <c r="C2253" s="65" t="str">
        <f>TEXT(E2253,"yyyy")&amp;"-"&amp;"Q"&amp;LOOKUP(MONTH(E2253),{1,4,7,10},{1,2,3,4})</f>
        <v>2017-Q3</v>
      </c>
      <c r="D2253" s="66">
        <f t="shared" si="125"/>
        <v>2018</v>
      </c>
      <c r="E2253" s="1">
        <v>42979</v>
      </c>
      <c r="F2253" s="31" t="str">
        <f t="shared" si="127"/>
        <v>2017</v>
      </c>
      <c r="G2253" s="1" t="str">
        <f>TEXT(ancestry_jul_2014[[#This Row],[Date]]," MMM")</f>
        <v xml:space="preserve"> Sep</v>
      </c>
      <c r="I2253" t="str">
        <f>VLOOKUP(K2253, [1]LibPAS_data!$A$1:$C$600,3,FALSE)</f>
        <v>Gila</v>
      </c>
      <c r="J2253" s="21" t="str">
        <f>VLOOKUP(K2253,[1]LibPAS_data!$A$1:$C$600,2,FALSE)</f>
        <v>San Carlos Public Library</v>
      </c>
      <c r="K2253" s="3" t="s">
        <v>148</v>
      </c>
      <c r="L2253" s="45" t="s">
        <v>1</v>
      </c>
      <c r="R2253" s="47">
        <f t="shared" si="126"/>
        <v>0</v>
      </c>
    </row>
    <row r="2254" spans="1:18" x14ac:dyDescent="0.3">
      <c r="A2254" s="21">
        <f>VLOOKUP(ancestry_jul_2014[[#This Row],[Locationid]], [1]LibPAS_data!$A$2:$E$600, 5, FALSE)</f>
        <v>23</v>
      </c>
      <c r="B2254" s="64" t="e">
        <f>VLOOKUP(ancestry_jul_2014[[#This Row],[Locationid]],[1]LibPAS_data!$A$2:$D$270,4,FALSE)</f>
        <v>#N/A</v>
      </c>
      <c r="C2254" s="65" t="str">
        <f>TEXT(E2254,"yyyy")&amp;"-"&amp;"Q"&amp;LOOKUP(MONTH(E2254),{1,4,7,10},{1,2,3,4})</f>
        <v>2017-Q3</v>
      </c>
      <c r="D2254" s="66">
        <f t="shared" si="125"/>
        <v>2018</v>
      </c>
      <c r="E2254" s="1">
        <v>42979</v>
      </c>
      <c r="F2254" s="31" t="str">
        <f t="shared" si="127"/>
        <v>2017</v>
      </c>
      <c r="G2254" s="1" t="str">
        <f>TEXT(ancestry_jul_2014[[#This Row],[Date]]," MMM")</f>
        <v xml:space="preserve"> Sep</v>
      </c>
      <c r="I2254" t="str">
        <f>VLOOKUP(K2254, [1]LibPAS_data!$A$1:$C$600,3,FALSE)</f>
        <v>Pinal</v>
      </c>
      <c r="J2254" s="21" t="str">
        <f>VLOOKUP(K2254,[1]LibPAS_data!$A$1:$C$600,2,FALSE)</f>
        <v>San Manuel Public Library</v>
      </c>
      <c r="K2254" s="10" t="s">
        <v>55</v>
      </c>
      <c r="L2254" s="45" t="s">
        <v>1</v>
      </c>
      <c r="N2254">
        <v>380</v>
      </c>
      <c r="O2254">
        <v>6</v>
      </c>
      <c r="P2254">
        <v>39</v>
      </c>
      <c r="Q2254">
        <v>162</v>
      </c>
      <c r="R2254" s="47">
        <f t="shared" si="126"/>
        <v>201</v>
      </c>
    </row>
    <row r="2255" spans="1:18" x14ac:dyDescent="0.3">
      <c r="A2255" s="21">
        <f>VLOOKUP(ancestry_jul_2014[[#This Row],[Locationid]], [1]LibPAS_data!$A$2:$E$600, 5, FALSE)</f>
        <v>10</v>
      </c>
      <c r="B2255" s="64">
        <f>VLOOKUP(ancestry_jul_2014[[#This Row],[Locationid]],[1]LibPAS_data!$A$2:$D$270,4,FALSE)</f>
        <v>360</v>
      </c>
      <c r="C2255" s="65" t="str">
        <f>TEXT(E2255,"yyyy")&amp;"-"&amp;"Q"&amp;LOOKUP(MONTH(E2255),{1,4,7,10},{1,2,3,4})</f>
        <v>2017-Q3</v>
      </c>
      <c r="D2255" s="66">
        <f t="shared" si="125"/>
        <v>2018</v>
      </c>
      <c r="E2255" s="1">
        <v>42979</v>
      </c>
      <c r="F2255" s="31" t="str">
        <f t="shared" si="127"/>
        <v>2017</v>
      </c>
      <c r="G2255" s="1" t="str">
        <f>TEXT(ancestry_jul_2014[[#This Row],[Date]]," MMM")</f>
        <v xml:space="preserve"> Sep</v>
      </c>
      <c r="I2255" t="str">
        <f>VLOOKUP(K2255, [1]LibPAS_data!$A$1:$C$600,3,FALSE)</f>
        <v>Pima</v>
      </c>
      <c r="J2255" s="21" t="str">
        <f>VLOOKUP(K2255,[1]LibPAS_data!$A$1:$C$600,2,FALSE)</f>
        <v>San Xavier Library Center</v>
      </c>
      <c r="K2255" t="s">
        <v>147</v>
      </c>
      <c r="L2255" s="45" t="s">
        <v>1</v>
      </c>
      <c r="R2255" s="47">
        <f t="shared" si="126"/>
        <v>0</v>
      </c>
    </row>
    <row r="2256" spans="1:18" x14ac:dyDescent="0.3">
      <c r="A2256" s="21">
        <f>VLOOKUP(ancestry_jul_2014[[#This Row],[Locationid]], [1]LibPAS_data!$A$2:$E$600, 5, FALSE)</f>
        <v>17</v>
      </c>
      <c r="B2256" s="64" t="e">
        <f>VLOOKUP(ancestry_jul_2014[[#This Row],[Locationid]],[1]LibPAS_data!$A$2:$D$270,4,FALSE)</f>
        <v>#N/A</v>
      </c>
      <c r="C2256" s="65" t="str">
        <f>TEXT(E2256,"yyyy")&amp;"-"&amp;"Q"&amp;LOOKUP(MONTH(E2256),{1,4,7,10},{1,2,3,4})</f>
        <v>2017-Q3</v>
      </c>
      <c r="D2256" s="66">
        <f t="shared" ref="D2256:D2270" si="128">YEAR(DATE(YEAR(E2256),MONTH(E2256)+6,1))</f>
        <v>2018</v>
      </c>
      <c r="E2256" s="1">
        <v>42979</v>
      </c>
      <c r="F2256" s="31" t="str">
        <f t="shared" si="127"/>
        <v>2017</v>
      </c>
      <c r="G2256" s="1" t="str">
        <f>TEXT(ancestry_jul_2014[[#This Row],[Date]]," MMM")</f>
        <v xml:space="preserve"> Sep</v>
      </c>
      <c r="I2256" t="str">
        <f>VLOOKUP(K2256, [1]LibPAS_data!$A$1:$C$600,3,FALSE)</f>
        <v>Apache</v>
      </c>
      <c r="J2256" s="21" t="str">
        <f>VLOOKUP(K2256,[1]LibPAS_data!$A$1:$C$600,2,FALSE)</f>
        <v>Sanders Public Library</v>
      </c>
      <c r="K2256" t="s">
        <v>56</v>
      </c>
      <c r="L2256" s="45" t="s">
        <v>1</v>
      </c>
      <c r="R2256" s="47">
        <f t="shared" si="126"/>
        <v>0</v>
      </c>
    </row>
    <row r="2257" spans="1:18" x14ac:dyDescent="0.3">
      <c r="A2257" s="21">
        <f>VLOOKUP(ancestry_jul_2014[[#This Row],[Locationid]], [1]LibPAS_data!$A$2:$E$600, 5, FALSE)</f>
        <v>87</v>
      </c>
      <c r="B2257" s="64">
        <f>VLOOKUP(ancestry_jul_2014[[#This Row],[Locationid]],[1]LibPAS_data!$A$2:$D$270,4,FALSE)</f>
        <v>174482</v>
      </c>
      <c r="C2257" s="65" t="str">
        <f>TEXT(E2257,"yyyy")&amp;"-"&amp;"Q"&amp;LOOKUP(MONTH(E2257),{1,4,7,10},{1,2,3,4})</f>
        <v>2017-Q3</v>
      </c>
      <c r="D2257" s="66">
        <f t="shared" si="128"/>
        <v>2018</v>
      </c>
      <c r="E2257" s="1">
        <v>42979</v>
      </c>
      <c r="F2257" s="31" t="str">
        <f t="shared" si="127"/>
        <v>2017</v>
      </c>
      <c r="G2257" s="1" t="str">
        <f>TEXT(ancestry_jul_2014[[#This Row],[Date]]," MMM")</f>
        <v xml:space="preserve"> Sep</v>
      </c>
      <c r="I2257" t="str">
        <f>VLOOKUP(K2257, [1]LibPAS_data!$A$1:$C$600,3,FALSE)</f>
        <v>Maricopa</v>
      </c>
      <c r="J2257" s="21" t="str">
        <f>VLOOKUP(K2257,[1]LibPAS_data!$A$1:$C$600,2,FALSE)</f>
        <v>Scottsdale Public Library</v>
      </c>
      <c r="K2257" s="6" t="s">
        <v>57</v>
      </c>
      <c r="L2257" s="45" t="s">
        <v>1</v>
      </c>
      <c r="N2257">
        <v>3442</v>
      </c>
      <c r="O2257">
        <v>74</v>
      </c>
      <c r="P2257">
        <v>672</v>
      </c>
      <c r="Q2257">
        <v>1650</v>
      </c>
      <c r="R2257" s="47">
        <f t="shared" si="126"/>
        <v>2322</v>
      </c>
    </row>
    <row r="2258" spans="1:18" x14ac:dyDescent="0.3">
      <c r="A2258" s="21">
        <f>VLOOKUP(ancestry_jul_2014[[#This Row],[Locationid]], [1]LibPAS_data!$A$2:$E$600, 5, FALSE)</f>
        <v>28</v>
      </c>
      <c r="B2258" s="64">
        <f>VLOOKUP(ancestry_jul_2014[[#This Row],[Locationid]],[1]LibPAS_data!$A$2:$D$270,4,FALSE)</f>
        <v>32811</v>
      </c>
      <c r="C2258" s="65" t="str">
        <f>TEXT(E2258,"yyyy")&amp;"-"&amp;"Q"&amp;LOOKUP(MONTH(E2258),{1,4,7,10},{1,2,3,4})</f>
        <v>2017-Q3</v>
      </c>
      <c r="D2258" s="66">
        <f t="shared" si="128"/>
        <v>2018</v>
      </c>
      <c r="E2258" s="1">
        <v>42979</v>
      </c>
      <c r="F2258" s="31" t="str">
        <f t="shared" si="127"/>
        <v>2017</v>
      </c>
      <c r="G2258" s="1" t="str">
        <f>TEXT(ancestry_jul_2014[[#This Row],[Date]]," MMM")</f>
        <v xml:space="preserve"> Sep</v>
      </c>
      <c r="I2258" t="str">
        <f>VLOOKUP(K2258, [1]LibPAS_data!$A$1:$C$600,3,FALSE)</f>
        <v>Cochise</v>
      </c>
      <c r="J2258" s="21" t="str">
        <f>VLOOKUP(K2258,[1]LibPAS_data!$A$1:$C$600,2,FALSE)</f>
        <v>Sierra Vista Public Library</v>
      </c>
      <c r="K2258" s="6" t="s">
        <v>60</v>
      </c>
      <c r="L2258" s="45" t="s">
        <v>1</v>
      </c>
      <c r="N2258">
        <v>507</v>
      </c>
      <c r="O2258">
        <v>10</v>
      </c>
      <c r="P2258">
        <v>34</v>
      </c>
      <c r="Q2258">
        <v>187</v>
      </c>
      <c r="R2258" s="47">
        <f t="shared" si="126"/>
        <v>221</v>
      </c>
    </row>
    <row r="2259" spans="1:18" x14ac:dyDescent="0.3">
      <c r="A2259" s="21" t="str">
        <f>VLOOKUP(ancestry_jul_2014[[#This Row],[Locationid]], [1]LibPAS_data!$A$2:$E$600, 5, FALSE)</f>
        <v>N/A</v>
      </c>
      <c r="B2259" s="64" t="str">
        <f>VLOOKUP(ancestry_jul_2014[[#This Row],[Locationid]],[1]LibPAS_data!$A$2:$D$270,4,FALSE)</f>
        <v>N/A</v>
      </c>
      <c r="C2259" s="65" t="str">
        <f>TEXT(E2259,"yyyy")&amp;"-"&amp;"Q"&amp;LOOKUP(MONTH(E2259),{1,4,7,10},{1,2,3,4})</f>
        <v>2017-Q3</v>
      </c>
      <c r="D2259" s="66">
        <f t="shared" si="128"/>
        <v>2018</v>
      </c>
      <c r="E2259" s="1">
        <v>42979</v>
      </c>
      <c r="F2259" s="31" t="str">
        <f t="shared" si="127"/>
        <v>2017</v>
      </c>
      <c r="G2259" s="1" t="str">
        <f>TEXT(ancestry_jul_2014[[#This Row],[Date]]," MMM")</f>
        <v xml:space="preserve"> Sep</v>
      </c>
      <c r="I2259" t="str">
        <f>VLOOKUP(K2259, [1]LibPAS_data!$A$1:$C$600,3,FALSE)</f>
        <v>Maricopa</v>
      </c>
      <c r="J2259" s="21" t="str">
        <f>VLOOKUP(K2259,[1]LibPAS_data!$A$1:$C$600,2,FALSE)</f>
        <v>Salt River Tribal Library</v>
      </c>
      <c r="K2259" t="s">
        <v>149</v>
      </c>
      <c r="L2259" s="45" t="s">
        <v>1</v>
      </c>
      <c r="N2259">
        <v>36</v>
      </c>
      <c r="O2259">
        <v>2</v>
      </c>
      <c r="Q2259">
        <v>2</v>
      </c>
      <c r="R2259" s="47">
        <f t="shared" si="126"/>
        <v>2</v>
      </c>
    </row>
    <row r="2260" spans="1:18" x14ac:dyDescent="0.3">
      <c r="A2260" s="21">
        <f>VLOOKUP(ancestry_jul_2014[[#This Row],[Locationid]], [1]LibPAS_data!$A$2:$E$600, 5, FALSE)</f>
        <v>32</v>
      </c>
      <c r="B2260" s="64">
        <f>VLOOKUP(ancestry_jul_2014[[#This Row],[Locationid]],[1]LibPAS_data!$A$2:$D$270,4,FALSE)</f>
        <v>11000</v>
      </c>
      <c r="C2260" s="65" t="str">
        <f>TEXT(E2260,"yyyy")&amp;"-"&amp;"Q"&amp;LOOKUP(MONTH(E2260),{1,4,7,10},{1,2,3,4})</f>
        <v>2017-Q3</v>
      </c>
      <c r="D2260" s="66">
        <f t="shared" si="128"/>
        <v>2018</v>
      </c>
      <c r="E2260" s="1">
        <v>42979</v>
      </c>
      <c r="F2260" s="31" t="str">
        <f t="shared" si="127"/>
        <v>2017</v>
      </c>
      <c r="G2260" s="1" t="str">
        <f>TEXT(ancestry_jul_2014[[#This Row],[Date]]," MMM")</f>
        <v xml:space="preserve"> Sep</v>
      </c>
      <c r="I2260" t="str">
        <f>VLOOKUP(K2260, [1]LibPAS_data!$A$1:$C$600,3,FALSE)</f>
        <v>Yavapai</v>
      </c>
      <c r="J2260" s="21" t="str">
        <f>VLOOKUP(K2260,[1]LibPAS_data!$A$1:$C$600,2,FALSE)</f>
        <v>Sedona Public Library</v>
      </c>
      <c r="K2260" s="6" t="s">
        <v>58</v>
      </c>
      <c r="L2260" s="45" t="s">
        <v>1</v>
      </c>
      <c r="N2260">
        <v>76</v>
      </c>
      <c r="O2260">
        <v>1</v>
      </c>
      <c r="P2260">
        <v>45</v>
      </c>
      <c r="Q2260">
        <v>20</v>
      </c>
      <c r="R2260" s="47">
        <f t="shared" si="126"/>
        <v>65</v>
      </c>
    </row>
    <row r="2261" spans="1:18" x14ac:dyDescent="0.3">
      <c r="A2261" s="21">
        <f>VLOOKUP(ancestry_jul_2014[[#This Row],[Locationid]], [1]LibPAS_data!$A$2:$E$600, 5, FALSE)</f>
        <v>5</v>
      </c>
      <c r="B2261" s="64" t="e">
        <f>VLOOKUP(ancestry_jul_2014[[#This Row],[Locationid]],[1]LibPAS_data!$A$2:$D$270,4,FALSE)</f>
        <v>#N/A</v>
      </c>
      <c r="C2261" s="65" t="str">
        <f>TEXT(E2261,"yyyy")&amp;"-"&amp;"Q"&amp;LOOKUP(MONTH(E2261),{1,4,7,10},{1,2,3,4})</f>
        <v>2017-Q3</v>
      </c>
      <c r="D2261" s="66">
        <f t="shared" si="128"/>
        <v>2018</v>
      </c>
      <c r="E2261" s="1">
        <v>42979</v>
      </c>
      <c r="F2261" s="31" t="str">
        <f t="shared" si="127"/>
        <v>2017</v>
      </c>
      <c r="G2261" s="1" t="str">
        <f>TEXT(ancestry_jul_2014[[#This Row],[Date]]," MMM")</f>
        <v xml:space="preserve"> Sep</v>
      </c>
      <c r="I2261" t="str">
        <f>VLOOKUP(K2261, [1]LibPAS_data!$A$1:$C$600,3,FALSE)</f>
        <v>Yavapai</v>
      </c>
      <c r="J2261" s="21" t="str">
        <f>VLOOKUP(K2261,[1]LibPAS_data!$A$1:$C$600,2,FALSE)</f>
        <v>Seligman Public Library</v>
      </c>
      <c r="K2261" t="s">
        <v>59</v>
      </c>
      <c r="L2261" s="45" t="s">
        <v>1</v>
      </c>
      <c r="R2261" s="47">
        <f t="shared" si="126"/>
        <v>0</v>
      </c>
    </row>
    <row r="2262" spans="1:18" x14ac:dyDescent="0.3">
      <c r="A2262" s="21">
        <f>VLOOKUP(ancestry_jul_2014[[#This Row],[Locationid]], [1]LibPAS_data!$A$2:$E$600, 5, FALSE)</f>
        <v>142</v>
      </c>
      <c r="B2262" s="64">
        <f>VLOOKUP(ancestry_jul_2014[[#This Row],[Locationid]],[1]LibPAS_data!$A$2:$D$270,4,FALSE)</f>
        <v>140708</v>
      </c>
      <c r="C2262" s="65" t="str">
        <f>TEXT(E2262,"yyyy")&amp;"-"&amp;"Q"&amp;LOOKUP(MONTH(E2262),{1,4,7,10},{1,2,3,4})</f>
        <v>2017-Q3</v>
      </c>
      <c r="D2262" s="66">
        <f t="shared" si="128"/>
        <v>2018</v>
      </c>
      <c r="E2262" s="1">
        <v>42979</v>
      </c>
      <c r="F2262" s="31" t="str">
        <f t="shared" si="127"/>
        <v>2017</v>
      </c>
      <c r="G2262" s="1" t="str">
        <f>TEXT(ancestry_jul_2014[[#This Row],[Date]]," MMM")</f>
        <v xml:space="preserve"> Sep</v>
      </c>
      <c r="I2262" t="str">
        <f>VLOOKUP(K2262, [1]LibPAS_data!$A$1:$C$600,3,FALSE)</f>
        <v>Maricopa</v>
      </c>
      <c r="J2262" s="21" t="str">
        <f>VLOOKUP(K2262,[1]LibPAS_data!$A$1:$C$600,2,FALSE)</f>
        <v>Tempe Public Library</v>
      </c>
      <c r="K2262" s="10" t="s">
        <v>79</v>
      </c>
      <c r="L2262" s="45" t="s">
        <v>1</v>
      </c>
      <c r="N2262">
        <v>601</v>
      </c>
      <c r="O2262">
        <v>15</v>
      </c>
      <c r="P2262">
        <v>29</v>
      </c>
      <c r="Q2262">
        <v>166</v>
      </c>
      <c r="R2262" s="47">
        <f t="shared" si="126"/>
        <v>195</v>
      </c>
    </row>
    <row r="2263" spans="1:18" x14ac:dyDescent="0.3">
      <c r="A2263" s="21">
        <f>VLOOKUP(ancestry_jul_2014[[#This Row],[Locationid]], [1]LibPAS_data!$A$2:$E$600, 5, FALSE)</f>
        <v>12</v>
      </c>
      <c r="B2263" s="64">
        <f>VLOOKUP(ancestry_jul_2014[[#This Row],[Locationid]],[1]LibPAS_data!$A$2:$D$270,4,FALSE)</f>
        <v>4415</v>
      </c>
      <c r="C2263" s="65" t="str">
        <f>TEXT(E2263,"yyyy")&amp;"-"&amp;"Q"&amp;LOOKUP(MONTH(E2263),{1,4,7,10},{1,2,3,4})</f>
        <v>2017-Q3</v>
      </c>
      <c r="D2263" s="66">
        <f t="shared" si="128"/>
        <v>2018</v>
      </c>
      <c r="E2263" s="1">
        <v>42979</v>
      </c>
      <c r="F2263" s="31" t="str">
        <f t="shared" si="127"/>
        <v>2017</v>
      </c>
      <c r="G2263" s="1" t="str">
        <f>TEXT(ancestry_jul_2014[[#This Row],[Date]]," MMM")</f>
        <v xml:space="preserve"> Sep</v>
      </c>
      <c r="I2263" t="str">
        <f>VLOOKUP(K2263, [1]LibPAS_data!$A$1:$C$600,3,FALSE)</f>
        <v>Maricopa</v>
      </c>
      <c r="J2263" s="21" t="str">
        <f>VLOOKUP(K2263,[1]LibPAS_data!$A$1:$C$600,2,FALSE)</f>
        <v>Tolleson Public Library</v>
      </c>
      <c r="K2263" s="6" t="s">
        <v>61</v>
      </c>
      <c r="L2263" s="45" t="s">
        <v>1</v>
      </c>
      <c r="N2263">
        <v>579</v>
      </c>
      <c r="O2263">
        <v>8</v>
      </c>
      <c r="P2263">
        <v>12</v>
      </c>
      <c r="Q2263">
        <v>90</v>
      </c>
      <c r="R2263" s="47">
        <f t="shared" si="126"/>
        <v>102</v>
      </c>
    </row>
    <row r="2264" spans="1:18" x14ac:dyDescent="0.3">
      <c r="A2264" s="21">
        <f>VLOOKUP(ancestry_jul_2014[[#This Row],[Locationid]], [1]LibPAS_data!$A$2:$E$600, 5, FALSE)</f>
        <v>8</v>
      </c>
      <c r="B2264" s="64">
        <f>VLOOKUP(ancestry_jul_2014[[#This Row],[Locationid]],[1]LibPAS_data!$A$2:$D$270,4,FALSE)</f>
        <v>2341</v>
      </c>
      <c r="C2264" s="65" t="str">
        <f>TEXT(E2264,"yyyy")&amp;"-"&amp;"Q"&amp;LOOKUP(MONTH(E2264),{1,4,7,10},{1,2,3,4})</f>
        <v>2017-Q3</v>
      </c>
      <c r="D2264" s="66">
        <f t="shared" si="128"/>
        <v>2018</v>
      </c>
      <c r="E2264" s="1">
        <v>42979</v>
      </c>
      <c r="F2264" s="31" t="str">
        <f t="shared" si="127"/>
        <v>2017</v>
      </c>
      <c r="G2264" s="1" t="str">
        <f>TEXT(ancestry_jul_2014[[#This Row],[Date]]," MMM")</f>
        <v xml:space="preserve"> Sep</v>
      </c>
      <c r="I2264" t="str">
        <f>VLOOKUP(K2264, [1]LibPAS_data!$A$1:$C$600,3,FALSE)</f>
        <v>Gila</v>
      </c>
      <c r="J2264" s="21" t="str">
        <f>VLOOKUP(K2264,[1]LibPAS_data!$A$1:$C$600,2,FALSE)</f>
        <v>Tonto Basin Public</v>
      </c>
      <c r="K2264" s="8" t="s">
        <v>62</v>
      </c>
      <c r="L2264" s="45" t="s">
        <v>1</v>
      </c>
      <c r="R2264" s="47">
        <f t="shared" si="126"/>
        <v>0</v>
      </c>
    </row>
    <row r="2265" spans="1:18" x14ac:dyDescent="0.3">
      <c r="A2265" s="21">
        <f>VLOOKUP(ancestry_jul_2014[[#This Row],[Locationid]], [1]LibPAS_data!$A$2:$E$600, 5, FALSE)</f>
        <v>10</v>
      </c>
      <c r="B2265" s="64">
        <f>VLOOKUP(ancestry_jul_2014[[#This Row],[Locationid]],[1]LibPAS_data!$A$2:$D$270,4,FALSE)</f>
        <v>1843</v>
      </c>
      <c r="C2265" s="65" t="str">
        <f>TEXT(E2265,"yyyy")&amp;"-"&amp;"Q"&amp;LOOKUP(MONTH(E2265),{1,4,7,10},{1,2,3,4})</f>
        <v>2017-Q3</v>
      </c>
      <c r="D2265" s="66">
        <f t="shared" si="128"/>
        <v>2018</v>
      </c>
      <c r="E2265" s="1">
        <v>42979</v>
      </c>
      <c r="F2265" s="31" t="str">
        <f t="shared" si="127"/>
        <v>2017</v>
      </c>
      <c r="G2265" s="1" t="str">
        <f>TEXT(ancestry_jul_2014[[#This Row],[Date]]," MMM")</f>
        <v xml:space="preserve"> Sep</v>
      </c>
      <c r="I2265" t="str">
        <f>VLOOKUP(K2265, [1]LibPAS_data!$A$1:$C$600,3,FALSE)</f>
        <v>Pima</v>
      </c>
      <c r="J2265" s="21" t="str">
        <f>VLOOKUP(K2265,[1]LibPAS_data!$A$1:$C$600,2,FALSE)</f>
        <v>Venito Garcia Library</v>
      </c>
      <c r="K2265" t="s">
        <v>150</v>
      </c>
      <c r="L2265" s="45" t="s">
        <v>1</v>
      </c>
      <c r="R2265" s="47">
        <f t="shared" si="126"/>
        <v>0</v>
      </c>
    </row>
    <row r="2266" spans="1:18" x14ac:dyDescent="0.3">
      <c r="A2266" s="21">
        <f>VLOOKUP(ancestry_jul_2014[[#This Row],[Locationid]], [1]LibPAS_data!$A$2:$E$600, 5, FALSE)</f>
        <v>8</v>
      </c>
      <c r="B2266" s="64" t="e">
        <f>VLOOKUP(ancestry_jul_2014[[#This Row],[Locationid]],[1]LibPAS_data!$A$2:$D$270,4,FALSE)</f>
        <v>#N/A</v>
      </c>
      <c r="C2266" s="65" t="str">
        <f>TEXT(E2266,"yyyy")&amp;"-"&amp;"Q"&amp;LOOKUP(MONTH(E2266),{1,4,7,10},{1,2,3,4})</f>
        <v>2017-Q3</v>
      </c>
      <c r="D2266" s="66">
        <f t="shared" si="128"/>
        <v>2018</v>
      </c>
      <c r="E2266" s="1">
        <v>42979</v>
      </c>
      <c r="F2266" s="31" t="str">
        <f t="shared" si="127"/>
        <v>2017</v>
      </c>
      <c r="G2266" s="1" t="str">
        <f>TEXT(ancestry_jul_2014[[#This Row],[Date]]," MMM")</f>
        <v xml:space="preserve"> Sep</v>
      </c>
      <c r="I2266" t="str">
        <f>VLOOKUP(K2266, [1]LibPAS_data!$A$1:$C$600,3,FALSE)</f>
        <v>Apache</v>
      </c>
      <c r="J2266" s="21" t="str">
        <f>VLOOKUP(K2266,[1]LibPAS_data!$A$1:$C$600,2,FALSE)</f>
        <v>Vernon Public Library</v>
      </c>
      <c r="K2266" s="6" t="s">
        <v>63</v>
      </c>
      <c r="L2266" s="45" t="s">
        <v>1</v>
      </c>
      <c r="R2266" s="47">
        <f t="shared" si="126"/>
        <v>0</v>
      </c>
    </row>
    <row r="2267" spans="1:18" x14ac:dyDescent="0.3">
      <c r="A2267" s="21">
        <f>VLOOKUP(ancestry_jul_2014[[#This Row],[Locationid]], [1]LibPAS_data!$A$2:$E$600, 5, FALSE)</f>
        <v>5</v>
      </c>
      <c r="B2267" s="64">
        <f>VLOOKUP(ancestry_jul_2014[[#This Row],[Locationid]],[1]LibPAS_data!$A$2:$D$270,4,FALSE)</f>
        <v>790</v>
      </c>
      <c r="C2267" s="65" t="str">
        <f>TEXT(E2267,"yyyy")&amp;"-"&amp;"Q"&amp;LOOKUP(MONTH(E2267),{1,4,7,10},{1,2,3,4})</f>
        <v>2017-Q3</v>
      </c>
      <c r="D2267" s="66">
        <f t="shared" si="128"/>
        <v>2018</v>
      </c>
      <c r="E2267" s="1">
        <v>42979</v>
      </c>
      <c r="F2267" s="31" t="str">
        <f t="shared" si="127"/>
        <v>2017</v>
      </c>
      <c r="G2267" s="1" t="str">
        <f>TEXT(ancestry_jul_2014[[#This Row],[Date]]," MMM")</f>
        <v xml:space="preserve"> Sep</v>
      </c>
      <c r="I2267" t="str">
        <f>VLOOKUP(K2267, [1]LibPAS_data!$A$1:$C$600,3,FALSE)</f>
        <v>Gila</v>
      </c>
      <c r="J2267" s="21" t="str">
        <f>VLOOKUP(K2267,[1]LibPAS_data!$A$1:$C$600,2,FALSE)</f>
        <v>Young Public Library</v>
      </c>
      <c r="K2267" s="8" t="s">
        <v>136</v>
      </c>
      <c r="L2267" s="45" t="s">
        <v>1</v>
      </c>
      <c r="R2267" s="47">
        <f t="shared" si="126"/>
        <v>0</v>
      </c>
    </row>
    <row r="2268" spans="1:18" x14ac:dyDescent="0.3">
      <c r="A2268" s="21">
        <f>VLOOKUP(ancestry_jul_2014[[#This Row],[Locationid]], [1]LibPAS_data!$A$2:$E$600, 5, FALSE)</f>
        <v>434</v>
      </c>
      <c r="B2268" s="64">
        <f>VLOOKUP(ancestry_jul_2014[[#This Row],[Locationid]],[1]LibPAS_data!$A$2:$D$270,4,FALSE)</f>
        <v>111752</v>
      </c>
      <c r="C2268" s="65" t="str">
        <f>TEXT(E2268,"yyyy")&amp;"-"&amp;"Q"&amp;LOOKUP(MONTH(E2268),{1,4,7,10},{1,2,3,4})</f>
        <v>2017-Q3</v>
      </c>
      <c r="D2268" s="66">
        <f t="shared" si="128"/>
        <v>2018</v>
      </c>
      <c r="E2268" s="1">
        <v>42979</v>
      </c>
      <c r="F2268" s="31" t="str">
        <f t="shared" si="127"/>
        <v>2017</v>
      </c>
      <c r="G2268" s="1" t="str">
        <f>TEXT(ancestry_jul_2014[[#This Row],[Date]]," MMM")</f>
        <v xml:space="preserve"> Sep</v>
      </c>
      <c r="I2268" t="str">
        <f>VLOOKUP(K2268, [1]LibPAS_data!$A$1:$C$600,3,FALSE)</f>
        <v>Yuma</v>
      </c>
      <c r="J2268" s="21" t="str">
        <f>VLOOKUP(K2268,[1]LibPAS_data!$A$1:$C$600,2,FALSE)</f>
        <v>Yuma County Library District</v>
      </c>
      <c r="K2268" s="6" t="s">
        <v>66</v>
      </c>
      <c r="L2268" s="45" t="s">
        <v>1</v>
      </c>
      <c r="N2268">
        <v>989</v>
      </c>
      <c r="O2268">
        <v>44</v>
      </c>
      <c r="P2268">
        <v>107</v>
      </c>
      <c r="Q2268">
        <v>586</v>
      </c>
      <c r="R2268" s="47">
        <f t="shared" si="126"/>
        <v>693</v>
      </c>
    </row>
    <row r="2269" spans="1:18" x14ac:dyDescent="0.3">
      <c r="A2269" s="21">
        <f>VLOOKUP(ancestry_jul_2014[[#This Row],[Locationid]], [1]LibPAS_data!$A$2:$E$600, 5, FALSE)</f>
        <v>7</v>
      </c>
      <c r="B2269" s="64" t="e">
        <f>VLOOKUP(ancestry_jul_2014[[#This Row],[Locationid]],[1]LibPAS_data!$A$2:$D$270,4,FALSE)</f>
        <v>#N/A</v>
      </c>
      <c r="C2269" s="65" t="str">
        <f>TEXT(E2269,"yyyy")&amp;"-"&amp;"Q"&amp;LOOKUP(MONTH(E2269),{1,4,7,10},{1,2,3,4})</f>
        <v>2017-Q3</v>
      </c>
      <c r="D2269" s="66">
        <f t="shared" si="128"/>
        <v>2018</v>
      </c>
      <c r="E2269" s="1">
        <v>42979</v>
      </c>
      <c r="F2269" s="31" t="str">
        <f t="shared" si="127"/>
        <v>2017</v>
      </c>
      <c r="G2269" s="1" t="str">
        <f>TEXT(ancestry_jul_2014[[#This Row],[Date]]," MMM")</f>
        <v xml:space="preserve"> Sep</v>
      </c>
      <c r="I2269" t="str">
        <f>VLOOKUP(K2269, [1]LibPAS_data!$A$1:$C$600,3,FALSE)</f>
        <v>Yavapai</v>
      </c>
      <c r="J2269" s="21" t="str">
        <f>VLOOKUP(K2269,[1]LibPAS_data!$A$1:$C$600,2,FALSE)</f>
        <v>Yarnell Public Library</v>
      </c>
      <c r="K2269" s="6" t="s">
        <v>64</v>
      </c>
      <c r="L2269" s="45" t="s">
        <v>1</v>
      </c>
      <c r="N2269">
        <v>256</v>
      </c>
      <c r="O2269">
        <v>4</v>
      </c>
      <c r="P2269">
        <v>60</v>
      </c>
      <c r="Q2269">
        <v>173</v>
      </c>
      <c r="R2269" s="47">
        <f t="shared" si="126"/>
        <v>233</v>
      </c>
    </row>
    <row r="2270" spans="1:18" x14ac:dyDescent="0.3">
      <c r="A2270" s="22">
        <f>VLOOKUP(ancestry_jul_2014[[#This Row],[Locationid]], [1]LibPAS_data!$A$2:$E$600, 5, FALSE)</f>
        <v>91</v>
      </c>
      <c r="B2270" s="67">
        <f>VLOOKUP(ancestry_jul_2014[[#This Row],[Locationid]],[1]LibPAS_data!$A$2:$D$270,4,FALSE)</f>
        <v>9301</v>
      </c>
      <c r="C2270" s="68" t="str">
        <f>TEXT(E2270,"yyyy")&amp;"-"&amp;"Q"&amp;LOOKUP(MONTH(E2270),{1,4,7,10},{1,2,3,4})</f>
        <v>2017-Q3</v>
      </c>
      <c r="D2270" s="69">
        <f t="shared" si="128"/>
        <v>2018</v>
      </c>
      <c r="E2270" s="1">
        <v>42979</v>
      </c>
      <c r="F2270" s="31" t="str">
        <f t="shared" si="127"/>
        <v>2017</v>
      </c>
      <c r="G2270" s="16" t="str">
        <f>TEXT(ancestry_jul_2014[[#This Row],[Date]]," MMM")</f>
        <v xml:space="preserve"> Sep</v>
      </c>
      <c r="H2270" s="3"/>
      <c r="I2270" s="3" t="str">
        <f>VLOOKUP(K2270, [1]LibPAS_data!$A$1:$C$600,3,FALSE)</f>
        <v>Yavapai</v>
      </c>
      <c r="J2270" s="22" t="str">
        <f>VLOOKUP(K2270,[1]LibPAS_data!$A$1:$C$600,2,FALSE)</f>
        <v>Yavapai County Library District</v>
      </c>
      <c r="K2270" s="45" t="s">
        <v>65</v>
      </c>
      <c r="L2270" s="45" t="s">
        <v>1</v>
      </c>
      <c r="M2270" s="3"/>
      <c r="N2270" s="3"/>
      <c r="O2270" s="3"/>
      <c r="P2270" s="3"/>
      <c r="Q2270" s="3"/>
      <c r="R2270" s="47">
        <f t="shared" si="126"/>
        <v>0</v>
      </c>
    </row>
    <row r="2271" spans="1:18" x14ac:dyDescent="0.3">
      <c r="A2271" s="21">
        <f>VLOOKUP(ancestry_jul_2014[[#This Row],[Locationid]], [1]LibPAS_data!$A$2:$E$600, 5, FALSE)</f>
        <v>0</v>
      </c>
      <c r="B2271" s="64" t="e">
        <f>VLOOKUP(ancestry_jul_2014[[#This Row],[Locationid]],[1]LibPAS_data!$A$2:$D$270,4,FALSE)</f>
        <v>#N/A</v>
      </c>
      <c r="C2271" s="65" t="str">
        <f>TEXT(E2271,"yyyy")&amp;"-"&amp;"Q"&amp;LOOKUP(MONTH(E2271),{1,4,7,10},{1,2,3,4})</f>
        <v>2017-Q4</v>
      </c>
      <c r="D2271" s="66">
        <f t="shared" ref="D2271:D2302" si="129">YEAR(DATE(YEAR(E2271),MONTH(E2271)+6,1))</f>
        <v>2018</v>
      </c>
      <c r="E2271" s="1">
        <v>43009</v>
      </c>
      <c r="F2271" s="31" t="str">
        <f t="shared" si="127"/>
        <v>2017</v>
      </c>
      <c r="G2271" s="1" t="str">
        <f>TEXT(ancestry_jul_2014[[#This Row],[Date]]," MMM")</f>
        <v xml:space="preserve"> Oct</v>
      </c>
      <c r="I2271" t="str">
        <f>VLOOKUP(K2271, [1]LibPAS_data!$A$1:$C$600,3,FALSE)</f>
        <v>State</v>
      </c>
      <c r="J2271" s="21" t="str">
        <f>VLOOKUP(K2271,[1]LibPAS_data!$A$1:$C$600,2,FALSE)</f>
        <v>Arizona State Library</v>
      </c>
      <c r="K2271" s="3" t="s">
        <v>155</v>
      </c>
      <c r="L2271" s="45" t="s">
        <v>1</v>
      </c>
      <c r="N2271">
        <v>58155</v>
      </c>
      <c r="O2271">
        <v>1175</v>
      </c>
      <c r="P2271">
        <v>8765</v>
      </c>
      <c r="Q2271">
        <v>32986</v>
      </c>
      <c r="R2271" s="47">
        <f t="shared" si="126"/>
        <v>41751</v>
      </c>
    </row>
    <row r="2272" spans="1:18" x14ac:dyDescent="0.3">
      <c r="A2272" s="21" t="str">
        <f>VLOOKUP(ancestry_jul_2014[[#This Row],[Locationid]], [1]LibPAS_data!$A$2:$E$600, 5, FALSE)</f>
        <v>N/A</v>
      </c>
      <c r="B2272" s="64">
        <f>VLOOKUP(ancestry_jul_2014[[#This Row],[Locationid]],[1]LibPAS_data!$A$2:$D$270,4,FALSE)</f>
        <v>1188</v>
      </c>
      <c r="C2272" s="65" t="str">
        <f>TEXT(E2272,"yyyy")&amp;"-"&amp;"Q"&amp;LOOKUP(MONTH(E2272),{1,4,7,10},{1,2,3,4})</f>
        <v>2017-Q4</v>
      </c>
      <c r="D2272" s="66">
        <f t="shared" si="129"/>
        <v>2018</v>
      </c>
      <c r="E2272" s="1">
        <v>43009</v>
      </c>
      <c r="F2272" s="31" t="str">
        <f t="shared" si="127"/>
        <v>2017</v>
      </c>
      <c r="G2272" s="1" t="str">
        <f>TEXT(ancestry_jul_2014[[#This Row],[Date]]," MMM")</f>
        <v xml:space="preserve"> Oct</v>
      </c>
      <c r="I2272" t="str">
        <f>VLOOKUP(K2272, [1]LibPAS_data!$A$1:$C$600,3,FALSE)</f>
        <v>Pinal</v>
      </c>
      <c r="J2272" s="21" t="str">
        <f>VLOOKUP(K2272,[1]LibPAS_data!$A$1:$C$600,2,FALSE)</f>
        <v>Ak-Chin Indian Community Library</v>
      </c>
      <c r="K2272" s="6" t="s">
        <v>6</v>
      </c>
      <c r="L2272" s="45" t="s">
        <v>1</v>
      </c>
      <c r="N2272">
        <v>650</v>
      </c>
      <c r="O2272">
        <v>11</v>
      </c>
      <c r="P2272">
        <v>64</v>
      </c>
      <c r="Q2272">
        <v>107</v>
      </c>
      <c r="R2272" s="47">
        <f t="shared" si="126"/>
        <v>171</v>
      </c>
    </row>
    <row r="2273" spans="1:18" x14ac:dyDescent="0.3">
      <c r="A2273" s="21">
        <f>VLOOKUP(ancestry_jul_2014[[#This Row],[Locationid]], [1]LibPAS_data!$A$2:$E$600, 5, FALSE)</f>
        <v>19</v>
      </c>
      <c r="B2273" s="64" t="e">
        <f>VLOOKUP(ancestry_jul_2014[[#This Row],[Locationid]],[1]LibPAS_data!$A$2:$D$270,4,FALSE)</f>
        <v>#N/A</v>
      </c>
      <c r="C2273" s="65" t="str">
        <f>TEXT(E2273,"yyyy")&amp;"-"&amp;"Q"&amp;LOOKUP(MONTH(E2273),{1,4,7,10},{1,2,3,4})</f>
        <v>2017-Q4</v>
      </c>
      <c r="D2273" s="66">
        <f t="shared" si="129"/>
        <v>2018</v>
      </c>
      <c r="E2273" s="1">
        <v>43009</v>
      </c>
      <c r="F2273" s="31" t="str">
        <f t="shared" si="127"/>
        <v>2017</v>
      </c>
      <c r="G2273" s="1" t="str">
        <f>TEXT(ancestry_jul_2014[[#This Row],[Date]]," MMM")</f>
        <v xml:space="preserve"> Oct</v>
      </c>
      <c r="I2273" t="str">
        <f>VLOOKUP(K2273, [1]LibPAS_data!$A$1:$C$600,3,FALSE)</f>
        <v>Apache</v>
      </c>
      <c r="J2273" s="21" t="str">
        <f>VLOOKUP(K2273,[1]LibPAS_data!$A$1:$C$600,2,FALSE)</f>
        <v>Alpine Public Library</v>
      </c>
      <c r="K2273" s="10" t="s">
        <v>7</v>
      </c>
      <c r="L2273" s="45" t="s">
        <v>1</v>
      </c>
      <c r="N2273">
        <v>21</v>
      </c>
      <c r="O2273">
        <v>3</v>
      </c>
      <c r="P2273">
        <v>2</v>
      </c>
      <c r="Q2273">
        <v>7</v>
      </c>
      <c r="R2273" s="47">
        <f t="shared" si="126"/>
        <v>9</v>
      </c>
    </row>
    <row r="2274" spans="1:18" x14ac:dyDescent="0.3">
      <c r="A2274" s="21">
        <f>VLOOKUP(ancestry_jul_2014[[#This Row],[Locationid]], [1]LibPAS_data!$A$2:$E$600, 5, FALSE)</f>
        <v>111</v>
      </c>
      <c r="B2274" s="64">
        <f>VLOOKUP(ancestry_jul_2014[[#This Row],[Locationid]],[1]LibPAS_data!$A$2:$D$270,4,FALSE)</f>
        <v>63208</v>
      </c>
      <c r="C2274" s="65" t="str">
        <f>TEXT(E2274,"yyyy")&amp;"-"&amp;"Q"&amp;LOOKUP(MONTH(E2274),{1,4,7,10},{1,2,3,4})</f>
        <v>2017-Q4</v>
      </c>
      <c r="D2274" s="66">
        <f t="shared" si="129"/>
        <v>2018</v>
      </c>
      <c r="E2274" s="1">
        <v>43009</v>
      </c>
      <c r="F2274" s="31" t="str">
        <f t="shared" si="127"/>
        <v>2017</v>
      </c>
      <c r="G2274" s="1" t="str">
        <f>TEXT(ancestry_jul_2014[[#This Row],[Date]]," MMM")</f>
        <v xml:space="preserve"> Oct</v>
      </c>
      <c r="I2274" t="str">
        <f>VLOOKUP(K2274, [1]LibPAS_data!$A$1:$C$600,3,FALSE)</f>
        <v>Pinal</v>
      </c>
      <c r="J2274" s="21" t="str">
        <f>VLOOKUP(K2274,[1]LibPAS_data!$A$1:$C$600,2,FALSE)</f>
        <v>Apache Junction Public Library</v>
      </c>
      <c r="K2274" s="6" t="s">
        <v>8</v>
      </c>
      <c r="L2274" s="45" t="s">
        <v>1</v>
      </c>
      <c r="N2274">
        <v>3</v>
      </c>
      <c r="O2274">
        <v>1</v>
      </c>
      <c r="Q2274">
        <v>1</v>
      </c>
      <c r="R2274" s="47">
        <f t="shared" si="126"/>
        <v>1</v>
      </c>
    </row>
    <row r="2275" spans="1:18" x14ac:dyDescent="0.3">
      <c r="A2275" s="21">
        <f>VLOOKUP(ancestry_jul_2014[[#This Row],[Locationid]], [1]LibPAS_data!$A$2:$E$600, 5, FALSE)</f>
        <v>0</v>
      </c>
      <c r="B2275" s="64" t="e">
        <f>VLOOKUP(ancestry_jul_2014[[#This Row],[Locationid]],[1]LibPAS_data!$A$2:$D$270,4,FALSE)</f>
        <v>#N/A</v>
      </c>
      <c r="C2275" s="65" t="str">
        <f>TEXT(E2275,"yyyy")&amp;"-"&amp;"Q"&amp;LOOKUP(MONTH(E2275),{1,4,7,10},{1,2,3,4})</f>
        <v>2017-Q4</v>
      </c>
      <c r="D2275" s="66">
        <f t="shared" si="129"/>
        <v>2018</v>
      </c>
      <c r="E2275" s="1">
        <v>43009</v>
      </c>
      <c r="F2275" s="31" t="str">
        <f t="shared" si="127"/>
        <v>2017</v>
      </c>
      <c r="G2275" s="1" t="str">
        <f>TEXT(ancestry_jul_2014[[#This Row],[Date]]," MMM")</f>
        <v xml:space="preserve"> Oct</v>
      </c>
      <c r="I2275" t="str">
        <f>VLOOKUP(K2275, [1]LibPAS_data!$A$1:$C$600,3,FALSE)</f>
        <v>State</v>
      </c>
      <c r="J2275" s="21" t="str">
        <f>VLOOKUP(K2275,[1]LibPAS_data!$A$1:$C$600,2,FALSE)</f>
        <v>Arizona State Library-Law Library</v>
      </c>
      <c r="K2275" s="6" t="s">
        <v>10</v>
      </c>
      <c r="L2275" s="45" t="s">
        <v>1</v>
      </c>
      <c r="R2275" s="47">
        <f t="shared" si="126"/>
        <v>0</v>
      </c>
    </row>
    <row r="2276" spans="1:18" x14ac:dyDescent="0.3">
      <c r="A2276" s="21">
        <f>VLOOKUP(ancestry_jul_2014[[#This Row],[Locationid]], [1]LibPAS_data!$A$2:$E$600, 5, FALSE)</f>
        <v>10</v>
      </c>
      <c r="B2276" s="64" t="e">
        <f>VLOOKUP(ancestry_jul_2014[[#This Row],[Locationid]],[1]LibPAS_data!$A$2:$D$270,4,FALSE)</f>
        <v>#N/A</v>
      </c>
      <c r="C2276" s="65" t="str">
        <f>TEXT(E2276,"yyyy")&amp;"-"&amp;"Q"&amp;LOOKUP(MONTH(E2276),{1,4,7,10},{1,2,3,4})</f>
        <v>2017-Q4</v>
      </c>
      <c r="D2276" s="66">
        <f t="shared" si="129"/>
        <v>2018</v>
      </c>
      <c r="E2276" s="1">
        <v>43009</v>
      </c>
      <c r="F2276" s="31" t="str">
        <f t="shared" si="127"/>
        <v>2017</v>
      </c>
      <c r="G2276" s="1" t="str">
        <f>TEXT(ancestry_jul_2014[[#This Row],[Date]]," MMM")</f>
        <v xml:space="preserve"> Oct</v>
      </c>
      <c r="I2276" t="str">
        <f>VLOOKUP(K2276, [1]LibPAS_data!$A$1:$C$600,3,FALSE)</f>
        <v>Pinal</v>
      </c>
      <c r="J2276" s="21" t="str">
        <f>VLOOKUP(K2276,[1]LibPAS_data!$A$1:$C$600,2,FALSE)</f>
        <v>Arizona City Community Library</v>
      </c>
      <c r="K2276" t="s">
        <v>9</v>
      </c>
      <c r="L2276" s="45" t="s">
        <v>1</v>
      </c>
      <c r="R2276" s="47">
        <f t="shared" si="126"/>
        <v>0</v>
      </c>
    </row>
    <row r="2277" spans="1:18" x14ac:dyDescent="0.3">
      <c r="A2277" s="21">
        <f>VLOOKUP(ancestry_jul_2014[[#This Row],[Locationid]], [1]LibPAS_data!$A$2:$E$600, 5, FALSE)</f>
        <v>10</v>
      </c>
      <c r="B2277" s="64" t="e">
        <f>VLOOKUP(ancestry_jul_2014[[#This Row],[Locationid]],[1]LibPAS_data!$A$2:$D$270,4,FALSE)</f>
        <v>#N/A</v>
      </c>
      <c r="C2277" s="65" t="str">
        <f>TEXT(E2277,"yyyy")&amp;"-"&amp;"Q"&amp;LOOKUP(MONTH(E2277),{1,4,7,10},{1,2,3,4})</f>
        <v>2017-Q4</v>
      </c>
      <c r="D2277" s="66">
        <f t="shared" si="129"/>
        <v>2018</v>
      </c>
      <c r="E2277" s="1">
        <v>43009</v>
      </c>
      <c r="F2277" s="31" t="str">
        <f t="shared" si="127"/>
        <v>2017</v>
      </c>
      <c r="G2277" s="1" t="str">
        <f>TEXT(ancestry_jul_2014[[#This Row],[Date]]," MMM")</f>
        <v xml:space="preserve"> Oct</v>
      </c>
      <c r="I2277" t="str">
        <f>VLOOKUP(K2277, [1]LibPAS_data!$A$1:$C$600,3,FALSE)</f>
        <v>Yavapai</v>
      </c>
      <c r="J2277" s="21" t="str">
        <f>VLOOKUP(K2277,[1]LibPAS_data!$A$1:$C$600,2,FALSE)</f>
        <v>Ash Fork Public Library</v>
      </c>
      <c r="K2277" s="8" t="s">
        <v>11</v>
      </c>
      <c r="L2277" s="45" t="s">
        <v>1</v>
      </c>
      <c r="R2277" s="47">
        <f t="shared" si="126"/>
        <v>0</v>
      </c>
    </row>
    <row r="2278" spans="1:18" x14ac:dyDescent="0.3">
      <c r="A2278" s="21" t="str">
        <f>VLOOKUP(ancestry_jul_2014[[#This Row],[Locationid]], [1]LibPAS_data!$A$2:$E$600, 5, FALSE)</f>
        <v/>
      </c>
      <c r="B2278" s="64" t="str">
        <f>VLOOKUP(ancestry_jul_2014[[#This Row],[Locationid]],[1]LibPAS_data!$A$2:$D$270,4,FALSE)</f>
        <v>N/A</v>
      </c>
      <c r="C2278" s="65" t="str">
        <f>TEXT(E2278,"yyyy")&amp;"-"&amp;"Q"&amp;LOOKUP(MONTH(E2278),{1,4,7,10},{1,2,3,4})</f>
        <v>2017-Q4</v>
      </c>
      <c r="D2278" s="66">
        <f t="shared" si="129"/>
        <v>2018</v>
      </c>
      <c r="E2278" s="1">
        <v>43009</v>
      </c>
      <c r="F2278" s="31" t="str">
        <f t="shared" si="127"/>
        <v>2017</v>
      </c>
      <c r="G2278" s="1" t="str">
        <f>TEXT(ancestry_jul_2014[[#This Row],[Date]]," MMM")</f>
        <v xml:space="preserve"> Oct</v>
      </c>
      <c r="I2278" t="str">
        <f>VLOOKUP(K2278, [1]LibPAS_data!$A$1:$C$600,3,FALSE)</f>
        <v>Mohave</v>
      </c>
      <c r="J2278" s="21" t="str">
        <f>VLOOKUP(K2278,[1]LibPAS_data!$A$1:$C$600,2,FALSE)</f>
        <v>Ava Ich Asiit Tribal Library</v>
      </c>
      <c r="K2278" s="6" t="s">
        <v>138</v>
      </c>
      <c r="L2278" s="45" t="s">
        <v>1</v>
      </c>
      <c r="R2278" s="47">
        <f t="shared" si="126"/>
        <v>0</v>
      </c>
    </row>
    <row r="2279" spans="1:18" x14ac:dyDescent="0.3">
      <c r="A2279" s="21">
        <f>VLOOKUP(ancestry_jul_2014[[#This Row],[Locationid]], [1]LibPAS_data!$A$2:$E$600, 5, FALSE)</f>
        <v>80</v>
      </c>
      <c r="B2279" s="64">
        <f>VLOOKUP(ancestry_jul_2014[[#This Row],[Locationid]],[1]LibPAS_data!$A$2:$D$270,4,FALSE)</f>
        <v>22669</v>
      </c>
      <c r="C2279" s="65" t="str">
        <f>TEXT(E2279,"yyyy")&amp;"-"&amp;"Q"&amp;LOOKUP(MONTH(E2279),{1,4,7,10},{1,2,3,4})</f>
        <v>2017-Q4</v>
      </c>
      <c r="D2279" s="66">
        <f t="shared" si="129"/>
        <v>2018</v>
      </c>
      <c r="E2279" s="1">
        <v>43009</v>
      </c>
      <c r="F2279" s="31" t="str">
        <f t="shared" si="127"/>
        <v>2017</v>
      </c>
      <c r="G2279" s="1" t="str">
        <f>TEXT(ancestry_jul_2014[[#This Row],[Date]]," MMM")</f>
        <v xml:space="preserve"> Oct</v>
      </c>
      <c r="I2279" t="str">
        <f>VLOOKUP(K2279, [1]LibPAS_data!$A$1:$C$600,3,FALSE)</f>
        <v>Maricopa</v>
      </c>
      <c r="J2279" s="21" t="str">
        <f>VLOOKUP(K2279,[1]LibPAS_data!$A$1:$C$600,2,FALSE)</f>
        <v>Avondale Public Library</v>
      </c>
      <c r="K2279" s="6" t="s">
        <v>12</v>
      </c>
      <c r="L2279" s="45" t="s">
        <v>1</v>
      </c>
      <c r="N2279">
        <v>3284</v>
      </c>
      <c r="O2279">
        <v>59</v>
      </c>
      <c r="P2279">
        <v>382</v>
      </c>
      <c r="Q2279">
        <v>969</v>
      </c>
      <c r="R2279" s="47">
        <f t="shared" si="126"/>
        <v>1351</v>
      </c>
    </row>
    <row r="2280" spans="1:18" x14ac:dyDescent="0.3">
      <c r="A2280" s="21">
        <f>VLOOKUP(ancestry_jul_2014[[#This Row],[Locationid]], [1]LibPAS_data!$A$2:$E$600, 5, FALSE)</f>
        <v>16</v>
      </c>
      <c r="B2280" s="64" t="e">
        <f>VLOOKUP(ancestry_jul_2014[[#This Row],[Locationid]],[1]LibPAS_data!$A$2:$D$270,4,FALSE)</f>
        <v>#N/A</v>
      </c>
      <c r="C2280" s="65" t="str">
        <f>TEXT(E2280,"yyyy")&amp;"-"&amp;"Q"&amp;LOOKUP(MONTH(E2280),{1,4,7,10},{1,2,3,4})</f>
        <v>2017-Q4</v>
      </c>
      <c r="D2280" s="66">
        <f t="shared" si="129"/>
        <v>2018</v>
      </c>
      <c r="E2280" s="1">
        <v>43009</v>
      </c>
      <c r="F2280" s="31" t="str">
        <f t="shared" si="127"/>
        <v>2017</v>
      </c>
      <c r="G2280" s="1" t="str">
        <f>TEXT(ancestry_jul_2014[[#This Row],[Date]]," MMM")</f>
        <v xml:space="preserve"> Oct</v>
      </c>
      <c r="I2280" t="str">
        <f>VLOOKUP(K2280, [1]LibPAS_data!$A$1:$C$600,3,FALSE)</f>
        <v>La Paz</v>
      </c>
      <c r="J2280" s="21" t="str">
        <f>VLOOKUP(K2280,[1]LibPAS_data!$A$1:$C$600,2,FALSE)</f>
        <v>Bouse Public Library</v>
      </c>
      <c r="K2280" s="6" t="s">
        <v>14</v>
      </c>
      <c r="L2280" s="45" t="s">
        <v>1</v>
      </c>
      <c r="N2280">
        <v>1054</v>
      </c>
      <c r="O2280">
        <v>6</v>
      </c>
      <c r="P2280">
        <v>41</v>
      </c>
      <c r="Q2280">
        <v>207</v>
      </c>
      <c r="R2280" s="47">
        <f t="shared" si="126"/>
        <v>248</v>
      </c>
    </row>
    <row r="2281" spans="1:18" x14ac:dyDescent="0.3">
      <c r="A2281" s="21">
        <f>VLOOKUP(ancestry_jul_2014[[#This Row],[Locationid]], [1]LibPAS_data!$A$2:$E$600, 5, FALSE)</f>
        <v>21</v>
      </c>
      <c r="B2281" s="64" t="str">
        <f>VLOOKUP(ancestry_jul_2014[[#This Row],[Locationid]],[1]LibPAS_data!$A$2:$D$270,4,FALSE)</f>
        <v>N/A</v>
      </c>
      <c r="C2281" s="65" t="str">
        <f>TEXT(E2281,"yyyy")&amp;"-"&amp;"Q"&amp;LOOKUP(MONTH(E2281),{1,4,7,10},{1,2,3,4})</f>
        <v>2017-Q4</v>
      </c>
      <c r="D2281" s="66">
        <f t="shared" si="129"/>
        <v>2018</v>
      </c>
      <c r="E2281" s="1">
        <v>43009</v>
      </c>
      <c r="F2281" s="31" t="str">
        <f t="shared" si="127"/>
        <v>2017</v>
      </c>
      <c r="G2281" s="1" t="str">
        <f>TEXT(ancestry_jul_2014[[#This Row],[Date]]," MMM")</f>
        <v xml:space="preserve"> Oct</v>
      </c>
      <c r="I2281" t="str">
        <f>VLOOKUP(K2281, [1]LibPAS_data!$A$1:$C$600,3,FALSE)</f>
        <v>Maricopa</v>
      </c>
      <c r="J2281" s="21" t="str">
        <f>VLOOKUP(K2281,[1]LibPAS_data!$A$1:$C$600,2,FALSE)</f>
        <v>Buckeye Public Library</v>
      </c>
      <c r="K2281" s="6" t="s">
        <v>15</v>
      </c>
      <c r="L2281" s="45" t="s">
        <v>1</v>
      </c>
      <c r="N2281">
        <v>434</v>
      </c>
      <c r="O2281">
        <v>11</v>
      </c>
      <c r="P2281">
        <v>64</v>
      </c>
      <c r="Q2281">
        <v>255</v>
      </c>
      <c r="R2281" s="47">
        <f t="shared" si="126"/>
        <v>319</v>
      </c>
    </row>
    <row r="2282" spans="1:18" x14ac:dyDescent="0.3">
      <c r="A2282" s="21">
        <f>VLOOKUP(ancestry_jul_2014[[#This Row],[Locationid]], [1]LibPAS_data!$A$2:$E$600, 5, FALSE)</f>
        <v>7</v>
      </c>
      <c r="B2282" s="64" t="e">
        <f>VLOOKUP(ancestry_jul_2014[[#This Row],[Locationid]],[1]LibPAS_data!$A$2:$D$270,4,FALSE)</f>
        <v>#N/A</v>
      </c>
      <c r="C2282" s="65" t="str">
        <f>TEXT(E2282,"yyyy")&amp;"-"&amp;"Q"&amp;LOOKUP(MONTH(E2282),{1,4,7,10},{1,2,3,4})</f>
        <v>2017-Q4</v>
      </c>
      <c r="D2282" s="66">
        <f t="shared" si="129"/>
        <v>2018</v>
      </c>
      <c r="E2282" s="1">
        <v>43009</v>
      </c>
      <c r="F2282" s="31" t="str">
        <f t="shared" si="127"/>
        <v>2017</v>
      </c>
      <c r="G2282" s="1" t="str">
        <f>TEXT(ancestry_jul_2014[[#This Row],[Date]]," MMM")</f>
        <v xml:space="preserve"> Oct</v>
      </c>
      <c r="I2282" t="str">
        <f>VLOOKUP(K2282, [1]LibPAS_data!$A$1:$C$600,3,FALSE)</f>
        <v>Yavapai</v>
      </c>
      <c r="J2282" s="21" t="str">
        <f>VLOOKUP(K2282,[1]LibPAS_data!$A$1:$C$600,2,FALSE)</f>
        <v>Bagdad Public Library</v>
      </c>
      <c r="K2282" t="s">
        <v>111</v>
      </c>
      <c r="L2282" s="45" t="s">
        <v>1</v>
      </c>
      <c r="R2282" s="47">
        <f t="shared" si="126"/>
        <v>0</v>
      </c>
    </row>
    <row r="2283" spans="1:18" x14ac:dyDescent="0.3">
      <c r="A2283" s="21">
        <f>VLOOKUP(ancestry_jul_2014[[#This Row],[Locationid]], [1]LibPAS_data!$A$2:$E$600, 5, FALSE)</f>
        <v>5</v>
      </c>
      <c r="B2283" s="64" t="e">
        <f>VLOOKUP(ancestry_jul_2014[[#This Row],[Locationid]],[1]LibPAS_data!$A$2:$D$270,4,FALSE)</f>
        <v>#N/A</v>
      </c>
      <c r="C2283" s="65" t="str">
        <f>TEXT(E2283,"yyyy")&amp;"-"&amp;"Q"&amp;LOOKUP(MONTH(E2283),{1,4,7,10},{1,2,3,4})</f>
        <v>2017-Q4</v>
      </c>
      <c r="D2283" s="66">
        <f t="shared" si="129"/>
        <v>2018</v>
      </c>
      <c r="E2283" s="1">
        <v>43009</v>
      </c>
      <c r="F2283" s="31" t="str">
        <f t="shared" si="127"/>
        <v>2017</v>
      </c>
      <c r="G2283" s="1" t="str">
        <f>TEXT(ancestry_jul_2014[[#This Row],[Date]]," MMM")</f>
        <v xml:space="preserve"> Oct</v>
      </c>
      <c r="I2283" t="str">
        <f>VLOOKUP(K2283, [1]LibPAS_data!$A$1:$C$600,3,FALSE)</f>
        <v>Yavapai</v>
      </c>
      <c r="J2283" s="21" t="str">
        <f>VLOOKUP(K2283,[1]LibPAS_data!$A$1:$C$600,2,FALSE)</f>
        <v>Beaver Creek Public School Library</v>
      </c>
      <c r="K2283" s="6" t="s">
        <v>108</v>
      </c>
      <c r="L2283" s="45" t="s">
        <v>1</v>
      </c>
      <c r="N2283">
        <v>12</v>
      </c>
      <c r="O2283">
        <v>1</v>
      </c>
      <c r="Q2283">
        <v>7</v>
      </c>
      <c r="R2283" s="47">
        <f t="shared" si="126"/>
        <v>7</v>
      </c>
    </row>
    <row r="2284" spans="1:18" x14ac:dyDescent="0.3">
      <c r="A2284" s="21">
        <f>VLOOKUP(ancestry_jul_2014[[#This Row],[Locationid]], [1]LibPAS_data!$A$2:$E$600, 5, FALSE)</f>
        <v>12</v>
      </c>
      <c r="B2284" s="64" t="e">
        <f>VLOOKUP(ancestry_jul_2014[[#This Row],[Locationid]],[1]LibPAS_data!$A$2:$D$270,4,FALSE)</f>
        <v>#N/A</v>
      </c>
      <c r="C2284" s="65" t="str">
        <f>TEXT(E2284,"yyyy")&amp;"-"&amp;"Q"&amp;LOOKUP(MONTH(E2284),{1,4,7,10},{1,2,3,4})</f>
        <v>2017-Q4</v>
      </c>
      <c r="D2284" s="66">
        <f t="shared" si="129"/>
        <v>2018</v>
      </c>
      <c r="E2284" s="1">
        <v>43009</v>
      </c>
      <c r="F2284" s="31" t="str">
        <f t="shared" si="127"/>
        <v>2017</v>
      </c>
      <c r="G2284" s="1" t="str">
        <f>TEXT(ancestry_jul_2014[[#This Row],[Date]]," MMM")</f>
        <v xml:space="preserve"> Oct</v>
      </c>
      <c r="I2284" t="str">
        <f>VLOOKUP(K2284, [1]LibPAS_data!$A$1:$C$600,3,FALSE)</f>
        <v>Yavapai</v>
      </c>
      <c r="J2284" s="21" t="str">
        <f>VLOOKUP(K2284,[1]LibPAS_data!$A$1:$C$600,2,FALSE)</f>
        <v>Black Canyon City Community Library</v>
      </c>
      <c r="K2284" t="s">
        <v>13</v>
      </c>
      <c r="L2284" s="45" t="s">
        <v>1</v>
      </c>
      <c r="R2284" s="47">
        <f t="shared" si="126"/>
        <v>0</v>
      </c>
    </row>
    <row r="2285" spans="1:18" x14ac:dyDescent="0.3">
      <c r="A2285" s="21">
        <f>VLOOKUP(ancestry_jul_2014[[#This Row],[Locationid]], [1]LibPAS_data!$A$2:$E$600, 5, FALSE)</f>
        <v>34</v>
      </c>
      <c r="B2285" s="64">
        <f>VLOOKUP(ancestry_jul_2014[[#This Row],[Locationid]],[1]LibPAS_data!$A$2:$D$270,4,FALSE)</f>
        <v>48762</v>
      </c>
      <c r="C2285" s="65" t="str">
        <f>TEXT(E2285,"yyyy")&amp;"-"&amp;"Q"&amp;LOOKUP(MONTH(E2285),{1,4,7,10},{1,2,3,4})</f>
        <v>2017-Q4</v>
      </c>
      <c r="D2285" s="66">
        <f t="shared" si="129"/>
        <v>2018</v>
      </c>
      <c r="E2285" s="1">
        <v>43009</v>
      </c>
      <c r="F2285" s="31" t="str">
        <f t="shared" si="127"/>
        <v>2017</v>
      </c>
      <c r="G2285" s="1" t="str">
        <f>TEXT(ancestry_jul_2014[[#This Row],[Date]]," MMM")</f>
        <v xml:space="preserve"> Oct</v>
      </c>
      <c r="I2285" t="str">
        <f>VLOOKUP(K2285, [1]LibPAS_data!$A$1:$C$600,3,FALSE)</f>
        <v>Pinal</v>
      </c>
      <c r="J2285" s="21" t="str">
        <f>VLOOKUP(K2285,[1]LibPAS_data!$A$1:$C$600,2,FALSE)</f>
        <v>Casa Grande Public Library</v>
      </c>
      <c r="K2285" s="12" t="s">
        <v>17</v>
      </c>
      <c r="L2285" s="45" t="s">
        <v>1</v>
      </c>
      <c r="N2285">
        <v>849</v>
      </c>
      <c r="O2285">
        <v>21</v>
      </c>
      <c r="P2285">
        <v>59</v>
      </c>
      <c r="Q2285">
        <v>347</v>
      </c>
      <c r="R2285" s="47">
        <f t="shared" si="126"/>
        <v>406</v>
      </c>
    </row>
    <row r="2286" spans="1:18" x14ac:dyDescent="0.3">
      <c r="A2286" s="21">
        <f>VLOOKUP(ancestry_jul_2014[[#This Row],[Locationid]], [1]LibPAS_data!$A$2:$E$600, 5, FALSE)</f>
        <v>109</v>
      </c>
      <c r="B2286" s="64">
        <f>VLOOKUP(ancestry_jul_2014[[#This Row],[Locationid]],[1]LibPAS_data!$A$2:$D$270,4,FALSE)</f>
        <v>309229</v>
      </c>
      <c r="C2286" s="65" t="str">
        <f>TEXT(E2286,"yyyy")&amp;"-"&amp;"Q"&amp;LOOKUP(MONTH(E2286),{1,4,7,10},{1,2,3,4})</f>
        <v>2017-Q4</v>
      </c>
      <c r="D2286" s="66">
        <f t="shared" si="129"/>
        <v>2018</v>
      </c>
      <c r="E2286" s="1">
        <v>43009</v>
      </c>
      <c r="F2286" s="31" t="str">
        <f t="shared" si="127"/>
        <v>2017</v>
      </c>
      <c r="G2286" s="1" t="str">
        <f>TEXT(ancestry_jul_2014[[#This Row],[Date]]," MMM")</f>
        <v xml:space="preserve"> Oct</v>
      </c>
      <c r="I2286" t="str">
        <f>VLOOKUP(K2286, [1]LibPAS_data!$A$1:$C$600,3,FALSE)</f>
        <v>Maricopa</v>
      </c>
      <c r="J2286" s="21" t="str">
        <f>VLOOKUP(K2286,[1]LibPAS_data!$A$1:$C$600,2,FALSE)</f>
        <v xml:space="preserve">Chandler Public Library </v>
      </c>
      <c r="K2286" s="12" t="s">
        <v>18</v>
      </c>
      <c r="L2286" s="45" t="s">
        <v>1</v>
      </c>
      <c r="N2286">
        <v>187</v>
      </c>
      <c r="O2286">
        <v>46</v>
      </c>
      <c r="P2286">
        <v>173</v>
      </c>
      <c r="Q2286">
        <v>784</v>
      </c>
      <c r="R2286" s="47">
        <f t="shared" si="126"/>
        <v>957</v>
      </c>
    </row>
    <row r="2287" spans="1:18" x14ac:dyDescent="0.3">
      <c r="A2287" s="21">
        <f>VLOOKUP(ancestry_jul_2014[[#This Row],[Locationid]], [1]LibPAS_data!$A$2:$E$600, 5, FALSE)</f>
        <v>25</v>
      </c>
      <c r="B2287" s="64">
        <f>VLOOKUP(ancestry_jul_2014[[#This Row],[Locationid]],[1]LibPAS_data!$A$2:$D$270,4,FALSE)</f>
        <v>1469</v>
      </c>
      <c r="C2287" s="65" t="str">
        <f>TEXT(E2287,"yyyy")&amp;"-"&amp;"Q"&amp;LOOKUP(MONTH(E2287),{1,4,7,10},{1,2,3,4})</f>
        <v>2017-Q4</v>
      </c>
      <c r="D2287" s="66">
        <f t="shared" si="129"/>
        <v>2018</v>
      </c>
      <c r="E2287" s="1">
        <v>43009</v>
      </c>
      <c r="F2287" s="31" t="str">
        <f t="shared" si="127"/>
        <v>2017</v>
      </c>
      <c r="G2287" s="1" t="str">
        <f>TEXT(ancestry_jul_2014[[#This Row],[Date]]," MMM")</f>
        <v xml:space="preserve"> Oct</v>
      </c>
      <c r="I2287" t="str">
        <f>VLOOKUP(K2287, [1]LibPAS_data!$A$1:$C$600,3,FALSE)</f>
        <v>Cochise</v>
      </c>
      <c r="J2287" s="21" t="str">
        <f>VLOOKUP(K2287,[1]LibPAS_data!$A$1:$C$600,2,FALSE)</f>
        <v>Cochise County Library District</v>
      </c>
      <c r="K2287" s="12" t="s">
        <v>20</v>
      </c>
      <c r="L2287" s="45" t="s">
        <v>1</v>
      </c>
      <c r="N2287">
        <v>15</v>
      </c>
      <c r="O2287">
        <v>1</v>
      </c>
      <c r="Q2287">
        <v>5</v>
      </c>
      <c r="R2287" s="47">
        <f t="shared" si="126"/>
        <v>5</v>
      </c>
    </row>
    <row r="2288" spans="1:18" x14ac:dyDescent="0.3">
      <c r="A2288" s="21">
        <f>VLOOKUP(ancestry_jul_2014[[#This Row],[Locationid]], [1]LibPAS_data!$A$2:$E$600, 5, FALSE)</f>
        <v>20</v>
      </c>
      <c r="B2288" s="64" t="e">
        <f>VLOOKUP(ancestry_jul_2014[[#This Row],[Locationid]],[1]LibPAS_data!$A$2:$D$270,4,FALSE)</f>
        <v>#N/A</v>
      </c>
      <c r="C2288" s="65" t="str">
        <f>TEXT(E2288,"yyyy")&amp;"-"&amp;"Q"&amp;LOOKUP(MONTH(E2288),{1,4,7,10},{1,2,3,4})</f>
        <v>2017-Q4</v>
      </c>
      <c r="D2288" s="66">
        <f t="shared" si="129"/>
        <v>2018</v>
      </c>
      <c r="E2288" s="1">
        <v>43009</v>
      </c>
      <c r="F2288" s="31" t="str">
        <f t="shared" si="127"/>
        <v>2017</v>
      </c>
      <c r="G2288" s="1" t="str">
        <f>TEXT(ancestry_jul_2014[[#This Row],[Date]]," MMM")</f>
        <v xml:space="preserve"> Oct</v>
      </c>
      <c r="I2288" t="str">
        <f>VLOOKUP(K2288, [1]LibPAS_data!$A$1:$C$600,3,FALSE)</f>
        <v>Yavapai</v>
      </c>
      <c r="J2288" s="21" t="str">
        <f>VLOOKUP(K2288,[1]LibPAS_data!$A$1:$C$600,2,FALSE)</f>
        <v>Centennial Public Library</v>
      </c>
      <c r="K2288" s="5" t="s">
        <v>100</v>
      </c>
      <c r="L2288" s="45" t="s">
        <v>1</v>
      </c>
      <c r="R2288" s="47">
        <f t="shared" si="126"/>
        <v>0</v>
      </c>
    </row>
    <row r="2289" spans="1:18" x14ac:dyDescent="0.3">
      <c r="A2289" s="21">
        <f>VLOOKUP(ancestry_jul_2014[[#This Row],[Locationid]], [1]LibPAS_data!$A$2:$E$600, 5, FALSE)</f>
        <v>12</v>
      </c>
      <c r="B2289" s="64" t="e">
        <f>VLOOKUP(ancestry_jul_2014[[#This Row],[Locationid]],[1]LibPAS_data!$A$2:$D$270,4,FALSE)</f>
        <v>#N/A</v>
      </c>
      <c r="C2289" s="65" t="str">
        <f>TEXT(E2289,"yyyy")&amp;"-"&amp;"Q"&amp;LOOKUP(MONTH(E2289),{1,4,7,10},{1,2,3,4})</f>
        <v>2017-Q4</v>
      </c>
      <c r="D2289" s="66">
        <f t="shared" si="129"/>
        <v>2018</v>
      </c>
      <c r="E2289" s="1">
        <v>43009</v>
      </c>
      <c r="F2289" s="31" t="str">
        <f t="shared" si="127"/>
        <v>2017</v>
      </c>
      <c r="G2289" s="1" t="str">
        <f>TEXT(ancestry_jul_2014[[#This Row],[Date]]," MMM")</f>
        <v xml:space="preserve"> Oct</v>
      </c>
      <c r="I2289" t="str">
        <f>VLOOKUP(K2289, [1]LibPAS_data!$A$1:$C$600,3,FALSE)</f>
        <v>Apache</v>
      </c>
      <c r="J2289" s="21" t="str">
        <f>VLOOKUP(K2289,[1]LibPAS_data!$A$1:$C$600,2,FALSE)</f>
        <v>Concho Public Library</v>
      </c>
      <c r="K2289" s="6" t="s">
        <v>21</v>
      </c>
      <c r="L2289" s="45" t="s">
        <v>1</v>
      </c>
      <c r="R2289" s="47">
        <f t="shared" si="126"/>
        <v>0</v>
      </c>
    </row>
    <row r="2290" spans="1:18" x14ac:dyDescent="0.3">
      <c r="A2290" s="21">
        <f>VLOOKUP(ancestry_jul_2014[[#This Row],[Locationid]], [1]LibPAS_data!$A$2:$E$600, 5, FALSE)</f>
        <v>27</v>
      </c>
      <c r="B2290" s="64">
        <f>VLOOKUP(ancestry_jul_2014[[#This Row],[Locationid]],[1]LibPAS_data!$A$2:$D$270,4,FALSE)</f>
        <v>9676</v>
      </c>
      <c r="C2290" s="65" t="str">
        <f>TEXT(E2290,"yyyy")&amp;"-"&amp;"Q"&amp;LOOKUP(MONTH(E2290),{1,4,7,10},{1,2,3,4})</f>
        <v>2017-Q4</v>
      </c>
      <c r="D2290" s="66">
        <f t="shared" si="129"/>
        <v>2018</v>
      </c>
      <c r="E2290" s="1">
        <v>43009</v>
      </c>
      <c r="F2290" s="31" t="str">
        <f t="shared" si="127"/>
        <v>2017</v>
      </c>
      <c r="G2290" s="1" t="str">
        <f>TEXT(ancestry_jul_2014[[#This Row],[Date]]," MMM")</f>
        <v xml:space="preserve"> Oct</v>
      </c>
      <c r="I2290" t="str">
        <f>VLOOKUP(K2290, [1]LibPAS_data!$A$1:$C$600,3,FALSE)</f>
        <v>Pinal</v>
      </c>
      <c r="J2290" s="21" t="str">
        <f>VLOOKUP(K2290,[1]LibPAS_data!$A$1:$C$600,2,FALSE)</f>
        <v>Coolidge Public Library</v>
      </c>
      <c r="K2290" s="6" t="s">
        <v>23</v>
      </c>
      <c r="L2290" s="45" t="s">
        <v>1</v>
      </c>
      <c r="R2290" s="47">
        <f t="shared" si="126"/>
        <v>0</v>
      </c>
    </row>
    <row r="2291" spans="1:18" x14ac:dyDescent="0.3">
      <c r="A2291" s="21">
        <f>VLOOKUP(ancestry_jul_2014[[#This Row],[Locationid]], [1]LibPAS_data!$A$2:$E$600, 5, FALSE)</f>
        <v>5</v>
      </c>
      <c r="B2291" s="64">
        <f>VLOOKUP(ancestry_jul_2014[[#This Row],[Locationid]],[1]LibPAS_data!$A$2:$D$270,4,FALSE)</f>
        <v>3352</v>
      </c>
      <c r="C2291" s="65" t="str">
        <f>TEXT(E2291,"yyyy")&amp;"-"&amp;"Q"&amp;LOOKUP(MONTH(E2291),{1,4,7,10},{1,2,3,4})</f>
        <v>2017-Q4</v>
      </c>
      <c r="D2291" s="66">
        <f t="shared" si="129"/>
        <v>2018</v>
      </c>
      <c r="E2291" s="1">
        <v>43009</v>
      </c>
      <c r="F2291" s="31" t="str">
        <f t="shared" si="127"/>
        <v>2017</v>
      </c>
      <c r="G2291" s="1" t="str">
        <f>TEXT(ancestry_jul_2014[[#This Row],[Date]]," MMM")</f>
        <v xml:space="preserve"> Oct</v>
      </c>
      <c r="I2291" t="str">
        <f>VLOOKUP(K2291, [1]LibPAS_data!$A$1:$C$600,3,FALSE)</f>
        <v>La Paz</v>
      </c>
      <c r="J2291" s="21" t="str">
        <f>VLOOKUP(K2291,[1]LibPAS_data!$A$1:$C$600,2,FALSE)</f>
        <v>Colorado River Indian Tribes Library</v>
      </c>
      <c r="K2291" s="6" t="s">
        <v>139</v>
      </c>
      <c r="L2291" s="45" t="s">
        <v>1</v>
      </c>
      <c r="R2291" s="47">
        <f t="shared" si="126"/>
        <v>0</v>
      </c>
    </row>
    <row r="2292" spans="1:18" x14ac:dyDescent="0.3">
      <c r="A2292" s="21">
        <f>VLOOKUP(ancestry_jul_2014[[#This Row],[Locationid]], [1]LibPAS_data!$A$2:$E$600, 5, FALSE)</f>
        <v>14</v>
      </c>
      <c r="B2292" s="64">
        <f>VLOOKUP(ancestry_jul_2014[[#This Row],[Locationid]],[1]LibPAS_data!$A$2:$D$270,4,FALSE)</f>
        <v>3311</v>
      </c>
      <c r="C2292" s="65" t="str">
        <f>TEXT(E2292,"yyyy")&amp;"-"&amp;"Q"&amp;LOOKUP(MONTH(E2292),{1,4,7,10},{1,2,3,4})</f>
        <v>2017-Q4</v>
      </c>
      <c r="D2292" s="66">
        <f t="shared" si="129"/>
        <v>2018</v>
      </c>
      <c r="E2292" s="1">
        <v>43009</v>
      </c>
      <c r="F2292" s="31" t="str">
        <f t="shared" si="127"/>
        <v>2017</v>
      </c>
      <c r="G2292" s="1" t="str">
        <f>TEXT(ancestry_jul_2014[[#This Row],[Date]]," MMM")</f>
        <v xml:space="preserve"> Oct</v>
      </c>
      <c r="I2292" t="str">
        <f>VLOOKUP(K2292, [1]LibPAS_data!$A$1:$C$600,3,FALSE)</f>
        <v>Yavapai</v>
      </c>
      <c r="J2292" s="21" t="str">
        <f>VLOOKUP(K2292,[1]LibPAS_data!$A$1:$C$600,2,FALSE)</f>
        <v>Camp Verde Community Library</v>
      </c>
      <c r="K2292" s="6" t="s">
        <v>16</v>
      </c>
      <c r="L2292" s="45" t="s">
        <v>1</v>
      </c>
      <c r="N2292">
        <v>79</v>
      </c>
      <c r="O2292">
        <v>5</v>
      </c>
      <c r="P2292">
        <v>5</v>
      </c>
      <c r="Q2292">
        <v>26</v>
      </c>
      <c r="R2292" s="47">
        <f t="shared" si="126"/>
        <v>31</v>
      </c>
    </row>
    <row r="2293" spans="1:18" x14ac:dyDescent="0.3">
      <c r="A2293" s="21">
        <f>VLOOKUP(ancestry_jul_2014[[#This Row],[Locationid]], [1]LibPAS_data!$A$2:$E$600, 5, FALSE)</f>
        <v>10</v>
      </c>
      <c r="B2293" s="64">
        <f>VLOOKUP(ancestry_jul_2014[[#This Row],[Locationid]],[1]LibPAS_data!$A$2:$D$270,4,FALSE)</f>
        <v>10528</v>
      </c>
      <c r="C2293" s="65" t="str">
        <f>TEXT(E2293,"yyyy")&amp;"-"&amp;"Q"&amp;LOOKUP(MONTH(E2293),{1,4,7,10},{1,2,3,4})</f>
        <v>2017-Q4</v>
      </c>
      <c r="D2293" s="66">
        <f t="shared" si="129"/>
        <v>2018</v>
      </c>
      <c r="E2293" s="1">
        <v>43009</v>
      </c>
      <c r="F2293" s="31" t="str">
        <f t="shared" si="127"/>
        <v>2017</v>
      </c>
      <c r="G2293" s="1" t="str">
        <f>TEXT(ancestry_jul_2014[[#This Row],[Date]]," MMM")</f>
        <v xml:space="preserve"> Oct</v>
      </c>
      <c r="I2293" t="str">
        <f>VLOOKUP(K2293, [1]LibPAS_data!$A$1:$C$600,3,FALSE)</f>
        <v>Yavapai</v>
      </c>
      <c r="J2293" s="21" t="str">
        <f>VLOOKUP(K2293,[1]LibPAS_data!$A$1:$C$600,2,FALSE)</f>
        <v>Chino Valley Public Library</v>
      </c>
      <c r="K2293" s="5" t="s">
        <v>101</v>
      </c>
      <c r="L2293" s="45" t="s">
        <v>1</v>
      </c>
      <c r="N2293">
        <v>8</v>
      </c>
      <c r="O2293">
        <v>1</v>
      </c>
      <c r="Q2293">
        <v>1</v>
      </c>
      <c r="R2293" s="47">
        <f t="shared" si="126"/>
        <v>1</v>
      </c>
    </row>
    <row r="2294" spans="1:18" x14ac:dyDescent="0.3">
      <c r="A2294" s="21">
        <f>VLOOKUP(ancestry_jul_2014[[#This Row],[Locationid]], [1]LibPAS_data!$A$2:$E$600, 5, FALSE)</f>
        <v>8</v>
      </c>
      <c r="B2294" s="64" t="e">
        <f>VLOOKUP(ancestry_jul_2014[[#This Row],[Locationid]],[1]LibPAS_data!$A$2:$D$270,4,FALSE)</f>
        <v>#N/A</v>
      </c>
      <c r="C2294" s="65" t="str">
        <f>TEXT(E2294,"yyyy")&amp;"-"&amp;"Q"&amp;LOOKUP(MONTH(E2294),{1,4,7,10},{1,2,3,4})</f>
        <v>2017-Q4</v>
      </c>
      <c r="D2294" s="66">
        <f t="shared" si="129"/>
        <v>2018</v>
      </c>
      <c r="E2294" s="1">
        <v>43009</v>
      </c>
      <c r="F2294" s="31" t="str">
        <f t="shared" si="127"/>
        <v>2017</v>
      </c>
      <c r="G2294" s="1" t="str">
        <f>TEXT(ancestry_jul_2014[[#This Row],[Date]]," MMM")</f>
        <v xml:space="preserve"> Oct</v>
      </c>
      <c r="I2294" t="str">
        <f>VLOOKUP(K2294, [1]LibPAS_data!$A$1:$C$600,3,FALSE)</f>
        <v>Yavapai</v>
      </c>
      <c r="J2294" s="21" t="str">
        <f>VLOOKUP(K2294,[1]LibPAS_data!$A$1:$C$600,2,FALSE)</f>
        <v>Congress Public Library</v>
      </c>
      <c r="K2294" s="6" t="s">
        <v>22</v>
      </c>
      <c r="L2294" s="45" t="s">
        <v>1</v>
      </c>
      <c r="R2294" s="47">
        <f t="shared" si="126"/>
        <v>0</v>
      </c>
    </row>
    <row r="2295" spans="1:18" x14ac:dyDescent="0.3">
      <c r="A2295" s="21">
        <f>VLOOKUP(ancestry_jul_2014[[#This Row],[Locationid]], [1]LibPAS_data!$A$2:$E$600, 5, FALSE)</f>
        <v>8</v>
      </c>
      <c r="B2295" s="64" t="e">
        <f>VLOOKUP(ancestry_jul_2014[[#This Row],[Locationid]],[1]LibPAS_data!$A$2:$D$270,4,FALSE)</f>
        <v>#N/A</v>
      </c>
      <c r="C2295" s="65" t="str">
        <f>TEXT(E2295,"yyyy")&amp;"-"&amp;"Q"&amp;LOOKUP(MONTH(E2295),{1,4,7,10},{1,2,3,4})</f>
        <v>2017-Q4</v>
      </c>
      <c r="D2295" s="66">
        <f t="shared" si="129"/>
        <v>2018</v>
      </c>
      <c r="E2295" s="1">
        <v>43009</v>
      </c>
      <c r="F2295" s="31" t="str">
        <f t="shared" si="127"/>
        <v>2017</v>
      </c>
      <c r="G2295" s="1" t="str">
        <f>TEXT(ancestry_jul_2014[[#This Row],[Date]]," MMM")</f>
        <v xml:space="preserve"> Oct</v>
      </c>
      <c r="I2295" t="str">
        <f>VLOOKUP(K2295, [1]LibPAS_data!$A$1:$C$600,3,FALSE)</f>
        <v>Yavapai</v>
      </c>
      <c r="J2295" s="21" t="str">
        <f>VLOOKUP(K2295,[1]LibPAS_data!$A$1:$C$600,2,FALSE)</f>
        <v>Cordes Lakes Public Library</v>
      </c>
      <c r="K2295" s="6" t="s">
        <v>72</v>
      </c>
      <c r="L2295" s="45" t="s">
        <v>1</v>
      </c>
      <c r="R2295" s="47">
        <f t="shared" ref="R2295:R2358" si="130">P2295+Q2295</f>
        <v>0</v>
      </c>
    </row>
    <row r="2296" spans="1:18" x14ac:dyDescent="0.3">
      <c r="A2296" s="21">
        <f>VLOOKUP(ancestry_jul_2014[[#This Row],[Locationid]], [1]LibPAS_data!$A$2:$E$600, 5, FALSE)</f>
        <v>23</v>
      </c>
      <c r="B2296" s="64">
        <f>VLOOKUP(ancestry_jul_2014[[#This Row],[Locationid]],[1]LibPAS_data!$A$2:$D$270,4,FALSE)</f>
        <v>12610</v>
      </c>
      <c r="C2296" s="65" t="str">
        <f>TEXT(E2296,"yyyy")&amp;"-"&amp;"Q"&amp;LOOKUP(MONTH(E2296),{1,4,7,10},{1,2,3,4})</f>
        <v>2017-Q4</v>
      </c>
      <c r="D2296" s="66">
        <f t="shared" si="129"/>
        <v>2018</v>
      </c>
      <c r="E2296" s="1">
        <v>43009</v>
      </c>
      <c r="F2296" s="31" t="str">
        <f t="shared" si="127"/>
        <v>2017</v>
      </c>
      <c r="G2296" s="1" t="str">
        <f>TEXT(ancestry_jul_2014[[#This Row],[Date]]," MMM")</f>
        <v xml:space="preserve"> Oct</v>
      </c>
      <c r="I2296" t="str">
        <f>VLOOKUP(K2296, [1]LibPAS_data!$A$1:$C$600,3,FALSE)</f>
        <v>Yavapai</v>
      </c>
      <c r="J2296" s="21" t="str">
        <f>VLOOKUP(K2296,[1]LibPAS_data!$A$1:$C$600,2,FALSE)</f>
        <v>Cottonwood Public Library</v>
      </c>
      <c r="K2296" s="6" t="s">
        <v>24</v>
      </c>
      <c r="L2296" s="45" t="s">
        <v>1</v>
      </c>
      <c r="N2296">
        <v>1430</v>
      </c>
      <c r="O2296">
        <v>17</v>
      </c>
      <c r="P2296">
        <v>202</v>
      </c>
      <c r="Q2296">
        <v>625</v>
      </c>
      <c r="R2296" s="47">
        <f t="shared" si="130"/>
        <v>827</v>
      </c>
    </row>
    <row r="2297" spans="1:18" x14ac:dyDescent="0.3">
      <c r="A2297" s="21">
        <f>VLOOKUP(ancestry_jul_2014[[#This Row],[Locationid]], [1]LibPAS_data!$A$2:$E$600, 5, FALSE)</f>
        <v>23</v>
      </c>
      <c r="B2297" s="64">
        <f>VLOOKUP(ancestry_jul_2014[[#This Row],[Locationid]],[1]LibPAS_data!$A$2:$D$270,4,FALSE)</f>
        <v>7004</v>
      </c>
      <c r="C2297" s="65" t="str">
        <f>TEXT(E2297,"yyyy")&amp;"-"&amp;"Q"&amp;LOOKUP(MONTH(E2297),{1,4,7,10},{1,2,3,4})</f>
        <v>2017-Q4</v>
      </c>
      <c r="D2297" s="66">
        <f t="shared" si="129"/>
        <v>2018</v>
      </c>
      <c r="E2297" s="1">
        <v>43009</v>
      </c>
      <c r="F2297" s="31" t="str">
        <f t="shared" si="127"/>
        <v>2017</v>
      </c>
      <c r="G2297" s="1" t="str">
        <f>TEXT(ancestry_jul_2014[[#This Row],[Date]]," MMM")</f>
        <v xml:space="preserve"> Oct</v>
      </c>
      <c r="I2297" t="str">
        <f>VLOOKUP(K2297, [1]LibPAS_data!$A$1:$C$600,3,FALSE)</f>
        <v>Maricopa</v>
      </c>
      <c r="J2297" s="21" t="str">
        <f>VLOOKUP(K2297,[1]LibPAS_data!$A$1:$C$600,2,FALSE)</f>
        <v>Desert Foothills Branch Library</v>
      </c>
      <c r="K2297" s="30" t="s">
        <v>77</v>
      </c>
      <c r="L2297" s="45" t="s">
        <v>1</v>
      </c>
      <c r="R2297" s="47">
        <f t="shared" si="130"/>
        <v>0</v>
      </c>
    </row>
    <row r="2298" spans="1:18" x14ac:dyDescent="0.3">
      <c r="A2298" s="21">
        <f>VLOOKUP(ancestry_jul_2014[[#This Row],[Locationid]], [1]LibPAS_data!$A$2:$E$600, 5, FALSE)</f>
        <v>11</v>
      </c>
      <c r="B2298" s="64" t="e">
        <f>VLOOKUP(ancestry_jul_2014[[#This Row],[Locationid]],[1]LibPAS_data!$A$2:$D$270,4,FALSE)</f>
        <v>#N/A</v>
      </c>
      <c r="C2298" s="65" t="str">
        <f>TEXT(E2298,"yyyy")&amp;"-"&amp;"Q"&amp;LOOKUP(MONTH(E2298),{1,4,7,10},{1,2,3,4})</f>
        <v>2017-Q4</v>
      </c>
      <c r="D2298" s="66">
        <f t="shared" si="129"/>
        <v>2018</v>
      </c>
      <c r="E2298" s="1">
        <v>43009</v>
      </c>
      <c r="F2298" s="31" t="str">
        <f t="shared" si="127"/>
        <v>2017</v>
      </c>
      <c r="G2298" s="1" t="str">
        <f>TEXT(ancestry_jul_2014[[#This Row],[Date]]," MMM")</f>
        <v xml:space="preserve"> Oct</v>
      </c>
      <c r="I2298" t="str">
        <f>VLOOKUP(K2298, [1]LibPAS_data!$A$1:$C$600,3,FALSE)</f>
        <v>Yavapai</v>
      </c>
      <c r="J2298" s="21" t="str">
        <f>VLOOKUP(K2298,[1]LibPAS_data!$A$1:$C$600,2,FALSE)</f>
        <v>Dewey-Humboldt Town Library</v>
      </c>
      <c r="K2298" t="s">
        <v>73</v>
      </c>
      <c r="L2298" s="45" t="s">
        <v>1</v>
      </c>
      <c r="R2298" s="47">
        <f t="shared" si="130"/>
        <v>0</v>
      </c>
    </row>
    <row r="2299" spans="1:18" x14ac:dyDescent="0.3">
      <c r="A2299" s="21">
        <f>VLOOKUP(ancestry_jul_2014[[#This Row],[Locationid]], [1]LibPAS_data!$A$2:$E$600, 5, FALSE)</f>
        <v>5</v>
      </c>
      <c r="B2299" s="64">
        <f>VLOOKUP(ancestry_jul_2014[[#This Row],[Locationid]],[1]LibPAS_data!$A$2:$D$270,4,FALSE)</f>
        <v>1264</v>
      </c>
      <c r="C2299" s="65" t="str">
        <f>TEXT(E2299,"yyyy")&amp;"-"&amp;"Q"&amp;LOOKUP(MONTH(E2299),{1,4,7,10},{1,2,3,4})</f>
        <v>2017-Q4</v>
      </c>
      <c r="D2299" s="66">
        <f t="shared" si="129"/>
        <v>2018</v>
      </c>
      <c r="E2299" s="1">
        <v>43009</v>
      </c>
      <c r="F2299" s="31" t="str">
        <f t="shared" si="127"/>
        <v>2017</v>
      </c>
      <c r="G2299" s="1" t="str">
        <f>TEXT(ancestry_jul_2014[[#This Row],[Date]]," MMM")</f>
        <v xml:space="preserve"> Oct</v>
      </c>
      <c r="I2299" t="str">
        <f>VLOOKUP(K2299, [1]LibPAS_data!$A$1:$C$600,3,FALSE)</f>
        <v>Greenlee</v>
      </c>
      <c r="J2299" s="21" t="str">
        <f>VLOOKUP(K2299,[1]LibPAS_data!$A$1:$C$600,2,FALSE)</f>
        <v>Duncan Public Library</v>
      </c>
      <c r="K2299" s="6" t="s">
        <v>26</v>
      </c>
      <c r="L2299" s="45" t="s">
        <v>1</v>
      </c>
      <c r="R2299" s="47">
        <f t="shared" si="130"/>
        <v>0</v>
      </c>
    </row>
    <row r="2300" spans="1:18" x14ac:dyDescent="0.3">
      <c r="A2300" s="21">
        <f>VLOOKUP(ancestry_jul_2014[[#This Row],[Locationid]], [1]LibPAS_data!$A$2:$E$600, 5, FALSE)</f>
        <v>78</v>
      </c>
      <c r="B2300" s="64">
        <f>VLOOKUP(ancestry_jul_2014[[#This Row],[Locationid]],[1]LibPAS_data!$A$2:$D$270,4,FALSE)</f>
        <v>72247</v>
      </c>
      <c r="C2300" s="65" t="str">
        <f>TEXT(E2300,"yyyy")&amp;"-"&amp;"Q"&amp;LOOKUP(MONTH(E2300),{1,4,7,10},{1,2,3,4})</f>
        <v>2017-Q4</v>
      </c>
      <c r="D2300" s="66">
        <f t="shared" si="129"/>
        <v>2018</v>
      </c>
      <c r="E2300" s="1">
        <v>43009</v>
      </c>
      <c r="F2300" s="31" t="str">
        <f t="shared" si="127"/>
        <v>2017</v>
      </c>
      <c r="G2300" s="1" t="str">
        <f>TEXT(ancestry_jul_2014[[#This Row],[Date]]," MMM")</f>
        <v xml:space="preserve"> Oct</v>
      </c>
      <c r="I2300" t="str">
        <f>VLOOKUP(K2300, [1]LibPAS_data!$A$1:$C$600,3,FALSE)</f>
        <v>Coconino</v>
      </c>
      <c r="J2300" s="21" t="str">
        <f>VLOOKUP(K2300,[1]LibPAS_data!$A$1:$C$600,2,FALSE)</f>
        <v>Flagstaff City-Coconino County Public Library</v>
      </c>
      <c r="K2300" s="6" t="s">
        <v>28</v>
      </c>
      <c r="L2300" s="45" t="s">
        <v>1</v>
      </c>
      <c r="N2300">
        <v>269</v>
      </c>
      <c r="O2300">
        <v>9</v>
      </c>
      <c r="P2300">
        <v>25</v>
      </c>
      <c r="Q2300">
        <v>139</v>
      </c>
      <c r="R2300" s="47">
        <f t="shared" si="130"/>
        <v>164</v>
      </c>
    </row>
    <row r="2301" spans="1:18" x14ac:dyDescent="0.3">
      <c r="A2301" s="21">
        <f>VLOOKUP(ancestry_jul_2014[[#This Row],[Locationid]], [1]LibPAS_data!$A$2:$E$600, 5, FALSE)</f>
        <v>51</v>
      </c>
      <c r="B2301" s="64">
        <f>VLOOKUP(ancestry_jul_2014[[#This Row],[Locationid]],[1]LibPAS_data!$A$2:$D$270,4,FALSE)</f>
        <v>12585</v>
      </c>
      <c r="C2301" s="65" t="str">
        <f>TEXT(E2301,"yyyy")&amp;"-"&amp;"Q"&amp;LOOKUP(MONTH(E2301),{1,4,7,10},{1,2,3,4})</f>
        <v>2017-Q4</v>
      </c>
      <c r="D2301" s="66">
        <f t="shared" si="129"/>
        <v>2018</v>
      </c>
      <c r="E2301" s="1">
        <v>43009</v>
      </c>
      <c r="F2301" s="31" t="str">
        <f t="shared" si="127"/>
        <v>2017</v>
      </c>
      <c r="G2301" s="1" t="str">
        <f>TEXT(ancestry_jul_2014[[#This Row],[Date]]," MMM")</f>
        <v xml:space="preserve"> Oct</v>
      </c>
      <c r="I2301" t="str">
        <f>VLOOKUP(K2301, [1]LibPAS_data!$A$1:$C$600,3,FALSE)</f>
        <v>Pinal</v>
      </c>
      <c r="J2301" s="21" t="str">
        <f>VLOOKUP(K2301,[1]LibPAS_data!$A$1:$C$600,2,FALSE)</f>
        <v>Florence Community Library</v>
      </c>
      <c r="K2301" s="6" t="s">
        <v>29</v>
      </c>
      <c r="L2301" s="45" t="s">
        <v>1</v>
      </c>
      <c r="R2301" s="47">
        <f t="shared" si="130"/>
        <v>0</v>
      </c>
    </row>
    <row r="2302" spans="1:18" x14ac:dyDescent="0.3">
      <c r="A2302" s="21">
        <f>VLOOKUP(ancestry_jul_2014[[#This Row],[Locationid]], [1]LibPAS_data!$A$2:$E$600, 5, FALSE)</f>
        <v>22</v>
      </c>
      <c r="B2302" s="64">
        <f>VLOOKUP(ancestry_jul_2014[[#This Row],[Locationid]],[1]LibPAS_data!$A$2:$D$270,4,FALSE)</f>
        <v>829</v>
      </c>
      <c r="C2302" s="65" t="str">
        <f>TEXT(E2302,"yyyy")&amp;"-"&amp;"Q"&amp;LOOKUP(MONTH(E2302),{1,4,7,10},{1,2,3,4})</f>
        <v>2017-Q4</v>
      </c>
      <c r="D2302" s="66">
        <f t="shared" si="129"/>
        <v>2018</v>
      </c>
      <c r="E2302" s="1">
        <v>43009</v>
      </c>
      <c r="F2302" s="31" t="str">
        <f t="shared" si="127"/>
        <v>2017</v>
      </c>
      <c r="G2302" s="1" t="str">
        <f>TEXT(ancestry_jul_2014[[#This Row],[Date]]," MMM")</f>
        <v xml:space="preserve"> Oct</v>
      </c>
      <c r="I2302" t="str">
        <f>VLOOKUP(K2302, [1]LibPAS_data!$A$1:$C$600,3,FALSE)</f>
        <v>Maricopa</v>
      </c>
      <c r="J2302" s="21" t="str">
        <f>VLOOKUP(K2302,[1]LibPAS_data!$A$1:$C$600,2,FALSE)</f>
        <v>Ft. McDowell Yavapai Nation Tribal Lib</v>
      </c>
      <c r="K2302" s="8" t="s">
        <v>109</v>
      </c>
      <c r="L2302" s="45" t="s">
        <v>1</v>
      </c>
      <c r="R2302" s="47">
        <f t="shared" si="130"/>
        <v>0</v>
      </c>
    </row>
    <row r="2303" spans="1:18" x14ac:dyDescent="0.3">
      <c r="A2303" s="21">
        <f>VLOOKUP(ancestry_jul_2014[[#This Row],[Locationid]], [1]LibPAS_data!$A$2:$E$600, 5, FALSE)</f>
        <v>0</v>
      </c>
      <c r="B2303" s="64">
        <f>VLOOKUP(ancestry_jul_2014[[#This Row],[Locationid]],[1]LibPAS_data!$A$2:$D$270,4,FALSE)</f>
        <v>72</v>
      </c>
      <c r="C2303" s="65" t="str">
        <f>TEXT(E2303,"yyyy")&amp;"-"&amp;"Q"&amp;LOOKUP(MONTH(E2303),{1,4,7,10},{1,2,3,4})</f>
        <v>2017-Q4</v>
      </c>
      <c r="D2303" s="66">
        <f t="shared" ref="D2303:D2334" si="131">YEAR(DATE(YEAR(E2303),MONTH(E2303)+6,1))</f>
        <v>2018</v>
      </c>
      <c r="E2303" s="1">
        <v>43009</v>
      </c>
      <c r="F2303" s="31" t="str">
        <f t="shared" si="127"/>
        <v>2017</v>
      </c>
      <c r="G2303" s="1" t="str">
        <f>TEXT(ancestry_jul_2014[[#This Row],[Date]]," MMM")</f>
        <v xml:space="preserve"> Oct</v>
      </c>
      <c r="I2303" t="str">
        <f>VLOOKUP(K2303, [1]LibPAS_data!$A$1:$C$600,3,FALSE)</f>
        <v>Gila</v>
      </c>
      <c r="J2303" s="21" t="str">
        <f>VLOOKUP(K2303,[1]LibPAS_data!$A$1:$C$600,2,FALSE)</f>
        <v>Gila County Library District</v>
      </c>
      <c r="K2303" s="10" t="s">
        <v>30</v>
      </c>
      <c r="L2303" s="45" t="s">
        <v>1</v>
      </c>
      <c r="R2303" s="47">
        <f t="shared" si="130"/>
        <v>0</v>
      </c>
    </row>
    <row r="2304" spans="1:18" x14ac:dyDescent="0.3">
      <c r="A2304" s="21">
        <f>VLOOKUP(ancestry_jul_2014[[#This Row],[Locationid]], [1]LibPAS_data!$A$2:$E$600, 5, FALSE)</f>
        <v>83</v>
      </c>
      <c r="B2304" s="64">
        <f>VLOOKUP(ancestry_jul_2014[[#This Row],[Locationid]],[1]LibPAS_data!$A$2:$D$270,4,FALSE)</f>
        <v>102303</v>
      </c>
      <c r="C2304" s="65" t="str">
        <f>TEXT(E2304,"yyyy")&amp;"-"&amp;"Q"&amp;LOOKUP(MONTH(E2304),{1,4,7,10},{1,2,3,4})</f>
        <v>2017-Q4</v>
      </c>
      <c r="D2304" s="66">
        <f t="shared" si="131"/>
        <v>2018</v>
      </c>
      <c r="E2304" s="1">
        <v>43009</v>
      </c>
      <c r="F2304" s="31" t="str">
        <f t="shared" si="127"/>
        <v>2017</v>
      </c>
      <c r="G2304" s="1" t="str">
        <f>TEXT(ancestry_jul_2014[[#This Row],[Date]]," MMM")</f>
        <v xml:space="preserve"> Oct</v>
      </c>
      <c r="I2304" t="str">
        <f>VLOOKUP(K2304, [1]LibPAS_data!$A$1:$C$600,3,FALSE)</f>
        <v>Maricopa</v>
      </c>
      <c r="J2304" s="21" t="str">
        <f>VLOOKUP(K2304,[1]LibPAS_data!$A$1:$C$600,2,FALSE)</f>
        <v xml:space="preserve">Glendale Public Library </v>
      </c>
      <c r="K2304" s="6" t="s">
        <v>31</v>
      </c>
      <c r="L2304" s="45" t="s">
        <v>1</v>
      </c>
      <c r="N2304">
        <v>2082</v>
      </c>
      <c r="O2304">
        <v>34</v>
      </c>
      <c r="P2304">
        <v>329</v>
      </c>
      <c r="Q2304">
        <v>844</v>
      </c>
      <c r="R2304" s="47">
        <f t="shared" si="130"/>
        <v>1173</v>
      </c>
    </row>
    <row r="2305" spans="1:18" x14ac:dyDescent="0.3">
      <c r="A2305" s="21">
        <f>VLOOKUP(ancestry_jul_2014[[#This Row],[Locationid]], [1]LibPAS_data!$A$2:$E$600, 5, FALSE)</f>
        <v>10</v>
      </c>
      <c r="B2305" s="64">
        <f>VLOOKUP(ancestry_jul_2014[[#This Row],[Locationid]],[1]LibPAS_data!$A$2:$D$270,4,FALSE)</f>
        <v>8295</v>
      </c>
      <c r="C2305" s="65" t="str">
        <f>TEXT(E2305,"yyyy")&amp;"-"&amp;"Q"&amp;LOOKUP(MONTH(E2305),{1,4,7,10},{1,2,3,4})</f>
        <v>2017-Q4</v>
      </c>
      <c r="D2305" s="66">
        <f t="shared" si="131"/>
        <v>2018</v>
      </c>
      <c r="E2305" s="1">
        <v>43009</v>
      </c>
      <c r="F2305" s="31" t="str">
        <f t="shared" si="127"/>
        <v>2017</v>
      </c>
      <c r="G2305" s="1" t="str">
        <f>TEXT(ancestry_jul_2014[[#This Row],[Date]]," MMM")</f>
        <v xml:space="preserve"> Oct</v>
      </c>
      <c r="I2305" t="str">
        <f>VLOOKUP(K2305, [1]LibPAS_data!$A$1:$C$600,3,FALSE)</f>
        <v>Gila</v>
      </c>
      <c r="J2305" s="21" t="str">
        <f>VLOOKUP(K2305,[1]LibPAS_data!$A$1:$C$600,2,FALSE)</f>
        <v>Globe Public Library</v>
      </c>
      <c r="K2305" s="6" t="s">
        <v>32</v>
      </c>
      <c r="L2305" s="45" t="s">
        <v>1</v>
      </c>
      <c r="R2305" s="47">
        <f t="shared" si="130"/>
        <v>0</v>
      </c>
    </row>
    <row r="2306" spans="1:18" x14ac:dyDescent="0.3">
      <c r="A2306" s="21">
        <f>VLOOKUP(ancestry_jul_2014[[#This Row],[Locationid]], [1]LibPAS_data!$A$2:$E$600, 5, FALSE)</f>
        <v>4</v>
      </c>
      <c r="B2306" s="64" t="e">
        <f>VLOOKUP(ancestry_jul_2014[[#This Row],[Locationid]],[1]LibPAS_data!$A$2:$D$270,4,FALSE)</f>
        <v>#N/A</v>
      </c>
      <c r="C2306" s="65" t="str">
        <f>TEXT(E2306,"yyyy")&amp;"-"&amp;"Q"&amp;LOOKUP(MONTH(E2306),{1,4,7,10},{1,2,3,4})</f>
        <v>2017-Q4</v>
      </c>
      <c r="D2306" s="66">
        <f t="shared" si="131"/>
        <v>2018</v>
      </c>
      <c r="E2306" s="1">
        <v>43009</v>
      </c>
      <c r="F2306" s="31" t="str">
        <f t="shared" ref="F2306:F2369" si="132">TEXT(E2306, "yyyy")</f>
        <v>2017</v>
      </c>
      <c r="G2306" s="1" t="str">
        <f>TEXT(ancestry_jul_2014[[#This Row],[Date]]," MMM")</f>
        <v xml:space="preserve"> Oct</v>
      </c>
      <c r="I2306" t="str">
        <f>VLOOKUP(K2306, [1]LibPAS_data!$A$1:$C$600,3,FALSE)</f>
        <v>Apache</v>
      </c>
      <c r="J2306" s="21" t="str">
        <f>VLOOKUP(K2306,[1]LibPAS_data!$A$1:$C$600,2,FALSE)</f>
        <v>Greer Memorial Library</v>
      </c>
      <c r="K2306" t="s">
        <v>33</v>
      </c>
      <c r="L2306" s="45" t="s">
        <v>1</v>
      </c>
      <c r="R2306" s="47">
        <f t="shared" si="130"/>
        <v>0</v>
      </c>
    </row>
    <row r="2307" spans="1:18" x14ac:dyDescent="0.3">
      <c r="A2307" s="21">
        <f>VLOOKUP(ancestry_jul_2014[[#This Row],[Locationid]], [1]LibPAS_data!$A$2:$E$600, 5, FALSE)</f>
        <v>0</v>
      </c>
      <c r="B2307" s="64">
        <f>VLOOKUP(ancestry_jul_2014[[#This Row],[Locationid]],[1]LibPAS_data!$A$2:$D$270,4,FALSE)</f>
        <v>1827</v>
      </c>
      <c r="C2307" s="65" t="str">
        <f>TEXT(E2307,"yyyy")&amp;"-"&amp;"Q"&amp;LOOKUP(MONTH(E2307),{1,4,7,10},{1,2,3,4})</f>
        <v>2017-Q4</v>
      </c>
      <c r="D2307" s="66">
        <f t="shared" si="131"/>
        <v>2018</v>
      </c>
      <c r="E2307" s="1">
        <v>43009</v>
      </c>
      <c r="F2307" s="31" t="str">
        <f t="shared" si="132"/>
        <v>2017</v>
      </c>
      <c r="G2307" s="1" t="str">
        <f>TEXT(ancestry_jul_2014[[#This Row],[Date]]," MMM")</f>
        <v xml:space="preserve"> Oct</v>
      </c>
      <c r="I2307" t="str">
        <f>VLOOKUP(K2307, [1]LibPAS_data!$A$1:$C$600,3,FALSE)</f>
        <v>Navajo</v>
      </c>
      <c r="J2307" s="21" t="str">
        <f>VLOOKUP(K2307,[1]LibPAS_data!$A$1:$C$600,2,FALSE)</f>
        <v>Hopi Public Library</v>
      </c>
      <c r="K2307" s="6" t="s">
        <v>153</v>
      </c>
      <c r="L2307" s="45" t="s">
        <v>1</v>
      </c>
      <c r="N2307">
        <v>31</v>
      </c>
      <c r="O2307">
        <v>1</v>
      </c>
      <c r="P2307">
        <v>1</v>
      </c>
      <c r="Q2307">
        <v>7</v>
      </c>
      <c r="R2307" s="47">
        <f t="shared" si="130"/>
        <v>8</v>
      </c>
    </row>
    <row r="2308" spans="1:18" x14ac:dyDescent="0.3">
      <c r="A2308" s="21">
        <f>VLOOKUP(ancestry_jul_2014[[#This Row],[Locationid]], [1]LibPAS_data!$A$2:$E$600, 5, FALSE)</f>
        <v>6</v>
      </c>
      <c r="B2308" s="64">
        <f>VLOOKUP(ancestry_jul_2014[[#This Row],[Locationid]],[1]LibPAS_data!$A$2:$D$270,4,FALSE)</f>
        <v>2991</v>
      </c>
      <c r="C2308" s="65" t="str">
        <f>TEXT(E2308,"yyyy")&amp;"-"&amp;"Q"&amp;LOOKUP(MONTH(E2308),{1,4,7,10},{1,2,3,4})</f>
        <v>2017-Q4</v>
      </c>
      <c r="D2308" s="66">
        <f t="shared" si="131"/>
        <v>2018</v>
      </c>
      <c r="E2308" s="1">
        <v>43009</v>
      </c>
      <c r="F2308" s="31" t="str">
        <f t="shared" si="132"/>
        <v>2017</v>
      </c>
      <c r="G2308" s="1" t="str">
        <f>TEXT(ancestry_jul_2014[[#This Row],[Date]]," MMM")</f>
        <v xml:space="preserve"> Oct</v>
      </c>
      <c r="I2308" t="str">
        <f>VLOOKUP(K2308, [1]LibPAS_data!$A$1:$C$600,3,FALSE)</f>
        <v>Gila</v>
      </c>
      <c r="J2308" s="21" t="str">
        <f>VLOOKUP(K2308,[1]LibPAS_data!$A$1:$C$600,2,FALSE)</f>
        <v>Isabelle Hunt Memorial Public Library</v>
      </c>
      <c r="K2308" s="6" t="s">
        <v>35</v>
      </c>
      <c r="L2308" s="45" t="s">
        <v>1</v>
      </c>
      <c r="R2308" s="47">
        <f t="shared" si="130"/>
        <v>0</v>
      </c>
    </row>
    <row r="2309" spans="1:18" x14ac:dyDescent="0.3">
      <c r="A2309" s="21" t="str">
        <f>VLOOKUP(ancestry_jul_2014[[#This Row],[Locationid]], [1]LibPAS_data!$A$2:$E$600, 5, FALSE)</f>
        <v>N/A</v>
      </c>
      <c r="B2309" s="64" t="str">
        <f>VLOOKUP(ancestry_jul_2014[[#This Row],[Locationid]],[1]LibPAS_data!$A$2:$D$270,4,FALSE)</f>
        <v>N/A</v>
      </c>
      <c r="C2309" s="65" t="str">
        <f>TEXT(E2309,"yyyy")&amp;"-"&amp;"Q"&amp;LOOKUP(MONTH(E2309),{1,4,7,10},{1,2,3,4})</f>
        <v>2017-Q4</v>
      </c>
      <c r="D2309" s="66">
        <f t="shared" si="131"/>
        <v>2018</v>
      </c>
      <c r="E2309" s="1">
        <v>43009</v>
      </c>
      <c r="F2309" s="31" t="str">
        <f t="shared" si="132"/>
        <v>2017</v>
      </c>
      <c r="G2309" s="1" t="str">
        <f>TEXT(ancestry_jul_2014[[#This Row],[Date]]," MMM")</f>
        <v xml:space="preserve"> Oct</v>
      </c>
      <c r="I2309" t="str">
        <f>VLOOKUP(K2309, [1]LibPAS_data!$A$1:$C$600,3,FALSE)</f>
        <v>Pinal</v>
      </c>
      <c r="J2309" s="21" t="str">
        <f>VLOOKUP(K2309,[1]LibPAS_data!$A$1:$C$600,2,FALSE)</f>
        <v>Ira H. Hayes Memorial Library</v>
      </c>
      <c r="K2309" s="6" t="s">
        <v>74</v>
      </c>
      <c r="L2309" s="45" t="s">
        <v>1</v>
      </c>
      <c r="R2309" s="47">
        <f t="shared" si="130"/>
        <v>0</v>
      </c>
    </row>
    <row r="2310" spans="1:18" x14ac:dyDescent="0.3">
      <c r="A2310" s="21">
        <f>VLOOKUP(ancestry_jul_2014[[#This Row],[Locationid]], [1]LibPAS_data!$A$2:$E$600, 5, FALSE)</f>
        <v>20</v>
      </c>
      <c r="B2310" s="64">
        <f>VLOOKUP(ancestry_jul_2014[[#This Row],[Locationid]],[1]LibPAS_data!$A$2:$D$270,4,FALSE)</f>
        <v>33183</v>
      </c>
      <c r="C2310" s="65" t="str">
        <f>TEXT(E2310,"yyyy")&amp;"-"&amp;"Q"&amp;LOOKUP(MONTH(E2310),{1,4,7,10},{1,2,3,4})</f>
        <v>2017-Q4</v>
      </c>
      <c r="D2310" s="66">
        <f t="shared" si="131"/>
        <v>2018</v>
      </c>
      <c r="E2310" s="1">
        <v>43009</v>
      </c>
      <c r="F2310" s="31" t="str">
        <f t="shared" si="132"/>
        <v>2017</v>
      </c>
      <c r="G2310" s="1" t="str">
        <f>TEXT(ancestry_jul_2014[[#This Row],[Date]]," MMM")</f>
        <v xml:space="preserve"> Oct</v>
      </c>
      <c r="I2310" t="str">
        <f>VLOOKUP(K2310, [1]LibPAS_data!$A$1:$C$600,3,FALSE)</f>
        <v>Pinal</v>
      </c>
      <c r="J2310" s="21" t="str">
        <f>VLOOKUP(K2310,[1]LibPAS_data!$A$1:$C$600,2,FALSE)</f>
        <v>Maricopa Community Library</v>
      </c>
      <c r="K2310" s="6" t="s">
        <v>37</v>
      </c>
      <c r="L2310" s="45" t="s">
        <v>1</v>
      </c>
      <c r="R2310" s="47">
        <f t="shared" si="130"/>
        <v>0</v>
      </c>
    </row>
    <row r="2311" spans="1:18" x14ac:dyDescent="0.3">
      <c r="A2311" s="21">
        <f>VLOOKUP(ancestry_jul_2014[[#This Row],[Locationid]], [1]LibPAS_data!$A$2:$E$600, 5, FALSE)</f>
        <v>396</v>
      </c>
      <c r="B2311" s="64">
        <f>VLOOKUP(ancestry_jul_2014[[#This Row],[Locationid]],[1]LibPAS_data!$A$2:$D$270,4,FALSE)</f>
        <v>145358</v>
      </c>
      <c r="C2311" s="65" t="str">
        <f>TEXT(E2311,"yyyy")&amp;"-"&amp;"Q"&amp;LOOKUP(MONTH(E2311),{1,4,7,10},{1,2,3,4})</f>
        <v>2017-Q4</v>
      </c>
      <c r="D2311" s="66">
        <f t="shared" si="131"/>
        <v>2018</v>
      </c>
      <c r="E2311" s="1">
        <v>43009</v>
      </c>
      <c r="F2311" s="31" t="str">
        <f t="shared" si="132"/>
        <v>2017</v>
      </c>
      <c r="G2311" s="1" t="str">
        <f>TEXT(ancestry_jul_2014[[#This Row],[Date]]," MMM")</f>
        <v xml:space="preserve"> Oct</v>
      </c>
      <c r="I2311" t="str">
        <f>VLOOKUP(K2311, [1]LibPAS_data!$A$1:$C$600,3,FALSE)</f>
        <v>Maricopa</v>
      </c>
      <c r="J2311" s="21" t="str">
        <f>VLOOKUP(K2311,[1]LibPAS_data!$A$1:$C$600,2,FALSE)</f>
        <v>Maricopa County Library District</v>
      </c>
      <c r="K2311" s="6" t="s">
        <v>39</v>
      </c>
      <c r="L2311" s="45" t="s">
        <v>1</v>
      </c>
      <c r="N2311">
        <v>14336</v>
      </c>
      <c r="O2311">
        <v>194</v>
      </c>
      <c r="P2311">
        <v>1716</v>
      </c>
      <c r="Q2311">
        <v>9291</v>
      </c>
      <c r="R2311" s="47">
        <f t="shared" si="130"/>
        <v>11007</v>
      </c>
    </row>
    <row r="2312" spans="1:18" x14ac:dyDescent="0.3">
      <c r="A2312" s="21">
        <f>VLOOKUP(ancestry_jul_2014[[#This Row],[Locationid]], [1]LibPAS_data!$A$2:$E$600, 5, FALSE)</f>
        <v>147</v>
      </c>
      <c r="B2312" s="64">
        <f>VLOOKUP(ancestry_jul_2014[[#This Row],[Locationid]],[1]LibPAS_data!$A$2:$D$270,4,FALSE)</f>
        <v>147983</v>
      </c>
      <c r="C2312" s="65" t="str">
        <f>TEXT(E2312,"yyyy")&amp;"-"&amp;"Q"&amp;LOOKUP(MONTH(E2312),{1,4,7,10},{1,2,3,4})</f>
        <v>2017-Q4</v>
      </c>
      <c r="D2312" s="66">
        <f t="shared" si="131"/>
        <v>2018</v>
      </c>
      <c r="E2312" s="1">
        <v>43009</v>
      </c>
      <c r="F2312" s="31" t="str">
        <f t="shared" si="132"/>
        <v>2017</v>
      </c>
      <c r="G2312" s="1" t="str">
        <f>TEXT(ancestry_jul_2014[[#This Row],[Date]]," MMM")</f>
        <v xml:space="preserve"> Oct</v>
      </c>
      <c r="I2312" t="str">
        <f>VLOOKUP(K2312, [1]LibPAS_data!$A$1:$C$600,3,FALSE)</f>
        <v>Maricopa</v>
      </c>
      <c r="J2312" s="21" t="str">
        <f>VLOOKUP(K2312,[1]LibPAS_data!$A$1:$C$600,2,FALSE)</f>
        <v>Mesa Public Library</v>
      </c>
      <c r="K2312" s="6" t="s">
        <v>40</v>
      </c>
      <c r="L2312" s="45" t="s">
        <v>1</v>
      </c>
      <c r="N2312">
        <v>3299</v>
      </c>
      <c r="O2312">
        <v>50</v>
      </c>
      <c r="P2312">
        <v>920</v>
      </c>
      <c r="Q2312">
        <v>1774</v>
      </c>
      <c r="R2312" s="47">
        <f t="shared" si="130"/>
        <v>2694</v>
      </c>
    </row>
    <row r="2313" spans="1:18" x14ac:dyDescent="0.3">
      <c r="A2313" s="21">
        <f>VLOOKUP(ancestry_jul_2014[[#This Row],[Locationid]], [1]LibPAS_data!$A$2:$E$600, 5, FALSE)</f>
        <v>10</v>
      </c>
      <c r="B2313" s="64">
        <f>VLOOKUP(ancestry_jul_2014[[#This Row],[Locationid]],[1]LibPAS_data!$A$2:$D$270,4,FALSE)</f>
        <v>3750</v>
      </c>
      <c r="C2313" s="65" t="str">
        <f>TEXT(E2313,"yyyy")&amp;"-"&amp;"Q"&amp;LOOKUP(MONTH(E2313),{1,4,7,10},{1,2,3,4})</f>
        <v>2017-Q4</v>
      </c>
      <c r="D2313" s="66">
        <f t="shared" si="131"/>
        <v>2018</v>
      </c>
      <c r="E2313" s="1">
        <v>43009</v>
      </c>
      <c r="F2313" s="31" t="str">
        <f t="shared" si="132"/>
        <v>2017</v>
      </c>
      <c r="G2313" s="1" t="str">
        <f>TEXT(ancestry_jul_2014[[#This Row],[Date]]," MMM")</f>
        <v xml:space="preserve"> Oct</v>
      </c>
      <c r="I2313" t="str">
        <f>VLOOKUP(K2313, [1]LibPAS_data!$A$1:$C$600,3,FALSE)</f>
        <v>Gila</v>
      </c>
      <c r="J2313" s="21" t="str">
        <f>VLOOKUP(K2313,[1]LibPAS_data!$A$1:$C$600,2,FALSE)</f>
        <v>Miami Memorial Public Library</v>
      </c>
      <c r="K2313" s="6" t="s">
        <v>105</v>
      </c>
      <c r="L2313" s="45" t="s">
        <v>1</v>
      </c>
      <c r="N2313">
        <v>4</v>
      </c>
      <c r="O2313">
        <v>1</v>
      </c>
      <c r="R2313" s="47">
        <f t="shared" si="130"/>
        <v>0</v>
      </c>
    </row>
    <row r="2314" spans="1:18" x14ac:dyDescent="0.3">
      <c r="A2314" s="21">
        <f>VLOOKUP(ancestry_jul_2014[[#This Row],[Locationid]], [1]LibPAS_data!$A$2:$E$600, 5, FALSE)</f>
        <v>239</v>
      </c>
      <c r="B2314" s="64">
        <f>VLOOKUP(ancestry_jul_2014[[#This Row],[Locationid]],[1]LibPAS_data!$A$2:$D$270,4,FALSE)</f>
        <v>87143</v>
      </c>
      <c r="C2314" s="65" t="str">
        <f>TEXT(E2314,"yyyy")&amp;"-"&amp;"Q"&amp;LOOKUP(MONTH(E2314),{1,4,7,10},{1,2,3,4})</f>
        <v>2017-Q4</v>
      </c>
      <c r="D2314" s="66">
        <f t="shared" si="131"/>
        <v>2018</v>
      </c>
      <c r="E2314" s="1">
        <v>43009</v>
      </c>
      <c r="F2314" s="31" t="str">
        <f t="shared" si="132"/>
        <v>2017</v>
      </c>
      <c r="G2314" s="1" t="str">
        <f>TEXT(ancestry_jul_2014[[#This Row],[Date]]," MMM")</f>
        <v xml:space="preserve"> Oct</v>
      </c>
      <c r="I2314" t="str">
        <f>VLOOKUP(K2314, [1]LibPAS_data!$A$1:$C$600,3,FALSE)</f>
        <v>Mohave</v>
      </c>
      <c r="J2314" s="21" t="str">
        <f>VLOOKUP(K2314,[1]LibPAS_data!$A$1:$C$600,2,FALSE)</f>
        <v>Mohave County Library District</v>
      </c>
      <c r="K2314" s="6" t="s">
        <v>41</v>
      </c>
      <c r="L2314" s="45" t="s">
        <v>1</v>
      </c>
      <c r="N2314">
        <v>2736</v>
      </c>
      <c r="O2314">
        <v>88</v>
      </c>
      <c r="P2314">
        <v>327</v>
      </c>
      <c r="Q2314">
        <v>3633</v>
      </c>
      <c r="R2314" s="47">
        <f t="shared" si="130"/>
        <v>3960</v>
      </c>
    </row>
    <row r="2315" spans="1:18" x14ac:dyDescent="0.3">
      <c r="A2315" s="21">
        <f>VLOOKUP(ancestry_jul_2014[[#This Row],[Locationid]], [1]LibPAS_data!$A$2:$E$600, 5, FALSE)</f>
        <v>8</v>
      </c>
      <c r="B2315" s="64" t="e">
        <f>VLOOKUP(ancestry_jul_2014[[#This Row],[Locationid]],[1]LibPAS_data!$A$2:$D$270,4,FALSE)</f>
        <v>#N/A</v>
      </c>
      <c r="C2315" s="65" t="str">
        <f>TEXT(E2315,"yyyy")&amp;"-"&amp;"Q"&amp;LOOKUP(MONTH(E2315),{1,4,7,10},{1,2,3,4})</f>
        <v>2017-Q4</v>
      </c>
      <c r="D2315" s="66">
        <f t="shared" si="131"/>
        <v>2018</v>
      </c>
      <c r="E2315" s="1">
        <v>43009</v>
      </c>
      <c r="F2315" s="31" t="str">
        <f t="shared" si="132"/>
        <v>2017</v>
      </c>
      <c r="G2315" s="1" t="str">
        <f>TEXT(ancestry_jul_2014[[#This Row],[Date]]," MMM")</f>
        <v xml:space="preserve"> Oct</v>
      </c>
      <c r="I2315" t="str">
        <f>VLOOKUP(K2315, [1]LibPAS_data!$A$1:$C$600,3,FALSE)</f>
        <v>Yavapai</v>
      </c>
      <c r="J2315" s="21" t="str">
        <f>VLOOKUP(K2315,[1]LibPAS_data!$A$1:$C$600,2,FALSE)</f>
        <v>Mayer Public Library</v>
      </c>
      <c r="K2315" t="s">
        <v>38</v>
      </c>
      <c r="L2315" s="45" t="s">
        <v>1</v>
      </c>
      <c r="R2315" s="47">
        <f t="shared" si="130"/>
        <v>0</v>
      </c>
    </row>
    <row r="2316" spans="1:18" x14ac:dyDescent="0.3">
      <c r="A2316" s="21">
        <f>VLOOKUP(ancestry_jul_2014[[#This Row],[Locationid]], [1]LibPAS_data!$A$2:$E$600, 5, FALSE)</f>
        <v>6</v>
      </c>
      <c r="B2316" s="64">
        <f>VLOOKUP(ancestry_jul_2014[[#This Row],[Locationid]],[1]LibPAS_data!$A$2:$D$270,4,FALSE)</f>
        <v>2934</v>
      </c>
      <c r="C2316" s="65" t="str">
        <f>TEXT(E2316,"yyyy")&amp;"-"&amp;"Q"&amp;LOOKUP(MONTH(E2316),{1,4,7,10},{1,2,3,4})</f>
        <v>2017-Q4</v>
      </c>
      <c r="D2316" s="66">
        <f t="shared" si="131"/>
        <v>2018</v>
      </c>
      <c r="E2316" s="1">
        <v>43009</v>
      </c>
      <c r="F2316" s="31" t="str">
        <f t="shared" si="132"/>
        <v>2017</v>
      </c>
      <c r="G2316" s="1" t="str">
        <f>TEXT(ancestry_jul_2014[[#This Row],[Date]]," MMM")</f>
        <v xml:space="preserve"> Oct</v>
      </c>
      <c r="I2316" t="str">
        <f>VLOOKUP(K2316, [1]LibPAS_data!$A$1:$C$600,3,FALSE)</f>
        <v>Greenlee</v>
      </c>
      <c r="J2316" s="21" t="str">
        <f>VLOOKUP(K2316,[1]LibPAS_data!$A$1:$C$600,2,FALSE)</f>
        <v>Morenci Community Library</v>
      </c>
      <c r="K2316" s="6" t="s">
        <v>106</v>
      </c>
      <c r="L2316" s="45" t="s">
        <v>1</v>
      </c>
      <c r="R2316" s="47">
        <f t="shared" si="130"/>
        <v>0</v>
      </c>
    </row>
    <row r="2317" spans="1:18" x14ac:dyDescent="0.3">
      <c r="A2317" s="21">
        <f>VLOOKUP(ancestry_jul_2014[[#This Row],[Locationid]], [1]LibPAS_data!$A$2:$E$600, 5, FALSE)</f>
        <v>45</v>
      </c>
      <c r="B2317" s="64">
        <f>VLOOKUP(ancestry_jul_2014[[#This Row],[Locationid]],[1]LibPAS_data!$A$2:$D$270,4,FALSE)</f>
        <v>2461</v>
      </c>
      <c r="C2317" s="65" t="str">
        <f>TEXT(E2317,"yyyy")&amp;"-"&amp;"Q"&amp;LOOKUP(MONTH(E2317),{1,4,7,10},{1,2,3,4})</f>
        <v>2017-Q4</v>
      </c>
      <c r="D2317" s="66">
        <f t="shared" si="131"/>
        <v>2018</v>
      </c>
      <c r="E2317" s="1">
        <v>43009</v>
      </c>
      <c r="F2317" s="31" t="str">
        <f t="shared" si="132"/>
        <v>2017</v>
      </c>
      <c r="G2317" s="1" t="str">
        <f>TEXT(ancestry_jul_2014[[#This Row],[Date]]," MMM")</f>
        <v xml:space="preserve"> Oct</v>
      </c>
      <c r="I2317" t="str">
        <f>VLOOKUP(K2317, [1]LibPAS_data!$A$1:$C$600,3,FALSE)</f>
        <v>Navajo</v>
      </c>
      <c r="J2317" s="21" t="str">
        <f>VLOOKUP(K2317,[1]LibPAS_data!$A$1:$C$600,2,FALSE)</f>
        <v>Navajo County Library District</v>
      </c>
      <c r="K2317" s="6" t="s">
        <v>42</v>
      </c>
      <c r="L2317" s="45" t="s">
        <v>1</v>
      </c>
      <c r="N2317">
        <v>1168</v>
      </c>
      <c r="O2317">
        <v>28</v>
      </c>
      <c r="P2317">
        <v>170</v>
      </c>
      <c r="Q2317">
        <v>665</v>
      </c>
      <c r="R2317" s="47">
        <f t="shared" si="130"/>
        <v>835</v>
      </c>
    </row>
    <row r="2318" spans="1:18" x14ac:dyDescent="0.3">
      <c r="A2318" s="21">
        <f>VLOOKUP(ancestry_jul_2014[[#This Row],[Locationid]], [1]LibPAS_data!$A$2:$E$600, 5, FALSE)</f>
        <v>9</v>
      </c>
      <c r="B2318" s="64" t="e">
        <f>VLOOKUP(ancestry_jul_2014[[#This Row],[Locationid]],[1]LibPAS_data!$A$2:$D$270,4,FALSE)</f>
        <v>#N/A</v>
      </c>
      <c r="C2318" s="65" t="str">
        <f>TEXT(E2318,"yyyy")&amp;"-"&amp;"Q"&amp;LOOKUP(MONTH(E2318),{1,4,7,10},{1,2,3,4})</f>
        <v>2017-Q4</v>
      </c>
      <c r="D2318" s="66">
        <f t="shared" si="131"/>
        <v>2018</v>
      </c>
      <c r="E2318" s="1">
        <v>43009</v>
      </c>
      <c r="F2318" s="31" t="str">
        <f t="shared" si="132"/>
        <v>2017</v>
      </c>
      <c r="G2318" s="1" t="str">
        <f>TEXT(ancestry_jul_2014[[#This Row],[Date]]," MMM")</f>
        <v xml:space="preserve"> Oct</v>
      </c>
      <c r="I2318" t="str">
        <f>VLOOKUP(K2318, [1]LibPAS_data!$A$1:$C$600,3,FALSE)</f>
        <v>Pinal</v>
      </c>
      <c r="J2318" s="21" t="str">
        <f>VLOOKUP(K2318,[1]LibPAS_data!$A$1:$C$600,2,FALSE)</f>
        <v>Oracle Public Library</v>
      </c>
      <c r="K2318" t="s">
        <v>44</v>
      </c>
      <c r="L2318" s="45" t="s">
        <v>1</v>
      </c>
      <c r="R2318" s="47">
        <f t="shared" si="130"/>
        <v>0</v>
      </c>
    </row>
    <row r="2319" spans="1:18" x14ac:dyDescent="0.3">
      <c r="A2319" s="21">
        <f>VLOOKUP(ancestry_jul_2014[[#This Row],[Locationid]], [1]LibPAS_data!$A$2:$E$600, 5, FALSE)</f>
        <v>36</v>
      </c>
      <c r="B2319" s="64" t="str">
        <f>VLOOKUP(ancestry_jul_2014[[#This Row],[Locationid]],[1]LibPAS_data!$A$2:$D$270,4,FALSE)</f>
        <v>N/A</v>
      </c>
      <c r="C2319" s="65" t="str">
        <f>TEXT(E2319,"yyyy")&amp;"-"&amp;"Q"&amp;LOOKUP(MONTH(E2319),{1,4,7,10},{1,2,3,4})</f>
        <v>2017-Q4</v>
      </c>
      <c r="D2319" s="66">
        <f t="shared" si="131"/>
        <v>2018</v>
      </c>
      <c r="E2319" s="1">
        <v>43009</v>
      </c>
      <c r="F2319" s="31" t="str">
        <f t="shared" si="132"/>
        <v>2017</v>
      </c>
      <c r="G2319" s="1" t="str">
        <f>TEXT(ancestry_jul_2014[[#This Row],[Date]]," MMM")</f>
        <v xml:space="preserve"> Oct</v>
      </c>
      <c r="I2319" t="str">
        <f>VLOOKUP(K2319, [1]LibPAS_data!$A$1:$C$600,3,FALSE)</f>
        <v>Coconino</v>
      </c>
      <c r="J2319" s="21" t="str">
        <f>VLOOKUP(K2319,[1]LibPAS_data!$A$1:$C$600,2,FALSE)</f>
        <v>Page Public Library</v>
      </c>
      <c r="K2319" s="6" t="s">
        <v>140</v>
      </c>
      <c r="L2319" s="45" t="s">
        <v>1</v>
      </c>
      <c r="N2319">
        <v>98</v>
      </c>
      <c r="O2319">
        <v>1</v>
      </c>
      <c r="Q2319">
        <v>25</v>
      </c>
      <c r="R2319" s="47">
        <f t="shared" si="130"/>
        <v>25</v>
      </c>
    </row>
    <row r="2320" spans="1:18" x14ac:dyDescent="0.3">
      <c r="A2320" s="21">
        <f>VLOOKUP(ancestry_jul_2014[[#This Row],[Locationid]], [1]LibPAS_data!$A$2:$E$600, 5, FALSE)</f>
        <v>20</v>
      </c>
      <c r="B2320" s="64">
        <f>VLOOKUP(ancestry_jul_2014[[#This Row],[Locationid]],[1]LibPAS_data!$A$2:$D$270,4,FALSE)</f>
        <v>10834</v>
      </c>
      <c r="C2320" s="65" t="str">
        <f>TEXT(E2320,"yyyy")&amp;"-"&amp;"Q"&amp;LOOKUP(MONTH(E2320),{1,4,7,10},{1,2,3,4})</f>
        <v>2017-Q4</v>
      </c>
      <c r="D2320" s="66">
        <f t="shared" si="131"/>
        <v>2018</v>
      </c>
      <c r="E2320" s="1">
        <v>43009</v>
      </c>
      <c r="F2320" s="31" t="str">
        <f t="shared" si="132"/>
        <v>2017</v>
      </c>
      <c r="G2320" s="1" t="str">
        <f>TEXT(ancestry_jul_2014[[#This Row],[Date]]," MMM")</f>
        <v xml:space="preserve"> Oct</v>
      </c>
      <c r="I2320" t="str">
        <f>VLOOKUP(K2320, [1]LibPAS_data!$A$1:$C$600,3,FALSE)</f>
        <v>La Paz</v>
      </c>
      <c r="J2320" s="21" t="str">
        <f>VLOOKUP(K2320,[1]LibPAS_data!$A$1:$C$600,2,FALSE)</f>
        <v>Parker Public Library</v>
      </c>
      <c r="K2320" s="8" t="s">
        <v>45</v>
      </c>
      <c r="L2320" s="45" t="s">
        <v>1</v>
      </c>
      <c r="R2320" s="47">
        <f t="shared" si="130"/>
        <v>0</v>
      </c>
    </row>
    <row r="2321" spans="1:18" x14ac:dyDescent="0.3">
      <c r="A2321" s="21">
        <f>VLOOKUP(ancestry_jul_2014[[#This Row],[Locationid]], [1]LibPAS_data!$A$2:$E$600, 5, FALSE)</f>
        <v>14</v>
      </c>
      <c r="B2321" s="64">
        <f>VLOOKUP(ancestry_jul_2014[[#This Row],[Locationid]],[1]LibPAS_data!$A$2:$D$270,4,FALSE)</f>
        <v>13597</v>
      </c>
      <c r="C2321" s="65" t="str">
        <f>TEXT(E2321,"yyyy")&amp;"-"&amp;"Q"&amp;LOOKUP(MONTH(E2321),{1,4,7,10},{1,2,3,4})</f>
        <v>2017-Q4</v>
      </c>
      <c r="D2321" s="66">
        <f t="shared" si="131"/>
        <v>2018</v>
      </c>
      <c r="E2321" s="1">
        <v>43009</v>
      </c>
      <c r="F2321" s="31" t="str">
        <f t="shared" si="132"/>
        <v>2017</v>
      </c>
      <c r="G2321" s="1" t="str">
        <f>TEXT(ancestry_jul_2014[[#This Row],[Date]]," MMM")</f>
        <v xml:space="preserve"> Oct</v>
      </c>
      <c r="I2321" t="str">
        <f>VLOOKUP(K2321, [1]LibPAS_data!$A$1:$C$600,3,FALSE)</f>
        <v>Gila</v>
      </c>
      <c r="J2321" s="21" t="str">
        <f>VLOOKUP(K2321,[1]LibPAS_data!$A$1:$C$600,2,FALSE)</f>
        <v>Payson Public Library</v>
      </c>
      <c r="K2321" s="6" t="s">
        <v>47</v>
      </c>
      <c r="L2321" s="45" t="s">
        <v>1</v>
      </c>
      <c r="N2321">
        <v>456</v>
      </c>
      <c r="O2321">
        <v>11</v>
      </c>
      <c r="P2321">
        <v>251</v>
      </c>
      <c r="Q2321">
        <v>220</v>
      </c>
      <c r="R2321" s="47">
        <f t="shared" si="130"/>
        <v>471</v>
      </c>
    </row>
    <row r="2322" spans="1:18" x14ac:dyDescent="0.3">
      <c r="A2322" s="21">
        <f>VLOOKUP(ancestry_jul_2014[[#This Row],[Locationid]], [1]LibPAS_data!$A$2:$E$600, 5, FALSE)</f>
        <v>38</v>
      </c>
      <c r="B2322" s="64">
        <f>VLOOKUP(ancestry_jul_2014[[#This Row],[Locationid]],[1]LibPAS_data!$A$2:$D$270,4,FALSE)</f>
        <v>109952</v>
      </c>
      <c r="C2322" s="65" t="str">
        <f>TEXT(E2322,"yyyy")&amp;"-"&amp;"Q"&amp;LOOKUP(MONTH(E2322),{1,4,7,10},{1,2,3,4})</f>
        <v>2017-Q4</v>
      </c>
      <c r="D2322" s="66">
        <f t="shared" si="131"/>
        <v>2018</v>
      </c>
      <c r="E2322" s="1">
        <v>43009</v>
      </c>
      <c r="F2322" s="31" t="str">
        <f t="shared" si="132"/>
        <v>2017</v>
      </c>
      <c r="G2322" s="1" t="str">
        <f>TEXT(ancestry_jul_2014[[#This Row],[Date]]," MMM")</f>
        <v xml:space="preserve"> Oct</v>
      </c>
      <c r="I2322" t="str">
        <f>VLOOKUP(K2322, [1]LibPAS_data!$A$1:$C$600,3,FALSE)</f>
        <v>Maricopa</v>
      </c>
      <c r="J2322" s="21" t="str">
        <f>VLOOKUP(K2322,[1]LibPAS_data!$A$1:$C$600,2,FALSE)</f>
        <v>Peoria Public Library</v>
      </c>
      <c r="K2322" s="6" t="s">
        <v>48</v>
      </c>
      <c r="L2322" s="45" t="s">
        <v>1</v>
      </c>
      <c r="N2322">
        <v>2451</v>
      </c>
      <c r="O2322">
        <v>40</v>
      </c>
      <c r="P2322">
        <v>407</v>
      </c>
      <c r="Q2322">
        <v>1711</v>
      </c>
      <c r="R2322" s="47">
        <f t="shared" si="130"/>
        <v>2118</v>
      </c>
    </row>
    <row r="2323" spans="1:18" x14ac:dyDescent="0.3">
      <c r="A2323" s="21" t="e">
        <f>VLOOKUP(ancestry_jul_2014[[#This Row],[Locationid]], [1]LibPAS_data!$A$2:$E$600, 5, FALSE)</f>
        <v>#VALUE!</v>
      </c>
      <c r="B2323" s="64">
        <f>VLOOKUP(ancestry_jul_2014[[#This Row],[Locationid]],[1]LibPAS_data!$A$2:$D$270,4,FALSE)</f>
        <v>943450</v>
      </c>
      <c r="C2323" s="65" t="str">
        <f>TEXT(E2323,"yyyy")&amp;"-"&amp;"Q"&amp;LOOKUP(MONTH(E2323),{1,4,7,10},{1,2,3,4})</f>
        <v>2017-Q4</v>
      </c>
      <c r="D2323" s="66">
        <f t="shared" si="131"/>
        <v>2018</v>
      </c>
      <c r="E2323" s="1">
        <v>43009</v>
      </c>
      <c r="F2323" s="31" t="str">
        <f t="shared" si="132"/>
        <v>2017</v>
      </c>
      <c r="G2323" s="1" t="str">
        <f>TEXT(ancestry_jul_2014[[#This Row],[Date]]," MMM")</f>
        <v xml:space="preserve"> Oct</v>
      </c>
      <c r="I2323" t="str">
        <f>VLOOKUP(K2323, [1]LibPAS_data!$A$1:$C$600,3,FALSE)</f>
        <v>Maricopa</v>
      </c>
      <c r="J2323" s="21" t="str">
        <f>VLOOKUP(K2323,[1]LibPAS_data!$A$1:$C$600,2,FALSE)</f>
        <v>Phoenix Public Library</v>
      </c>
      <c r="K2323" s="10" t="s">
        <v>78</v>
      </c>
      <c r="L2323" s="45" t="s">
        <v>1</v>
      </c>
      <c r="N2323">
        <v>6717</v>
      </c>
      <c r="O2323">
        <v>142</v>
      </c>
      <c r="P2323">
        <v>963</v>
      </c>
      <c r="Q2323">
        <v>3120</v>
      </c>
      <c r="R2323" s="47">
        <f t="shared" si="130"/>
        <v>4083</v>
      </c>
    </row>
    <row r="2324" spans="1:18" x14ac:dyDescent="0.3">
      <c r="A2324" s="21">
        <f>VLOOKUP(ancestry_jul_2014[[#This Row],[Locationid]], [1]LibPAS_data!$A$2:$E$600, 5, FALSE)</f>
        <v>622</v>
      </c>
      <c r="B2324" s="64">
        <f>VLOOKUP(ancestry_jul_2014[[#This Row],[Locationid]],[1]LibPAS_data!$A$2:$D$270,4,FALSE)</f>
        <v>405419</v>
      </c>
      <c r="C2324" s="65" t="str">
        <f>TEXT(E2324,"yyyy")&amp;"-"&amp;"Q"&amp;LOOKUP(MONTH(E2324),{1,4,7,10},{1,2,3,4})</f>
        <v>2017-Q4</v>
      </c>
      <c r="D2324" s="66">
        <f t="shared" si="131"/>
        <v>2018</v>
      </c>
      <c r="E2324" s="1">
        <v>43009</v>
      </c>
      <c r="F2324" s="31" t="str">
        <f t="shared" si="132"/>
        <v>2017</v>
      </c>
      <c r="G2324" s="1" t="str">
        <f>TEXT(ancestry_jul_2014[[#This Row],[Date]]," MMM")</f>
        <v xml:space="preserve"> Oct</v>
      </c>
      <c r="I2324" t="str">
        <f>VLOOKUP(K2324, [1]LibPAS_data!$A$1:$C$600,3,FALSE)</f>
        <v>Pima</v>
      </c>
      <c r="J2324" s="21" t="str">
        <f>VLOOKUP(K2324,[1]LibPAS_data!$A$1:$C$600,2,FALSE)</f>
        <v>Pima County Public Library</v>
      </c>
      <c r="K2324" s="6" t="s">
        <v>49</v>
      </c>
      <c r="L2324" s="45" t="s">
        <v>1</v>
      </c>
      <c r="N2324">
        <v>5003</v>
      </c>
      <c r="O2324">
        <v>146</v>
      </c>
      <c r="P2324">
        <v>821</v>
      </c>
      <c r="Q2324">
        <v>2522</v>
      </c>
      <c r="R2324" s="47">
        <f t="shared" si="130"/>
        <v>3343</v>
      </c>
    </row>
    <row r="2325" spans="1:18" x14ac:dyDescent="0.3">
      <c r="A2325" s="21">
        <f>VLOOKUP(ancestry_jul_2014[[#This Row],[Locationid]], [1]LibPAS_data!$A$2:$E$600, 5, FALSE)</f>
        <v>4</v>
      </c>
      <c r="B2325" s="64">
        <f>VLOOKUP(ancestry_jul_2014[[#This Row],[Locationid]],[1]LibPAS_data!$A$2:$D$270,4,FALSE)</f>
        <v>8901</v>
      </c>
      <c r="C2325" s="65" t="str">
        <f>TEXT(E2325,"yyyy")&amp;"-"&amp;"Q"&amp;LOOKUP(MONTH(E2325),{1,4,7,10},{1,2,3,4})</f>
        <v>2017-Q4</v>
      </c>
      <c r="D2325" s="66">
        <f t="shared" si="131"/>
        <v>2018</v>
      </c>
      <c r="E2325" s="1">
        <v>43009</v>
      </c>
      <c r="F2325" s="31" t="str">
        <f t="shared" si="132"/>
        <v>2017</v>
      </c>
      <c r="G2325" s="1" t="str">
        <f>TEXT(ancestry_jul_2014[[#This Row],[Date]]," MMM")</f>
        <v xml:space="preserve"> Oct</v>
      </c>
      <c r="I2325" t="str">
        <f>VLOOKUP(K2325, [1]LibPAS_data!$A$1:$C$600,3,FALSE)</f>
        <v>Pinal</v>
      </c>
      <c r="J2325" s="21" t="str">
        <f>VLOOKUP(K2325,[1]LibPAS_data!$A$1:$C$600,2,FALSE)</f>
        <v>Pinal County Library District</v>
      </c>
      <c r="K2325" s="6" t="s">
        <v>50</v>
      </c>
      <c r="L2325" s="45" t="s">
        <v>1</v>
      </c>
      <c r="N2325">
        <v>313</v>
      </c>
      <c r="O2325">
        <v>8</v>
      </c>
      <c r="P2325">
        <v>201</v>
      </c>
      <c r="Q2325">
        <v>102</v>
      </c>
      <c r="R2325" s="47">
        <f t="shared" si="130"/>
        <v>303</v>
      </c>
    </row>
    <row r="2326" spans="1:18" x14ac:dyDescent="0.3">
      <c r="A2326" s="21">
        <f>VLOOKUP(ancestry_jul_2014[[#This Row],[Locationid]], [1]LibPAS_data!$A$2:$E$600, 5, FALSE)</f>
        <v>0</v>
      </c>
      <c r="B2326" s="64">
        <f>VLOOKUP(ancestry_jul_2014[[#This Row],[Locationid]],[1]LibPAS_data!$A$2:$D$270,4,FALSE)</f>
        <v>0</v>
      </c>
      <c r="C2326" s="65" t="str">
        <f>TEXT(E2326,"yyyy")&amp;"-"&amp;"Q"&amp;LOOKUP(MONTH(E2326),{1,4,7,10},{1,2,3,4})</f>
        <v>2017-Q4</v>
      </c>
      <c r="D2326" s="66">
        <f t="shared" si="131"/>
        <v>2018</v>
      </c>
      <c r="E2326" s="1">
        <v>43009</v>
      </c>
      <c r="F2326" s="31" t="str">
        <f t="shared" si="132"/>
        <v>2017</v>
      </c>
      <c r="G2326" s="1" t="str">
        <f>TEXT(ancestry_jul_2014[[#This Row],[Date]]," MMM")</f>
        <v xml:space="preserve"> Oct</v>
      </c>
      <c r="I2326" t="str">
        <f>VLOOKUP(K2326, [1]LibPAS_data!$A$1:$C$600,3,FALSE)</f>
        <v>Yavapai</v>
      </c>
      <c r="J2326" s="21" t="str">
        <f>VLOOKUP(K2326,[1]LibPAS_data!$A$1:$C$600,2,FALSE)</f>
        <v>Paulden</v>
      </c>
      <c r="K2326" s="2" t="s">
        <v>146</v>
      </c>
      <c r="L2326" s="45" t="s">
        <v>1</v>
      </c>
      <c r="R2326" s="47">
        <f t="shared" si="130"/>
        <v>0</v>
      </c>
    </row>
    <row r="2327" spans="1:18" x14ac:dyDescent="0.3">
      <c r="A2327" s="21">
        <f>VLOOKUP(ancestry_jul_2014[[#This Row],[Locationid]], [1]LibPAS_data!$A$2:$E$600, 5, FALSE)</f>
        <v>54</v>
      </c>
      <c r="B2327" s="64">
        <f>VLOOKUP(ancestry_jul_2014[[#This Row],[Locationid]],[1]LibPAS_data!$A$2:$D$270,4,FALSE)</f>
        <v>29416</v>
      </c>
      <c r="C2327" s="65" t="str">
        <f>TEXT(E2327,"yyyy")&amp;"-"&amp;"Q"&amp;LOOKUP(MONTH(E2327),{1,4,7,10},{1,2,3,4})</f>
        <v>2017-Q4</v>
      </c>
      <c r="D2327" s="66">
        <f t="shared" si="131"/>
        <v>2018</v>
      </c>
      <c r="E2327" s="1">
        <v>43009</v>
      </c>
      <c r="F2327" s="31" t="str">
        <f t="shared" si="132"/>
        <v>2017</v>
      </c>
      <c r="G2327" s="1" t="str">
        <f>TEXT(ancestry_jul_2014[[#This Row],[Date]]," MMM")</f>
        <v xml:space="preserve"> Oct</v>
      </c>
      <c r="I2327" t="str">
        <f>VLOOKUP(K2327, [1]LibPAS_data!$A$1:$C$600,3,FALSE)</f>
        <v>Yavapai</v>
      </c>
      <c r="J2327" s="21" t="str">
        <f>VLOOKUP(K2327,[1]LibPAS_data!$A$1:$C$600,2,FALSE)</f>
        <v>Prescott Public Library</v>
      </c>
      <c r="K2327" s="10" t="s">
        <v>51</v>
      </c>
      <c r="L2327" s="45" t="s">
        <v>1</v>
      </c>
      <c r="N2327">
        <v>2053</v>
      </c>
      <c r="O2327">
        <v>56</v>
      </c>
      <c r="P2327">
        <v>771</v>
      </c>
      <c r="Q2327">
        <v>943</v>
      </c>
      <c r="R2327" s="47">
        <f t="shared" si="130"/>
        <v>1714</v>
      </c>
    </row>
    <row r="2328" spans="1:18" x14ac:dyDescent="0.3">
      <c r="A2328" s="21">
        <f>VLOOKUP(ancestry_jul_2014[[#This Row],[Locationid]], [1]LibPAS_data!$A$2:$E$600, 5, FALSE)</f>
        <v>59</v>
      </c>
      <c r="B2328" s="64">
        <f>VLOOKUP(ancestry_jul_2014[[#This Row],[Locationid]],[1]LibPAS_data!$A$2:$D$270,4,FALSE)</f>
        <v>22616</v>
      </c>
      <c r="C2328" s="65" t="str">
        <f>TEXT(E2328,"yyyy")&amp;"-"&amp;"Q"&amp;LOOKUP(MONTH(E2328),{1,4,7,10},{1,2,3,4})</f>
        <v>2017-Q4</v>
      </c>
      <c r="D2328" s="66">
        <f t="shared" si="131"/>
        <v>2018</v>
      </c>
      <c r="E2328" s="1">
        <v>43009</v>
      </c>
      <c r="F2328" s="31" t="str">
        <f t="shared" si="132"/>
        <v>2017</v>
      </c>
      <c r="G2328" s="1" t="str">
        <f>TEXT(ancestry_jul_2014[[#This Row],[Date]]," MMM")</f>
        <v xml:space="preserve"> Oct</v>
      </c>
      <c r="I2328" t="str">
        <f>VLOOKUP(K2328, [1]LibPAS_data!$A$1:$C$600,3,FALSE)</f>
        <v>Yavapai</v>
      </c>
      <c r="J2328" s="21" t="str">
        <f>VLOOKUP(K2328,[1]LibPAS_data!$A$1:$C$600,2,FALSE)</f>
        <v>Prescott Valley Public Library</v>
      </c>
      <c r="K2328" s="6" t="s">
        <v>52</v>
      </c>
      <c r="L2328" s="45" t="s">
        <v>1</v>
      </c>
      <c r="N2328">
        <v>567</v>
      </c>
      <c r="O2328">
        <v>12</v>
      </c>
      <c r="P2328">
        <v>213</v>
      </c>
      <c r="Q2328">
        <v>459</v>
      </c>
      <c r="R2328" s="47">
        <f t="shared" si="130"/>
        <v>672</v>
      </c>
    </row>
    <row r="2329" spans="1:18" x14ac:dyDescent="0.3">
      <c r="A2329" s="21">
        <f>VLOOKUP(ancestry_jul_2014[[#This Row],[Locationid]], [1]LibPAS_data!$A$2:$E$600, 5, FALSE)</f>
        <v>23</v>
      </c>
      <c r="B2329" s="64">
        <f>VLOOKUP(ancestry_jul_2014[[#This Row],[Locationid]],[1]LibPAS_data!$A$2:$D$270,4,FALSE)</f>
        <v>5873</v>
      </c>
      <c r="C2329" s="65" t="str">
        <f>TEXT(E2329,"yyyy")&amp;"-"&amp;"Q"&amp;LOOKUP(MONTH(E2329),{1,4,7,10},{1,2,3,4})</f>
        <v>2017-Q4</v>
      </c>
      <c r="D2329" s="66">
        <f t="shared" si="131"/>
        <v>2018</v>
      </c>
      <c r="E2329" s="1">
        <v>43009</v>
      </c>
      <c r="F2329" s="31" t="str">
        <f t="shared" si="132"/>
        <v>2017</v>
      </c>
      <c r="G2329" s="1" t="str">
        <f>TEXT(ancestry_jul_2014[[#This Row],[Date]]," MMM")</f>
        <v xml:space="preserve"> Oct</v>
      </c>
      <c r="I2329" t="str">
        <f>VLOOKUP(K2329, [1]LibPAS_data!$A$1:$C$600,3,FALSE)</f>
        <v>La Paz</v>
      </c>
      <c r="J2329" s="21" t="str">
        <f>VLOOKUP(K2329,[1]LibPAS_data!$A$1:$C$600,2,FALSE)</f>
        <v>Quartzsite Public Library</v>
      </c>
      <c r="K2329" s="3" t="s">
        <v>154</v>
      </c>
      <c r="L2329" s="45" t="s">
        <v>1</v>
      </c>
      <c r="R2329" s="47">
        <f t="shared" si="130"/>
        <v>0</v>
      </c>
    </row>
    <row r="2330" spans="1:18" x14ac:dyDescent="0.3">
      <c r="A2330" s="21">
        <f>VLOOKUP(ancestry_jul_2014[[#This Row],[Locationid]], [1]LibPAS_data!$A$2:$E$600, 5, FALSE)</f>
        <v>40</v>
      </c>
      <c r="B2330" s="64" t="e">
        <f>VLOOKUP(ancestry_jul_2014[[#This Row],[Locationid]],[1]LibPAS_data!$A$2:$D$270,4,FALSE)</f>
        <v>#N/A</v>
      </c>
      <c r="C2330" s="65" t="str">
        <f>TEXT(E2330,"yyyy")&amp;"-"&amp;"Q"&amp;LOOKUP(MONTH(E2330),{1,4,7,10},{1,2,3,4})</f>
        <v>2017-Q4</v>
      </c>
      <c r="D2330" s="66">
        <f t="shared" si="131"/>
        <v>2018</v>
      </c>
      <c r="E2330" s="1">
        <v>43009</v>
      </c>
      <c r="F2330" s="31" t="str">
        <f t="shared" si="132"/>
        <v>2017</v>
      </c>
      <c r="G2330" s="1" t="str">
        <f>TEXT(ancestry_jul_2014[[#This Row],[Date]]," MMM")</f>
        <v xml:space="preserve"> Oct</v>
      </c>
      <c r="I2330" t="str">
        <f>VLOOKUP(K2330, [1]LibPAS_data!$A$1:$C$600,3,FALSE)</f>
        <v>Apache</v>
      </c>
      <c r="J2330" s="21" t="str">
        <f>VLOOKUP(K2330,[1]LibPAS_data!$A$1:$C$600,2,FALSE)</f>
        <v>Round Valley Public Library</v>
      </c>
      <c r="K2330" s="6" t="s">
        <v>53</v>
      </c>
      <c r="L2330" s="45" t="s">
        <v>1</v>
      </c>
      <c r="N2330">
        <v>235</v>
      </c>
      <c r="O2330">
        <v>11</v>
      </c>
      <c r="P2330">
        <v>14</v>
      </c>
      <c r="Q2330">
        <v>52</v>
      </c>
      <c r="R2330" s="47">
        <f t="shared" si="130"/>
        <v>66</v>
      </c>
    </row>
    <row r="2331" spans="1:18" x14ac:dyDescent="0.3">
      <c r="A2331" s="21">
        <f>VLOOKUP(ancestry_jul_2014[[#This Row],[Locationid]], [1]LibPAS_data!$A$2:$E$600, 5, FALSE)</f>
        <v>17</v>
      </c>
      <c r="B2331" s="64">
        <f>VLOOKUP(ancestry_jul_2014[[#This Row],[Locationid]],[1]LibPAS_data!$A$2:$D$270,4,FALSE)</f>
        <v>11980</v>
      </c>
      <c r="C2331" s="65" t="str">
        <f>TEXT(E2331,"yyyy")&amp;"-"&amp;"Q"&amp;LOOKUP(MONTH(E2331),{1,4,7,10},{1,2,3,4})</f>
        <v>2017-Q4</v>
      </c>
      <c r="D2331" s="66">
        <f t="shared" si="131"/>
        <v>2018</v>
      </c>
      <c r="E2331" s="1">
        <v>43009</v>
      </c>
      <c r="F2331" s="31" t="str">
        <f t="shared" si="132"/>
        <v>2017</v>
      </c>
      <c r="G2331" s="1" t="str">
        <f>TEXT(ancestry_jul_2014[[#This Row],[Date]]," MMM")</f>
        <v xml:space="preserve"> Oct</v>
      </c>
      <c r="I2331" t="str">
        <f>VLOOKUP(K2331, [1]LibPAS_data!$A$1:$C$600,3,FALSE)</f>
        <v>Graham</v>
      </c>
      <c r="J2331" s="21" t="str">
        <f>VLOOKUP(K2331,[1]LibPAS_data!$A$1:$C$600,2,FALSE)</f>
        <v>Safford City - Graham County Library</v>
      </c>
      <c r="K2331" s="6" t="s">
        <v>54</v>
      </c>
      <c r="L2331" s="45" t="s">
        <v>1</v>
      </c>
      <c r="N2331">
        <v>510</v>
      </c>
      <c r="O2331">
        <v>8</v>
      </c>
      <c r="P2331">
        <v>37</v>
      </c>
      <c r="Q2331">
        <v>298</v>
      </c>
      <c r="R2331" s="47">
        <f t="shared" si="130"/>
        <v>335</v>
      </c>
    </row>
    <row r="2332" spans="1:18" x14ac:dyDescent="0.3">
      <c r="A2332" s="21">
        <f>VLOOKUP(ancestry_jul_2014[[#This Row],[Locationid]], [1]LibPAS_data!$A$2:$E$600, 5, FALSE)</f>
        <v>10</v>
      </c>
      <c r="B2332" s="64">
        <f>VLOOKUP(ancestry_jul_2014[[#This Row],[Locationid]],[1]LibPAS_data!$A$2:$D$270,4,FALSE)</f>
        <v>5625</v>
      </c>
      <c r="C2332" s="65" t="str">
        <f>TEXT(E2332,"yyyy")&amp;"-"&amp;"Q"&amp;LOOKUP(MONTH(E2332),{1,4,7,10},{1,2,3,4})</f>
        <v>2017-Q4</v>
      </c>
      <c r="D2332" s="66">
        <f t="shared" si="131"/>
        <v>2018</v>
      </c>
      <c r="E2332" s="1">
        <v>43009</v>
      </c>
      <c r="F2332" s="31" t="str">
        <f t="shared" si="132"/>
        <v>2017</v>
      </c>
      <c r="G2332" s="1" t="str">
        <f>TEXT(ancestry_jul_2014[[#This Row],[Date]]," MMM")</f>
        <v xml:space="preserve"> Oct</v>
      </c>
      <c r="I2332" t="str">
        <f>VLOOKUP(K2332, [1]LibPAS_data!$A$1:$C$600,3,FALSE)</f>
        <v>Gila</v>
      </c>
      <c r="J2332" s="21" t="str">
        <f>VLOOKUP(K2332,[1]LibPAS_data!$A$1:$C$600,2,FALSE)</f>
        <v>San Carlos Public Library</v>
      </c>
      <c r="K2332" s="3" t="s">
        <v>148</v>
      </c>
      <c r="L2332" s="45" t="s">
        <v>1</v>
      </c>
      <c r="R2332" s="47">
        <f t="shared" si="130"/>
        <v>0</v>
      </c>
    </row>
    <row r="2333" spans="1:18" x14ac:dyDescent="0.3">
      <c r="A2333" s="21">
        <f>VLOOKUP(ancestry_jul_2014[[#This Row],[Locationid]], [1]LibPAS_data!$A$2:$E$600, 5, FALSE)</f>
        <v>23</v>
      </c>
      <c r="B2333" s="64" t="e">
        <f>VLOOKUP(ancestry_jul_2014[[#This Row],[Locationid]],[1]LibPAS_data!$A$2:$D$270,4,FALSE)</f>
        <v>#N/A</v>
      </c>
      <c r="C2333" s="65" t="str">
        <f>TEXT(E2333,"yyyy")&amp;"-"&amp;"Q"&amp;LOOKUP(MONTH(E2333),{1,4,7,10},{1,2,3,4})</f>
        <v>2017-Q4</v>
      </c>
      <c r="D2333" s="66">
        <f t="shared" si="131"/>
        <v>2018</v>
      </c>
      <c r="E2333" s="1">
        <v>43009</v>
      </c>
      <c r="F2333" s="31" t="str">
        <f t="shared" si="132"/>
        <v>2017</v>
      </c>
      <c r="G2333" s="1" t="str">
        <f>TEXT(ancestry_jul_2014[[#This Row],[Date]]," MMM")</f>
        <v xml:space="preserve"> Oct</v>
      </c>
      <c r="I2333" t="str">
        <f>VLOOKUP(K2333, [1]LibPAS_data!$A$1:$C$600,3,FALSE)</f>
        <v>Pinal</v>
      </c>
      <c r="J2333" s="21" t="str">
        <f>VLOOKUP(K2333,[1]LibPAS_data!$A$1:$C$600,2,FALSE)</f>
        <v>San Manuel Public Library</v>
      </c>
      <c r="K2333" s="10" t="s">
        <v>55</v>
      </c>
      <c r="L2333" s="45" t="s">
        <v>1</v>
      </c>
      <c r="N2333">
        <v>385</v>
      </c>
      <c r="O2333">
        <v>10</v>
      </c>
      <c r="P2333">
        <v>7</v>
      </c>
      <c r="Q2333">
        <v>198</v>
      </c>
      <c r="R2333" s="47">
        <f t="shared" si="130"/>
        <v>205</v>
      </c>
    </row>
    <row r="2334" spans="1:18" x14ac:dyDescent="0.3">
      <c r="A2334" s="21">
        <f>VLOOKUP(ancestry_jul_2014[[#This Row],[Locationid]], [1]LibPAS_data!$A$2:$E$600, 5, FALSE)</f>
        <v>10</v>
      </c>
      <c r="B2334" s="64">
        <f>VLOOKUP(ancestry_jul_2014[[#This Row],[Locationid]],[1]LibPAS_data!$A$2:$D$270,4,FALSE)</f>
        <v>360</v>
      </c>
      <c r="C2334" s="65" t="str">
        <f>TEXT(E2334,"yyyy")&amp;"-"&amp;"Q"&amp;LOOKUP(MONTH(E2334),{1,4,7,10},{1,2,3,4})</f>
        <v>2017-Q4</v>
      </c>
      <c r="D2334" s="66">
        <f t="shared" si="131"/>
        <v>2018</v>
      </c>
      <c r="E2334" s="1">
        <v>43009</v>
      </c>
      <c r="F2334" s="31" t="str">
        <f t="shared" si="132"/>
        <v>2017</v>
      </c>
      <c r="G2334" s="1" t="str">
        <f>TEXT(ancestry_jul_2014[[#This Row],[Date]]," MMM")</f>
        <v xml:space="preserve"> Oct</v>
      </c>
      <c r="I2334" t="str">
        <f>VLOOKUP(K2334, [1]LibPAS_data!$A$1:$C$600,3,FALSE)</f>
        <v>Pima</v>
      </c>
      <c r="J2334" s="21" t="str">
        <f>VLOOKUP(K2334,[1]LibPAS_data!$A$1:$C$600,2,FALSE)</f>
        <v>San Xavier Library Center</v>
      </c>
      <c r="K2334" t="s">
        <v>147</v>
      </c>
      <c r="L2334" s="45" t="s">
        <v>1</v>
      </c>
      <c r="R2334" s="47">
        <f t="shared" si="130"/>
        <v>0</v>
      </c>
    </row>
    <row r="2335" spans="1:18" x14ac:dyDescent="0.3">
      <c r="A2335" s="21">
        <f>VLOOKUP(ancestry_jul_2014[[#This Row],[Locationid]], [1]LibPAS_data!$A$2:$E$600, 5, FALSE)</f>
        <v>17</v>
      </c>
      <c r="B2335" s="64" t="e">
        <f>VLOOKUP(ancestry_jul_2014[[#This Row],[Locationid]],[1]LibPAS_data!$A$2:$D$270,4,FALSE)</f>
        <v>#N/A</v>
      </c>
      <c r="C2335" s="65" t="str">
        <f>TEXT(E2335,"yyyy")&amp;"-"&amp;"Q"&amp;LOOKUP(MONTH(E2335),{1,4,7,10},{1,2,3,4})</f>
        <v>2017-Q4</v>
      </c>
      <c r="D2335" s="66">
        <f t="shared" ref="D2335:D2349" si="133">YEAR(DATE(YEAR(E2335),MONTH(E2335)+6,1))</f>
        <v>2018</v>
      </c>
      <c r="E2335" s="1">
        <v>43009</v>
      </c>
      <c r="F2335" s="31" t="str">
        <f t="shared" si="132"/>
        <v>2017</v>
      </c>
      <c r="G2335" s="1" t="str">
        <f>TEXT(ancestry_jul_2014[[#This Row],[Date]]," MMM")</f>
        <v xml:space="preserve"> Oct</v>
      </c>
      <c r="I2335" t="str">
        <f>VLOOKUP(K2335, [1]LibPAS_data!$A$1:$C$600,3,FALSE)</f>
        <v>Apache</v>
      </c>
      <c r="J2335" s="21" t="str">
        <f>VLOOKUP(K2335,[1]LibPAS_data!$A$1:$C$600,2,FALSE)</f>
        <v>Sanders Public Library</v>
      </c>
      <c r="K2335" t="s">
        <v>56</v>
      </c>
      <c r="L2335" s="45" t="s">
        <v>1</v>
      </c>
      <c r="R2335" s="47">
        <f t="shared" si="130"/>
        <v>0</v>
      </c>
    </row>
    <row r="2336" spans="1:18" x14ac:dyDescent="0.3">
      <c r="A2336" s="21">
        <f>VLOOKUP(ancestry_jul_2014[[#This Row],[Locationid]], [1]LibPAS_data!$A$2:$E$600, 5, FALSE)</f>
        <v>87</v>
      </c>
      <c r="B2336" s="64">
        <f>VLOOKUP(ancestry_jul_2014[[#This Row],[Locationid]],[1]LibPAS_data!$A$2:$D$270,4,FALSE)</f>
        <v>174482</v>
      </c>
      <c r="C2336" s="65" t="str">
        <f>TEXT(E2336,"yyyy")&amp;"-"&amp;"Q"&amp;LOOKUP(MONTH(E2336),{1,4,7,10},{1,2,3,4})</f>
        <v>2017-Q4</v>
      </c>
      <c r="D2336" s="66">
        <f t="shared" si="133"/>
        <v>2018</v>
      </c>
      <c r="E2336" s="1">
        <v>43009</v>
      </c>
      <c r="F2336" s="31" t="str">
        <f t="shared" si="132"/>
        <v>2017</v>
      </c>
      <c r="G2336" s="1" t="str">
        <f>TEXT(ancestry_jul_2014[[#This Row],[Date]]," MMM")</f>
        <v xml:space="preserve"> Oct</v>
      </c>
      <c r="I2336" t="str">
        <f>VLOOKUP(K2336, [1]LibPAS_data!$A$1:$C$600,3,FALSE)</f>
        <v>Maricopa</v>
      </c>
      <c r="J2336" s="21" t="str">
        <f>VLOOKUP(K2336,[1]LibPAS_data!$A$1:$C$600,2,FALSE)</f>
        <v>Scottsdale Public Library</v>
      </c>
      <c r="K2336" s="6" t="s">
        <v>57</v>
      </c>
      <c r="L2336" s="45" t="s">
        <v>1</v>
      </c>
      <c r="N2336">
        <v>3044</v>
      </c>
      <c r="O2336">
        <v>68</v>
      </c>
      <c r="P2336">
        <v>142</v>
      </c>
      <c r="Q2336">
        <v>2281</v>
      </c>
      <c r="R2336" s="47">
        <f t="shared" si="130"/>
        <v>2423</v>
      </c>
    </row>
    <row r="2337" spans="1:18" x14ac:dyDescent="0.3">
      <c r="A2337" s="21">
        <f>VLOOKUP(ancestry_jul_2014[[#This Row],[Locationid]], [1]LibPAS_data!$A$2:$E$600, 5, FALSE)</f>
        <v>28</v>
      </c>
      <c r="B2337" s="64">
        <f>VLOOKUP(ancestry_jul_2014[[#This Row],[Locationid]],[1]LibPAS_data!$A$2:$D$270,4,FALSE)</f>
        <v>32811</v>
      </c>
      <c r="C2337" s="65" t="str">
        <f>TEXT(E2337,"yyyy")&amp;"-"&amp;"Q"&amp;LOOKUP(MONTH(E2337),{1,4,7,10},{1,2,3,4})</f>
        <v>2017-Q4</v>
      </c>
      <c r="D2337" s="66">
        <f t="shared" si="133"/>
        <v>2018</v>
      </c>
      <c r="E2337" s="1">
        <v>43009</v>
      </c>
      <c r="F2337" s="31" t="str">
        <f t="shared" si="132"/>
        <v>2017</v>
      </c>
      <c r="G2337" s="1" t="str">
        <f>TEXT(ancestry_jul_2014[[#This Row],[Date]]," MMM")</f>
        <v xml:space="preserve"> Oct</v>
      </c>
      <c r="I2337" t="str">
        <f>VLOOKUP(K2337, [1]LibPAS_data!$A$1:$C$600,3,FALSE)</f>
        <v>Cochise</v>
      </c>
      <c r="J2337" s="21" t="str">
        <f>VLOOKUP(K2337,[1]LibPAS_data!$A$1:$C$600,2,FALSE)</f>
        <v>Sierra Vista Public Library</v>
      </c>
      <c r="K2337" s="6" t="s">
        <v>60</v>
      </c>
      <c r="L2337" s="45" t="s">
        <v>1</v>
      </c>
      <c r="N2337">
        <v>147</v>
      </c>
      <c r="O2337">
        <v>1</v>
      </c>
      <c r="P2337">
        <v>21</v>
      </c>
      <c r="Q2337">
        <v>40</v>
      </c>
      <c r="R2337" s="47">
        <f t="shared" si="130"/>
        <v>61</v>
      </c>
    </row>
    <row r="2338" spans="1:18" x14ac:dyDescent="0.3">
      <c r="A2338" s="21" t="str">
        <f>VLOOKUP(ancestry_jul_2014[[#This Row],[Locationid]], [1]LibPAS_data!$A$2:$E$600, 5, FALSE)</f>
        <v>N/A</v>
      </c>
      <c r="B2338" s="64" t="str">
        <f>VLOOKUP(ancestry_jul_2014[[#This Row],[Locationid]],[1]LibPAS_data!$A$2:$D$270,4,FALSE)</f>
        <v>N/A</v>
      </c>
      <c r="C2338" s="65" t="str">
        <f>TEXT(E2338,"yyyy")&amp;"-"&amp;"Q"&amp;LOOKUP(MONTH(E2338),{1,4,7,10},{1,2,3,4})</f>
        <v>2017-Q4</v>
      </c>
      <c r="D2338" s="66">
        <f t="shared" si="133"/>
        <v>2018</v>
      </c>
      <c r="E2338" s="1">
        <v>43009</v>
      </c>
      <c r="F2338" s="31" t="str">
        <f t="shared" si="132"/>
        <v>2017</v>
      </c>
      <c r="G2338" s="1" t="str">
        <f>TEXT(ancestry_jul_2014[[#This Row],[Date]]," MMM")</f>
        <v xml:space="preserve"> Oct</v>
      </c>
      <c r="I2338" t="str">
        <f>VLOOKUP(K2338, [1]LibPAS_data!$A$1:$C$600,3,FALSE)</f>
        <v>Maricopa</v>
      </c>
      <c r="J2338" s="21" t="str">
        <f>VLOOKUP(K2338,[1]LibPAS_data!$A$1:$C$600,2,FALSE)</f>
        <v>Salt River Tribal Library</v>
      </c>
      <c r="K2338" t="s">
        <v>149</v>
      </c>
      <c r="L2338" s="45" t="s">
        <v>1</v>
      </c>
      <c r="N2338">
        <v>70</v>
      </c>
      <c r="O2338">
        <v>3</v>
      </c>
      <c r="P2338">
        <v>5</v>
      </c>
      <c r="Q2338">
        <v>8</v>
      </c>
      <c r="R2338" s="47">
        <f t="shared" si="130"/>
        <v>13</v>
      </c>
    </row>
    <row r="2339" spans="1:18" x14ac:dyDescent="0.3">
      <c r="A2339" s="21">
        <f>VLOOKUP(ancestry_jul_2014[[#This Row],[Locationid]], [1]LibPAS_data!$A$2:$E$600, 5, FALSE)</f>
        <v>32</v>
      </c>
      <c r="B2339" s="64">
        <f>VLOOKUP(ancestry_jul_2014[[#This Row],[Locationid]],[1]LibPAS_data!$A$2:$D$270,4,FALSE)</f>
        <v>11000</v>
      </c>
      <c r="C2339" s="65" t="str">
        <f>TEXT(E2339,"yyyy")&amp;"-"&amp;"Q"&amp;LOOKUP(MONTH(E2339),{1,4,7,10},{1,2,3,4})</f>
        <v>2017-Q4</v>
      </c>
      <c r="D2339" s="66">
        <f t="shared" si="133"/>
        <v>2018</v>
      </c>
      <c r="E2339" s="1">
        <v>43009</v>
      </c>
      <c r="F2339" s="31" t="str">
        <f t="shared" si="132"/>
        <v>2017</v>
      </c>
      <c r="G2339" s="1" t="str">
        <f>TEXT(ancestry_jul_2014[[#This Row],[Date]]," MMM")</f>
        <v xml:space="preserve"> Oct</v>
      </c>
      <c r="I2339" t="str">
        <f>VLOOKUP(K2339, [1]LibPAS_data!$A$1:$C$600,3,FALSE)</f>
        <v>Yavapai</v>
      </c>
      <c r="J2339" s="21" t="str">
        <f>VLOOKUP(K2339,[1]LibPAS_data!$A$1:$C$600,2,FALSE)</f>
        <v>Sedona Public Library</v>
      </c>
      <c r="K2339" s="6" t="s">
        <v>58</v>
      </c>
      <c r="L2339" s="45" t="s">
        <v>1</v>
      </c>
      <c r="N2339">
        <v>54</v>
      </c>
      <c r="O2339">
        <v>3</v>
      </c>
      <c r="Q2339">
        <v>22</v>
      </c>
      <c r="R2339" s="47">
        <f t="shared" si="130"/>
        <v>22</v>
      </c>
    </row>
    <row r="2340" spans="1:18" x14ac:dyDescent="0.3">
      <c r="A2340" s="21">
        <f>VLOOKUP(ancestry_jul_2014[[#This Row],[Locationid]], [1]LibPAS_data!$A$2:$E$600, 5, FALSE)</f>
        <v>5</v>
      </c>
      <c r="B2340" s="64" t="e">
        <f>VLOOKUP(ancestry_jul_2014[[#This Row],[Locationid]],[1]LibPAS_data!$A$2:$D$270,4,FALSE)</f>
        <v>#N/A</v>
      </c>
      <c r="C2340" s="65" t="str">
        <f>TEXT(E2340,"yyyy")&amp;"-"&amp;"Q"&amp;LOOKUP(MONTH(E2340),{1,4,7,10},{1,2,3,4})</f>
        <v>2017-Q4</v>
      </c>
      <c r="D2340" s="66">
        <f t="shared" si="133"/>
        <v>2018</v>
      </c>
      <c r="E2340" s="1">
        <v>43009</v>
      </c>
      <c r="F2340" s="31" t="str">
        <f t="shared" si="132"/>
        <v>2017</v>
      </c>
      <c r="G2340" s="1" t="str">
        <f>TEXT(ancestry_jul_2014[[#This Row],[Date]]," MMM")</f>
        <v xml:space="preserve"> Oct</v>
      </c>
      <c r="I2340" t="str">
        <f>VLOOKUP(K2340, [1]LibPAS_data!$A$1:$C$600,3,FALSE)</f>
        <v>Yavapai</v>
      </c>
      <c r="J2340" s="21" t="str">
        <f>VLOOKUP(K2340,[1]LibPAS_data!$A$1:$C$600,2,FALSE)</f>
        <v>Seligman Public Library</v>
      </c>
      <c r="K2340" t="s">
        <v>59</v>
      </c>
      <c r="L2340" s="45" t="s">
        <v>1</v>
      </c>
      <c r="R2340" s="47">
        <f t="shared" si="130"/>
        <v>0</v>
      </c>
    </row>
    <row r="2341" spans="1:18" x14ac:dyDescent="0.3">
      <c r="A2341" s="21">
        <f>VLOOKUP(ancestry_jul_2014[[#This Row],[Locationid]], [1]LibPAS_data!$A$2:$E$600, 5, FALSE)</f>
        <v>142</v>
      </c>
      <c r="B2341" s="64">
        <f>VLOOKUP(ancestry_jul_2014[[#This Row],[Locationid]],[1]LibPAS_data!$A$2:$D$270,4,FALSE)</f>
        <v>140708</v>
      </c>
      <c r="C2341" s="65" t="str">
        <f>TEXT(E2341,"yyyy")&amp;"-"&amp;"Q"&amp;LOOKUP(MONTH(E2341),{1,4,7,10},{1,2,3,4})</f>
        <v>2017-Q4</v>
      </c>
      <c r="D2341" s="66">
        <f t="shared" si="133"/>
        <v>2018</v>
      </c>
      <c r="E2341" s="1">
        <v>43009</v>
      </c>
      <c r="F2341" s="31" t="str">
        <f t="shared" si="132"/>
        <v>2017</v>
      </c>
      <c r="G2341" s="1" t="str">
        <f>TEXT(ancestry_jul_2014[[#This Row],[Date]]," MMM")</f>
        <v xml:space="preserve"> Oct</v>
      </c>
      <c r="I2341" t="str">
        <f>VLOOKUP(K2341, [1]LibPAS_data!$A$1:$C$600,3,FALSE)</f>
        <v>Maricopa</v>
      </c>
      <c r="J2341" s="21" t="str">
        <f>VLOOKUP(K2341,[1]LibPAS_data!$A$1:$C$600,2,FALSE)</f>
        <v>Tempe Public Library</v>
      </c>
      <c r="K2341" s="10" t="s">
        <v>79</v>
      </c>
      <c r="L2341" s="45" t="s">
        <v>1</v>
      </c>
      <c r="N2341">
        <v>144</v>
      </c>
      <c r="O2341">
        <v>3</v>
      </c>
      <c r="P2341">
        <v>16</v>
      </c>
      <c r="Q2341">
        <v>44</v>
      </c>
      <c r="R2341" s="47">
        <f t="shared" si="130"/>
        <v>60</v>
      </c>
    </row>
    <row r="2342" spans="1:18" x14ac:dyDescent="0.3">
      <c r="A2342" s="21">
        <f>VLOOKUP(ancestry_jul_2014[[#This Row],[Locationid]], [1]LibPAS_data!$A$2:$E$600, 5, FALSE)</f>
        <v>12</v>
      </c>
      <c r="B2342" s="64">
        <f>VLOOKUP(ancestry_jul_2014[[#This Row],[Locationid]],[1]LibPAS_data!$A$2:$D$270,4,FALSE)</f>
        <v>4415</v>
      </c>
      <c r="C2342" s="65" t="str">
        <f>TEXT(E2342,"yyyy")&amp;"-"&amp;"Q"&amp;LOOKUP(MONTH(E2342),{1,4,7,10},{1,2,3,4})</f>
        <v>2017-Q4</v>
      </c>
      <c r="D2342" s="66">
        <f t="shared" si="133"/>
        <v>2018</v>
      </c>
      <c r="E2342" s="1">
        <v>43009</v>
      </c>
      <c r="F2342" s="31" t="str">
        <f t="shared" si="132"/>
        <v>2017</v>
      </c>
      <c r="G2342" s="1" t="str">
        <f>TEXT(ancestry_jul_2014[[#This Row],[Date]]," MMM")</f>
        <v xml:space="preserve"> Oct</v>
      </c>
      <c r="I2342" t="str">
        <f>VLOOKUP(K2342, [1]LibPAS_data!$A$1:$C$600,3,FALSE)</f>
        <v>Maricopa</v>
      </c>
      <c r="J2342" s="21" t="str">
        <f>VLOOKUP(K2342,[1]LibPAS_data!$A$1:$C$600,2,FALSE)</f>
        <v>Tolleson Public Library</v>
      </c>
      <c r="K2342" s="6" t="s">
        <v>61</v>
      </c>
      <c r="L2342" s="45" t="s">
        <v>1</v>
      </c>
      <c r="N2342">
        <v>109</v>
      </c>
      <c r="O2342">
        <v>4</v>
      </c>
      <c r="P2342">
        <v>19</v>
      </c>
      <c r="Q2342">
        <v>27</v>
      </c>
      <c r="R2342" s="47">
        <f t="shared" si="130"/>
        <v>46</v>
      </c>
    </row>
    <row r="2343" spans="1:18" x14ac:dyDescent="0.3">
      <c r="A2343" s="21">
        <f>VLOOKUP(ancestry_jul_2014[[#This Row],[Locationid]], [1]LibPAS_data!$A$2:$E$600, 5, FALSE)</f>
        <v>8</v>
      </c>
      <c r="B2343" s="64">
        <f>VLOOKUP(ancestry_jul_2014[[#This Row],[Locationid]],[1]LibPAS_data!$A$2:$D$270,4,FALSE)</f>
        <v>2341</v>
      </c>
      <c r="C2343" s="65" t="str">
        <f>TEXT(E2343,"yyyy")&amp;"-"&amp;"Q"&amp;LOOKUP(MONTH(E2343),{1,4,7,10},{1,2,3,4})</f>
        <v>2017-Q4</v>
      </c>
      <c r="D2343" s="66">
        <f t="shared" si="133"/>
        <v>2018</v>
      </c>
      <c r="E2343" s="1">
        <v>43009</v>
      </c>
      <c r="F2343" s="31" t="str">
        <f t="shared" si="132"/>
        <v>2017</v>
      </c>
      <c r="G2343" s="1" t="str">
        <f>TEXT(ancestry_jul_2014[[#This Row],[Date]]," MMM")</f>
        <v xml:space="preserve"> Oct</v>
      </c>
      <c r="I2343" t="str">
        <f>VLOOKUP(K2343, [1]LibPAS_data!$A$1:$C$600,3,FALSE)</f>
        <v>Gila</v>
      </c>
      <c r="J2343" s="21" t="str">
        <f>VLOOKUP(K2343,[1]LibPAS_data!$A$1:$C$600,2,FALSE)</f>
        <v>Tonto Basin Public</v>
      </c>
      <c r="K2343" s="8" t="s">
        <v>62</v>
      </c>
      <c r="L2343" s="45" t="s">
        <v>1</v>
      </c>
      <c r="R2343" s="47">
        <f t="shared" si="130"/>
        <v>0</v>
      </c>
    </row>
    <row r="2344" spans="1:18" x14ac:dyDescent="0.3">
      <c r="A2344" s="21">
        <f>VLOOKUP(ancestry_jul_2014[[#This Row],[Locationid]], [1]LibPAS_data!$A$2:$E$600, 5, FALSE)</f>
        <v>10</v>
      </c>
      <c r="B2344" s="64">
        <f>VLOOKUP(ancestry_jul_2014[[#This Row],[Locationid]],[1]LibPAS_data!$A$2:$D$270,4,FALSE)</f>
        <v>1843</v>
      </c>
      <c r="C2344" s="65" t="str">
        <f>TEXT(E2344,"yyyy")&amp;"-"&amp;"Q"&amp;LOOKUP(MONTH(E2344),{1,4,7,10},{1,2,3,4})</f>
        <v>2017-Q4</v>
      </c>
      <c r="D2344" s="66">
        <f t="shared" si="133"/>
        <v>2018</v>
      </c>
      <c r="E2344" s="1">
        <v>43009</v>
      </c>
      <c r="F2344" s="31" t="str">
        <f t="shared" si="132"/>
        <v>2017</v>
      </c>
      <c r="G2344" s="1" t="str">
        <f>TEXT(ancestry_jul_2014[[#This Row],[Date]]," MMM")</f>
        <v xml:space="preserve"> Oct</v>
      </c>
      <c r="I2344" t="str">
        <f>VLOOKUP(K2344, [1]LibPAS_data!$A$1:$C$600,3,FALSE)</f>
        <v>Pima</v>
      </c>
      <c r="J2344" s="21" t="str">
        <f>VLOOKUP(K2344,[1]LibPAS_data!$A$1:$C$600,2,FALSE)</f>
        <v>Venito Garcia Library</v>
      </c>
      <c r="K2344" t="s">
        <v>150</v>
      </c>
      <c r="L2344" s="45" t="s">
        <v>1</v>
      </c>
      <c r="R2344" s="47">
        <f t="shared" si="130"/>
        <v>0</v>
      </c>
    </row>
    <row r="2345" spans="1:18" x14ac:dyDescent="0.3">
      <c r="A2345" s="21">
        <f>VLOOKUP(ancestry_jul_2014[[#This Row],[Locationid]], [1]LibPAS_data!$A$2:$E$600, 5, FALSE)</f>
        <v>8</v>
      </c>
      <c r="B2345" s="64" t="e">
        <f>VLOOKUP(ancestry_jul_2014[[#This Row],[Locationid]],[1]LibPAS_data!$A$2:$D$270,4,FALSE)</f>
        <v>#N/A</v>
      </c>
      <c r="C2345" s="65" t="str">
        <f>TEXT(E2345,"yyyy")&amp;"-"&amp;"Q"&amp;LOOKUP(MONTH(E2345),{1,4,7,10},{1,2,3,4})</f>
        <v>2017-Q4</v>
      </c>
      <c r="D2345" s="66">
        <f t="shared" si="133"/>
        <v>2018</v>
      </c>
      <c r="E2345" s="1">
        <v>43009</v>
      </c>
      <c r="F2345" s="31" t="str">
        <f t="shared" si="132"/>
        <v>2017</v>
      </c>
      <c r="G2345" s="1" t="str">
        <f>TEXT(ancestry_jul_2014[[#This Row],[Date]]," MMM")</f>
        <v xml:space="preserve"> Oct</v>
      </c>
      <c r="I2345" t="str">
        <f>VLOOKUP(K2345, [1]LibPAS_data!$A$1:$C$600,3,FALSE)</f>
        <v>Apache</v>
      </c>
      <c r="J2345" s="21" t="str">
        <f>VLOOKUP(K2345,[1]LibPAS_data!$A$1:$C$600,2,FALSE)</f>
        <v>Vernon Public Library</v>
      </c>
      <c r="K2345" s="6" t="s">
        <v>63</v>
      </c>
      <c r="L2345" s="45" t="s">
        <v>1</v>
      </c>
      <c r="R2345" s="47">
        <f t="shared" si="130"/>
        <v>0</v>
      </c>
    </row>
    <row r="2346" spans="1:18" x14ac:dyDescent="0.3">
      <c r="A2346" s="21">
        <f>VLOOKUP(ancestry_jul_2014[[#This Row],[Locationid]], [1]LibPAS_data!$A$2:$E$600, 5, FALSE)</f>
        <v>5</v>
      </c>
      <c r="B2346" s="64">
        <f>VLOOKUP(ancestry_jul_2014[[#This Row],[Locationid]],[1]LibPAS_data!$A$2:$D$270,4,FALSE)</f>
        <v>790</v>
      </c>
      <c r="C2346" s="65" t="str">
        <f>TEXT(E2346,"yyyy")&amp;"-"&amp;"Q"&amp;LOOKUP(MONTH(E2346),{1,4,7,10},{1,2,3,4})</f>
        <v>2017-Q4</v>
      </c>
      <c r="D2346" s="66">
        <f t="shared" si="133"/>
        <v>2018</v>
      </c>
      <c r="E2346" s="1">
        <v>43009</v>
      </c>
      <c r="F2346" s="31" t="str">
        <f t="shared" si="132"/>
        <v>2017</v>
      </c>
      <c r="G2346" s="1" t="str">
        <f>TEXT(ancestry_jul_2014[[#This Row],[Date]]," MMM")</f>
        <v xml:space="preserve"> Oct</v>
      </c>
      <c r="I2346" t="str">
        <f>VLOOKUP(K2346, [1]LibPAS_data!$A$1:$C$600,3,FALSE)</f>
        <v>Gila</v>
      </c>
      <c r="J2346" s="21" t="str">
        <f>VLOOKUP(K2346,[1]LibPAS_data!$A$1:$C$600,2,FALSE)</f>
        <v>Young Public Library</v>
      </c>
      <c r="K2346" s="8" t="s">
        <v>136</v>
      </c>
      <c r="L2346" s="45" t="s">
        <v>1</v>
      </c>
      <c r="R2346" s="47">
        <f t="shared" si="130"/>
        <v>0</v>
      </c>
    </row>
    <row r="2347" spans="1:18" x14ac:dyDescent="0.3">
      <c r="A2347" s="21">
        <f>VLOOKUP(ancestry_jul_2014[[#This Row],[Locationid]], [1]LibPAS_data!$A$2:$E$600, 5, FALSE)</f>
        <v>434</v>
      </c>
      <c r="B2347" s="64">
        <f>VLOOKUP(ancestry_jul_2014[[#This Row],[Locationid]],[1]LibPAS_data!$A$2:$D$270,4,FALSE)</f>
        <v>111752</v>
      </c>
      <c r="C2347" s="65" t="str">
        <f>TEXT(E2347,"yyyy")&amp;"-"&amp;"Q"&amp;LOOKUP(MONTH(E2347),{1,4,7,10},{1,2,3,4})</f>
        <v>2017-Q4</v>
      </c>
      <c r="D2347" s="66">
        <f t="shared" si="133"/>
        <v>2018</v>
      </c>
      <c r="E2347" s="1">
        <v>43009</v>
      </c>
      <c r="F2347" s="31" t="str">
        <f t="shared" si="132"/>
        <v>2017</v>
      </c>
      <c r="G2347" s="1" t="str">
        <f>TEXT(ancestry_jul_2014[[#This Row],[Date]]," MMM")</f>
        <v xml:space="preserve"> Oct</v>
      </c>
      <c r="I2347" t="str">
        <f>VLOOKUP(K2347, [1]LibPAS_data!$A$1:$C$600,3,FALSE)</f>
        <v>Yuma</v>
      </c>
      <c r="J2347" s="21" t="str">
        <f>VLOOKUP(K2347,[1]LibPAS_data!$A$1:$C$600,2,FALSE)</f>
        <v>Yuma County Library District</v>
      </c>
      <c r="K2347" s="6" t="s">
        <v>66</v>
      </c>
      <c r="L2347" s="45" t="s">
        <v>1</v>
      </c>
      <c r="N2347">
        <v>1841</v>
      </c>
      <c r="O2347">
        <v>49</v>
      </c>
      <c r="P2347">
        <v>331</v>
      </c>
      <c r="Q2347">
        <v>1098</v>
      </c>
      <c r="R2347" s="47">
        <f t="shared" si="130"/>
        <v>1429</v>
      </c>
    </row>
    <row r="2348" spans="1:18" x14ac:dyDescent="0.3">
      <c r="A2348" s="21">
        <f>VLOOKUP(ancestry_jul_2014[[#This Row],[Locationid]], [1]LibPAS_data!$A$2:$E$600, 5, FALSE)</f>
        <v>7</v>
      </c>
      <c r="B2348" s="64" t="e">
        <f>VLOOKUP(ancestry_jul_2014[[#This Row],[Locationid]],[1]LibPAS_data!$A$2:$D$270,4,FALSE)</f>
        <v>#N/A</v>
      </c>
      <c r="C2348" s="65" t="str">
        <f>TEXT(E2348,"yyyy")&amp;"-"&amp;"Q"&amp;LOOKUP(MONTH(E2348),{1,4,7,10},{1,2,3,4})</f>
        <v>2017-Q4</v>
      </c>
      <c r="D2348" s="66">
        <f t="shared" si="133"/>
        <v>2018</v>
      </c>
      <c r="E2348" s="1">
        <v>43009</v>
      </c>
      <c r="F2348" s="31" t="str">
        <f t="shared" si="132"/>
        <v>2017</v>
      </c>
      <c r="G2348" s="1" t="str">
        <f>TEXT(ancestry_jul_2014[[#This Row],[Date]]," MMM")</f>
        <v xml:space="preserve"> Oct</v>
      </c>
      <c r="I2348" t="str">
        <f>VLOOKUP(K2348, [1]LibPAS_data!$A$1:$C$600,3,FALSE)</f>
        <v>Yavapai</v>
      </c>
      <c r="J2348" s="21" t="str">
        <f>VLOOKUP(K2348,[1]LibPAS_data!$A$1:$C$600,2,FALSE)</f>
        <v>Yarnell Public Library</v>
      </c>
      <c r="K2348" s="6" t="s">
        <v>64</v>
      </c>
      <c r="L2348" s="45" t="s">
        <v>1</v>
      </c>
      <c r="N2348">
        <v>97</v>
      </c>
      <c r="O2348">
        <v>5</v>
      </c>
      <c r="P2348">
        <v>27</v>
      </c>
      <c r="Q2348">
        <v>64</v>
      </c>
      <c r="R2348" s="47">
        <f t="shared" si="130"/>
        <v>91</v>
      </c>
    </row>
    <row r="2349" spans="1:18" x14ac:dyDescent="0.3">
      <c r="A2349" s="22">
        <f>VLOOKUP(ancestry_jul_2014[[#This Row],[Locationid]], [1]LibPAS_data!$A$2:$E$600, 5, FALSE)</f>
        <v>91</v>
      </c>
      <c r="B2349" s="67">
        <f>VLOOKUP(ancestry_jul_2014[[#This Row],[Locationid]],[1]LibPAS_data!$A$2:$D$270,4,FALSE)</f>
        <v>9301</v>
      </c>
      <c r="C2349" s="68" t="str">
        <f>TEXT(E2349,"yyyy")&amp;"-"&amp;"Q"&amp;LOOKUP(MONTH(E2349),{1,4,7,10},{1,2,3,4})</f>
        <v>2017-Q4</v>
      </c>
      <c r="D2349" s="69">
        <f t="shared" si="133"/>
        <v>2018</v>
      </c>
      <c r="E2349" s="1">
        <v>43009</v>
      </c>
      <c r="F2349" s="31" t="str">
        <f t="shared" si="132"/>
        <v>2017</v>
      </c>
      <c r="G2349" s="16" t="str">
        <f>TEXT(ancestry_jul_2014[[#This Row],[Date]]," MMM")</f>
        <v xml:space="preserve"> Oct</v>
      </c>
      <c r="H2349" s="3"/>
      <c r="I2349" s="3" t="str">
        <f>VLOOKUP(K2349, [1]LibPAS_data!$A$1:$C$600,3,FALSE)</f>
        <v>Yavapai</v>
      </c>
      <c r="J2349" s="22" t="str">
        <f>VLOOKUP(K2349,[1]LibPAS_data!$A$1:$C$600,2,FALSE)</f>
        <v>Yavapai County Library District</v>
      </c>
      <c r="K2349" s="45" t="s">
        <v>65</v>
      </c>
      <c r="L2349" s="45" t="s">
        <v>1</v>
      </c>
      <c r="M2349" s="3"/>
      <c r="N2349" s="3"/>
      <c r="O2349" s="3"/>
      <c r="P2349" s="3"/>
      <c r="Q2349" s="3"/>
      <c r="R2349" s="47">
        <f t="shared" si="130"/>
        <v>0</v>
      </c>
    </row>
    <row r="2350" spans="1:18" x14ac:dyDescent="0.3">
      <c r="A2350" s="21">
        <f>VLOOKUP(ancestry_jul_2014[[#This Row],[Locationid]], [1]LibPAS_data!$A$2:$E$600, 5, FALSE)</f>
        <v>0</v>
      </c>
      <c r="B2350" s="64" t="e">
        <f>VLOOKUP(ancestry_jul_2014[[#This Row],[Locationid]],[1]LibPAS_data!$A$2:$D$270,4,FALSE)</f>
        <v>#N/A</v>
      </c>
      <c r="C2350" s="65" t="str">
        <f>TEXT(E2350,"yyyy")&amp;"-"&amp;"Q"&amp;LOOKUP(MONTH(E2350),{1,4,7,10},{1,2,3,4})</f>
        <v>2017-Q4</v>
      </c>
      <c r="D2350" s="66">
        <f t="shared" ref="D2350:D2381" si="134">YEAR(DATE(YEAR(E2350),MONTH(E2350)+6,1))</f>
        <v>2018</v>
      </c>
      <c r="E2350" s="1">
        <v>43040</v>
      </c>
      <c r="F2350" s="31" t="str">
        <f t="shared" si="132"/>
        <v>2017</v>
      </c>
      <c r="G2350" s="1" t="str">
        <f>TEXT(ancestry_jul_2014[[#This Row],[Date]]," MMM")</f>
        <v xml:space="preserve"> Nov</v>
      </c>
      <c r="I2350" t="str">
        <f>VLOOKUP(K2350, [1]LibPAS_data!$A$1:$C$600,3,FALSE)</f>
        <v>State</v>
      </c>
      <c r="J2350" s="21" t="str">
        <f>VLOOKUP(K2350,[1]LibPAS_data!$A$1:$C$600,2,FALSE)</f>
        <v>Arizona State Library</v>
      </c>
      <c r="K2350" s="3" t="s">
        <v>155</v>
      </c>
      <c r="L2350" s="45" t="s">
        <v>1</v>
      </c>
      <c r="N2350">
        <v>65389</v>
      </c>
      <c r="O2350">
        <v>1120</v>
      </c>
      <c r="P2350">
        <v>9351</v>
      </c>
      <c r="Q2350">
        <v>34192</v>
      </c>
      <c r="R2350" s="47">
        <f t="shared" si="130"/>
        <v>43543</v>
      </c>
    </row>
    <row r="2351" spans="1:18" x14ac:dyDescent="0.3">
      <c r="A2351" s="21" t="str">
        <f>VLOOKUP(ancestry_jul_2014[[#This Row],[Locationid]], [1]LibPAS_data!$A$2:$E$600, 5, FALSE)</f>
        <v>N/A</v>
      </c>
      <c r="B2351" s="64">
        <f>VLOOKUP(ancestry_jul_2014[[#This Row],[Locationid]],[1]LibPAS_data!$A$2:$D$270,4,FALSE)</f>
        <v>1188</v>
      </c>
      <c r="C2351" s="65" t="str">
        <f>TEXT(E2351,"yyyy")&amp;"-"&amp;"Q"&amp;LOOKUP(MONTH(E2351),{1,4,7,10},{1,2,3,4})</f>
        <v>2017-Q4</v>
      </c>
      <c r="D2351" s="66">
        <f t="shared" si="134"/>
        <v>2018</v>
      </c>
      <c r="E2351" s="1">
        <v>43040</v>
      </c>
      <c r="F2351" s="31" t="str">
        <f t="shared" si="132"/>
        <v>2017</v>
      </c>
      <c r="G2351" s="1" t="str">
        <f>TEXT(ancestry_jul_2014[[#This Row],[Date]]," MMM")</f>
        <v xml:space="preserve"> Nov</v>
      </c>
      <c r="I2351" t="str">
        <f>VLOOKUP(K2351, [1]LibPAS_data!$A$1:$C$600,3,FALSE)</f>
        <v>Pinal</v>
      </c>
      <c r="J2351" s="21" t="str">
        <f>VLOOKUP(K2351,[1]LibPAS_data!$A$1:$C$600,2,FALSE)</f>
        <v>Ak-Chin Indian Community Library</v>
      </c>
      <c r="K2351" s="6" t="s">
        <v>6</v>
      </c>
      <c r="L2351" s="45" t="s">
        <v>1</v>
      </c>
      <c r="N2351">
        <v>408</v>
      </c>
      <c r="O2351">
        <v>6</v>
      </c>
      <c r="P2351">
        <v>44</v>
      </c>
      <c r="Q2351">
        <v>65</v>
      </c>
      <c r="R2351" s="47">
        <f t="shared" si="130"/>
        <v>109</v>
      </c>
    </row>
    <row r="2352" spans="1:18" x14ac:dyDescent="0.3">
      <c r="A2352" s="21">
        <f>VLOOKUP(ancestry_jul_2014[[#This Row],[Locationid]], [1]LibPAS_data!$A$2:$E$600, 5, FALSE)</f>
        <v>19</v>
      </c>
      <c r="B2352" s="64" t="e">
        <f>VLOOKUP(ancestry_jul_2014[[#This Row],[Locationid]],[1]LibPAS_data!$A$2:$D$270,4,FALSE)</f>
        <v>#N/A</v>
      </c>
      <c r="C2352" s="65" t="str">
        <f>TEXT(E2352,"yyyy")&amp;"-"&amp;"Q"&amp;LOOKUP(MONTH(E2352),{1,4,7,10},{1,2,3,4})</f>
        <v>2017-Q4</v>
      </c>
      <c r="D2352" s="66">
        <f t="shared" si="134"/>
        <v>2018</v>
      </c>
      <c r="E2352" s="1">
        <v>43040</v>
      </c>
      <c r="F2352" s="31" t="str">
        <f t="shared" si="132"/>
        <v>2017</v>
      </c>
      <c r="G2352" s="1" t="str">
        <f>TEXT(ancestry_jul_2014[[#This Row],[Date]]," MMM")</f>
        <v xml:space="preserve"> Nov</v>
      </c>
      <c r="I2352" t="str">
        <f>VLOOKUP(K2352, [1]LibPAS_data!$A$1:$C$600,3,FALSE)</f>
        <v>Apache</v>
      </c>
      <c r="J2352" s="21" t="str">
        <f>VLOOKUP(K2352,[1]LibPAS_data!$A$1:$C$600,2,FALSE)</f>
        <v>Alpine Public Library</v>
      </c>
      <c r="K2352" s="10" t="s">
        <v>7</v>
      </c>
      <c r="L2352" s="45" t="s">
        <v>1</v>
      </c>
      <c r="N2352">
        <v>21</v>
      </c>
      <c r="O2352">
        <v>1</v>
      </c>
      <c r="P2352">
        <v>1</v>
      </c>
      <c r="Q2352">
        <v>2</v>
      </c>
      <c r="R2352" s="47">
        <f t="shared" si="130"/>
        <v>3</v>
      </c>
    </row>
    <row r="2353" spans="1:18" x14ac:dyDescent="0.3">
      <c r="A2353" s="21">
        <f>VLOOKUP(ancestry_jul_2014[[#This Row],[Locationid]], [1]LibPAS_data!$A$2:$E$600, 5, FALSE)</f>
        <v>111</v>
      </c>
      <c r="B2353" s="64">
        <f>VLOOKUP(ancestry_jul_2014[[#This Row],[Locationid]],[1]LibPAS_data!$A$2:$D$270,4,FALSE)</f>
        <v>63208</v>
      </c>
      <c r="C2353" s="65" t="str">
        <f>TEXT(E2353,"yyyy")&amp;"-"&amp;"Q"&amp;LOOKUP(MONTH(E2353),{1,4,7,10},{1,2,3,4})</f>
        <v>2017-Q4</v>
      </c>
      <c r="D2353" s="66">
        <f t="shared" si="134"/>
        <v>2018</v>
      </c>
      <c r="E2353" s="1">
        <v>43040</v>
      </c>
      <c r="F2353" s="31" t="str">
        <f t="shared" si="132"/>
        <v>2017</v>
      </c>
      <c r="G2353" s="1" t="str">
        <f>TEXT(ancestry_jul_2014[[#This Row],[Date]]," MMM")</f>
        <v xml:space="preserve"> Nov</v>
      </c>
      <c r="I2353" t="str">
        <f>VLOOKUP(K2353, [1]LibPAS_data!$A$1:$C$600,3,FALSE)</f>
        <v>Pinal</v>
      </c>
      <c r="J2353" s="21" t="str">
        <f>VLOOKUP(K2353,[1]LibPAS_data!$A$1:$C$600,2,FALSE)</f>
        <v>Apache Junction Public Library</v>
      </c>
      <c r="K2353" s="6" t="s">
        <v>8</v>
      </c>
      <c r="L2353" s="45" t="s">
        <v>1</v>
      </c>
      <c r="N2353">
        <v>343</v>
      </c>
      <c r="O2353">
        <v>9</v>
      </c>
      <c r="P2353">
        <v>127</v>
      </c>
      <c r="Q2353">
        <v>85</v>
      </c>
      <c r="R2353" s="47">
        <f t="shared" si="130"/>
        <v>212</v>
      </c>
    </row>
    <row r="2354" spans="1:18" x14ac:dyDescent="0.3">
      <c r="A2354" s="21">
        <f>VLOOKUP(ancestry_jul_2014[[#This Row],[Locationid]], [1]LibPAS_data!$A$2:$E$600, 5, FALSE)</f>
        <v>0</v>
      </c>
      <c r="B2354" s="64" t="e">
        <f>VLOOKUP(ancestry_jul_2014[[#This Row],[Locationid]],[1]LibPAS_data!$A$2:$D$270,4,FALSE)</f>
        <v>#N/A</v>
      </c>
      <c r="C2354" s="65" t="str">
        <f>TEXT(E2354,"yyyy")&amp;"-"&amp;"Q"&amp;LOOKUP(MONTH(E2354),{1,4,7,10},{1,2,3,4})</f>
        <v>2017-Q4</v>
      </c>
      <c r="D2354" s="66">
        <f t="shared" si="134"/>
        <v>2018</v>
      </c>
      <c r="E2354" s="1">
        <v>43040</v>
      </c>
      <c r="F2354" s="31" t="str">
        <f t="shared" si="132"/>
        <v>2017</v>
      </c>
      <c r="G2354" s="1" t="str">
        <f>TEXT(ancestry_jul_2014[[#This Row],[Date]]," MMM")</f>
        <v xml:space="preserve"> Nov</v>
      </c>
      <c r="I2354" t="str">
        <f>VLOOKUP(K2354, [1]LibPAS_data!$A$1:$C$600,3,FALSE)</f>
        <v>State</v>
      </c>
      <c r="J2354" s="21" t="str">
        <f>VLOOKUP(K2354,[1]LibPAS_data!$A$1:$C$600,2,FALSE)</f>
        <v>Arizona State Library-Law Library</v>
      </c>
      <c r="K2354" s="6" t="s">
        <v>10</v>
      </c>
      <c r="L2354" s="45" t="s">
        <v>1</v>
      </c>
      <c r="R2354" s="47">
        <f t="shared" si="130"/>
        <v>0</v>
      </c>
    </row>
    <row r="2355" spans="1:18" x14ac:dyDescent="0.3">
      <c r="A2355" s="21">
        <f>VLOOKUP(ancestry_jul_2014[[#This Row],[Locationid]], [1]LibPAS_data!$A$2:$E$600, 5, FALSE)</f>
        <v>10</v>
      </c>
      <c r="B2355" s="64" t="e">
        <f>VLOOKUP(ancestry_jul_2014[[#This Row],[Locationid]],[1]LibPAS_data!$A$2:$D$270,4,FALSE)</f>
        <v>#N/A</v>
      </c>
      <c r="C2355" s="65" t="str">
        <f>TEXT(E2355,"yyyy")&amp;"-"&amp;"Q"&amp;LOOKUP(MONTH(E2355),{1,4,7,10},{1,2,3,4})</f>
        <v>2017-Q4</v>
      </c>
      <c r="D2355" s="66">
        <f t="shared" si="134"/>
        <v>2018</v>
      </c>
      <c r="E2355" s="1">
        <v>43040</v>
      </c>
      <c r="F2355" s="31" t="str">
        <f t="shared" si="132"/>
        <v>2017</v>
      </c>
      <c r="G2355" s="1" t="str">
        <f>TEXT(ancestry_jul_2014[[#This Row],[Date]]," MMM")</f>
        <v xml:space="preserve"> Nov</v>
      </c>
      <c r="I2355" t="str">
        <f>VLOOKUP(K2355, [1]LibPAS_data!$A$1:$C$600,3,FALSE)</f>
        <v>Pinal</v>
      </c>
      <c r="J2355" s="21" t="str">
        <f>VLOOKUP(K2355,[1]LibPAS_data!$A$1:$C$600,2,FALSE)</f>
        <v>Arizona City Community Library</v>
      </c>
      <c r="K2355" t="s">
        <v>9</v>
      </c>
      <c r="L2355" s="45" t="s">
        <v>1</v>
      </c>
      <c r="R2355" s="47">
        <f t="shared" si="130"/>
        <v>0</v>
      </c>
    </row>
    <row r="2356" spans="1:18" x14ac:dyDescent="0.3">
      <c r="A2356" s="21">
        <f>VLOOKUP(ancestry_jul_2014[[#This Row],[Locationid]], [1]LibPAS_data!$A$2:$E$600, 5, FALSE)</f>
        <v>10</v>
      </c>
      <c r="B2356" s="64" t="e">
        <f>VLOOKUP(ancestry_jul_2014[[#This Row],[Locationid]],[1]LibPAS_data!$A$2:$D$270,4,FALSE)</f>
        <v>#N/A</v>
      </c>
      <c r="C2356" s="65" t="str">
        <f>TEXT(E2356,"yyyy")&amp;"-"&amp;"Q"&amp;LOOKUP(MONTH(E2356),{1,4,7,10},{1,2,3,4})</f>
        <v>2017-Q4</v>
      </c>
      <c r="D2356" s="66">
        <f t="shared" si="134"/>
        <v>2018</v>
      </c>
      <c r="E2356" s="1">
        <v>43040</v>
      </c>
      <c r="F2356" s="31" t="str">
        <f t="shared" si="132"/>
        <v>2017</v>
      </c>
      <c r="G2356" s="1" t="str">
        <f>TEXT(ancestry_jul_2014[[#This Row],[Date]]," MMM")</f>
        <v xml:space="preserve"> Nov</v>
      </c>
      <c r="I2356" t="str">
        <f>VLOOKUP(K2356, [1]LibPAS_data!$A$1:$C$600,3,FALSE)</f>
        <v>Yavapai</v>
      </c>
      <c r="J2356" s="21" t="str">
        <f>VLOOKUP(K2356,[1]LibPAS_data!$A$1:$C$600,2,FALSE)</f>
        <v>Ash Fork Public Library</v>
      </c>
      <c r="K2356" s="8" t="s">
        <v>11</v>
      </c>
      <c r="L2356" s="45" t="s">
        <v>1</v>
      </c>
      <c r="R2356" s="47">
        <f t="shared" si="130"/>
        <v>0</v>
      </c>
    </row>
    <row r="2357" spans="1:18" x14ac:dyDescent="0.3">
      <c r="A2357" s="21" t="str">
        <f>VLOOKUP(ancestry_jul_2014[[#This Row],[Locationid]], [1]LibPAS_data!$A$2:$E$600, 5, FALSE)</f>
        <v/>
      </c>
      <c r="B2357" s="64" t="str">
        <f>VLOOKUP(ancestry_jul_2014[[#This Row],[Locationid]],[1]LibPAS_data!$A$2:$D$270,4,FALSE)</f>
        <v>N/A</v>
      </c>
      <c r="C2357" s="65" t="str">
        <f>TEXT(E2357,"yyyy")&amp;"-"&amp;"Q"&amp;LOOKUP(MONTH(E2357),{1,4,7,10},{1,2,3,4})</f>
        <v>2017-Q4</v>
      </c>
      <c r="D2357" s="66">
        <f t="shared" si="134"/>
        <v>2018</v>
      </c>
      <c r="E2357" s="1">
        <v>43040</v>
      </c>
      <c r="F2357" s="31" t="str">
        <f t="shared" si="132"/>
        <v>2017</v>
      </c>
      <c r="G2357" s="1" t="str">
        <f>TEXT(ancestry_jul_2014[[#This Row],[Date]]," MMM")</f>
        <v xml:space="preserve"> Nov</v>
      </c>
      <c r="I2357" t="str">
        <f>VLOOKUP(K2357, [1]LibPAS_data!$A$1:$C$600,3,FALSE)</f>
        <v>Mohave</v>
      </c>
      <c r="J2357" s="21" t="str">
        <f>VLOOKUP(K2357,[1]LibPAS_data!$A$1:$C$600,2,FALSE)</f>
        <v>Ava Ich Asiit Tribal Library</v>
      </c>
      <c r="K2357" s="6" t="s">
        <v>138</v>
      </c>
      <c r="L2357" s="45" t="s">
        <v>1</v>
      </c>
      <c r="R2357" s="47">
        <f t="shared" si="130"/>
        <v>0</v>
      </c>
    </row>
    <row r="2358" spans="1:18" x14ac:dyDescent="0.3">
      <c r="A2358" s="21">
        <f>VLOOKUP(ancestry_jul_2014[[#This Row],[Locationid]], [1]LibPAS_data!$A$2:$E$600, 5, FALSE)</f>
        <v>80</v>
      </c>
      <c r="B2358" s="64">
        <f>VLOOKUP(ancestry_jul_2014[[#This Row],[Locationid]],[1]LibPAS_data!$A$2:$D$270,4,FALSE)</f>
        <v>22669</v>
      </c>
      <c r="C2358" s="65" t="str">
        <f>TEXT(E2358,"yyyy")&amp;"-"&amp;"Q"&amp;LOOKUP(MONTH(E2358),{1,4,7,10},{1,2,3,4})</f>
        <v>2017-Q4</v>
      </c>
      <c r="D2358" s="66">
        <f t="shared" si="134"/>
        <v>2018</v>
      </c>
      <c r="E2358" s="1">
        <v>43040</v>
      </c>
      <c r="F2358" s="31" t="str">
        <f t="shared" si="132"/>
        <v>2017</v>
      </c>
      <c r="G2358" s="1" t="str">
        <f>TEXT(ancestry_jul_2014[[#This Row],[Date]]," MMM")</f>
        <v xml:space="preserve"> Nov</v>
      </c>
      <c r="I2358" t="str">
        <f>VLOOKUP(K2358, [1]LibPAS_data!$A$1:$C$600,3,FALSE)</f>
        <v>Maricopa</v>
      </c>
      <c r="J2358" s="21" t="str">
        <f>VLOOKUP(K2358,[1]LibPAS_data!$A$1:$C$600,2,FALSE)</f>
        <v>Avondale Public Library</v>
      </c>
      <c r="K2358" s="6" t="s">
        <v>12</v>
      </c>
      <c r="L2358" s="45" t="s">
        <v>1</v>
      </c>
      <c r="N2358">
        <v>5617</v>
      </c>
      <c r="O2358">
        <v>91</v>
      </c>
      <c r="P2358">
        <v>991</v>
      </c>
      <c r="Q2358">
        <v>2026</v>
      </c>
      <c r="R2358" s="47">
        <f t="shared" si="130"/>
        <v>3017</v>
      </c>
    </row>
    <row r="2359" spans="1:18" x14ac:dyDescent="0.3">
      <c r="A2359" s="21">
        <f>VLOOKUP(ancestry_jul_2014[[#This Row],[Locationid]], [1]LibPAS_data!$A$2:$E$600, 5, FALSE)</f>
        <v>16</v>
      </c>
      <c r="B2359" s="64" t="e">
        <f>VLOOKUP(ancestry_jul_2014[[#This Row],[Locationid]],[1]LibPAS_data!$A$2:$D$270,4,FALSE)</f>
        <v>#N/A</v>
      </c>
      <c r="C2359" s="65" t="str">
        <f>TEXT(E2359,"yyyy")&amp;"-"&amp;"Q"&amp;LOOKUP(MONTH(E2359),{1,4,7,10},{1,2,3,4})</f>
        <v>2017-Q4</v>
      </c>
      <c r="D2359" s="66">
        <f t="shared" si="134"/>
        <v>2018</v>
      </c>
      <c r="E2359" s="1">
        <v>43040</v>
      </c>
      <c r="F2359" s="31" t="str">
        <f t="shared" si="132"/>
        <v>2017</v>
      </c>
      <c r="G2359" s="1" t="str">
        <f>TEXT(ancestry_jul_2014[[#This Row],[Date]]," MMM")</f>
        <v xml:space="preserve"> Nov</v>
      </c>
      <c r="I2359" t="str">
        <f>VLOOKUP(K2359, [1]LibPAS_data!$A$1:$C$600,3,FALSE)</f>
        <v>La Paz</v>
      </c>
      <c r="J2359" s="21" t="str">
        <f>VLOOKUP(K2359,[1]LibPAS_data!$A$1:$C$600,2,FALSE)</f>
        <v>Bouse Public Library</v>
      </c>
      <c r="K2359" s="6" t="s">
        <v>14</v>
      </c>
      <c r="L2359" s="45" t="s">
        <v>1</v>
      </c>
      <c r="N2359">
        <v>2540</v>
      </c>
      <c r="O2359">
        <v>21</v>
      </c>
      <c r="P2359">
        <v>65</v>
      </c>
      <c r="Q2359">
        <v>748</v>
      </c>
      <c r="R2359" s="47">
        <f t="shared" ref="R2359:R2422" si="135">P2359+Q2359</f>
        <v>813</v>
      </c>
    </row>
    <row r="2360" spans="1:18" x14ac:dyDescent="0.3">
      <c r="A2360" s="21">
        <f>VLOOKUP(ancestry_jul_2014[[#This Row],[Locationid]], [1]LibPAS_data!$A$2:$E$600, 5, FALSE)</f>
        <v>21</v>
      </c>
      <c r="B2360" s="64" t="str">
        <f>VLOOKUP(ancestry_jul_2014[[#This Row],[Locationid]],[1]LibPAS_data!$A$2:$D$270,4,FALSE)</f>
        <v>N/A</v>
      </c>
      <c r="C2360" s="65" t="str">
        <f>TEXT(E2360,"yyyy")&amp;"-"&amp;"Q"&amp;LOOKUP(MONTH(E2360),{1,4,7,10},{1,2,3,4})</f>
        <v>2017-Q4</v>
      </c>
      <c r="D2360" s="66">
        <f t="shared" si="134"/>
        <v>2018</v>
      </c>
      <c r="E2360" s="1">
        <v>43040</v>
      </c>
      <c r="F2360" s="31" t="str">
        <f t="shared" si="132"/>
        <v>2017</v>
      </c>
      <c r="G2360" s="1" t="str">
        <f>TEXT(ancestry_jul_2014[[#This Row],[Date]]," MMM")</f>
        <v xml:space="preserve"> Nov</v>
      </c>
      <c r="I2360" t="str">
        <f>VLOOKUP(K2360, [1]LibPAS_data!$A$1:$C$600,3,FALSE)</f>
        <v>Maricopa</v>
      </c>
      <c r="J2360" s="21" t="str">
        <f>VLOOKUP(K2360,[1]LibPAS_data!$A$1:$C$600,2,FALSE)</f>
        <v>Buckeye Public Library</v>
      </c>
      <c r="K2360" s="6" t="s">
        <v>15</v>
      </c>
      <c r="L2360" s="45" t="s">
        <v>1</v>
      </c>
      <c r="N2360">
        <v>39</v>
      </c>
      <c r="O2360">
        <v>1</v>
      </c>
      <c r="P2360">
        <v>3</v>
      </c>
      <c r="Q2360">
        <v>13</v>
      </c>
      <c r="R2360" s="47">
        <f t="shared" si="135"/>
        <v>16</v>
      </c>
    </row>
    <row r="2361" spans="1:18" x14ac:dyDescent="0.3">
      <c r="A2361" s="21">
        <f>VLOOKUP(ancestry_jul_2014[[#This Row],[Locationid]], [1]LibPAS_data!$A$2:$E$600, 5, FALSE)</f>
        <v>7</v>
      </c>
      <c r="B2361" s="64" t="e">
        <f>VLOOKUP(ancestry_jul_2014[[#This Row],[Locationid]],[1]LibPAS_data!$A$2:$D$270,4,FALSE)</f>
        <v>#N/A</v>
      </c>
      <c r="C2361" s="65" t="str">
        <f>TEXT(E2361,"yyyy")&amp;"-"&amp;"Q"&amp;LOOKUP(MONTH(E2361),{1,4,7,10},{1,2,3,4})</f>
        <v>2017-Q4</v>
      </c>
      <c r="D2361" s="66">
        <f t="shared" si="134"/>
        <v>2018</v>
      </c>
      <c r="E2361" s="1">
        <v>43040</v>
      </c>
      <c r="F2361" s="31" t="str">
        <f t="shared" si="132"/>
        <v>2017</v>
      </c>
      <c r="G2361" s="1" t="str">
        <f>TEXT(ancestry_jul_2014[[#This Row],[Date]]," MMM")</f>
        <v xml:space="preserve"> Nov</v>
      </c>
      <c r="I2361" t="str">
        <f>VLOOKUP(K2361, [1]LibPAS_data!$A$1:$C$600,3,FALSE)</f>
        <v>Yavapai</v>
      </c>
      <c r="J2361" s="21" t="str">
        <f>VLOOKUP(K2361,[1]LibPAS_data!$A$1:$C$600,2,FALSE)</f>
        <v>Bagdad Public Library</v>
      </c>
      <c r="K2361" t="s">
        <v>111</v>
      </c>
      <c r="L2361" s="45" t="s">
        <v>1</v>
      </c>
      <c r="R2361" s="47">
        <f t="shared" si="135"/>
        <v>0</v>
      </c>
    </row>
    <row r="2362" spans="1:18" x14ac:dyDescent="0.3">
      <c r="A2362" s="21">
        <f>VLOOKUP(ancestry_jul_2014[[#This Row],[Locationid]], [1]LibPAS_data!$A$2:$E$600, 5, FALSE)</f>
        <v>5</v>
      </c>
      <c r="B2362" s="64" t="e">
        <f>VLOOKUP(ancestry_jul_2014[[#This Row],[Locationid]],[1]LibPAS_data!$A$2:$D$270,4,FALSE)</f>
        <v>#N/A</v>
      </c>
      <c r="C2362" s="65" t="str">
        <f>TEXT(E2362,"yyyy")&amp;"-"&amp;"Q"&amp;LOOKUP(MONTH(E2362),{1,4,7,10},{1,2,3,4})</f>
        <v>2017-Q4</v>
      </c>
      <c r="D2362" s="66">
        <f t="shared" si="134"/>
        <v>2018</v>
      </c>
      <c r="E2362" s="1">
        <v>43040</v>
      </c>
      <c r="F2362" s="31" t="str">
        <f t="shared" si="132"/>
        <v>2017</v>
      </c>
      <c r="G2362" s="1" t="str">
        <f>TEXT(ancestry_jul_2014[[#This Row],[Date]]," MMM")</f>
        <v xml:space="preserve"> Nov</v>
      </c>
      <c r="I2362" t="str">
        <f>VLOOKUP(K2362, [1]LibPAS_data!$A$1:$C$600,3,FALSE)</f>
        <v>Yavapai</v>
      </c>
      <c r="J2362" s="21" t="str">
        <f>VLOOKUP(K2362,[1]LibPAS_data!$A$1:$C$600,2,FALSE)</f>
        <v>Beaver Creek Public School Library</v>
      </c>
      <c r="K2362" s="6" t="s">
        <v>108</v>
      </c>
      <c r="L2362" s="45" t="s">
        <v>1</v>
      </c>
      <c r="R2362" s="47">
        <f t="shared" si="135"/>
        <v>0</v>
      </c>
    </row>
    <row r="2363" spans="1:18" x14ac:dyDescent="0.3">
      <c r="A2363" s="21">
        <f>VLOOKUP(ancestry_jul_2014[[#This Row],[Locationid]], [1]LibPAS_data!$A$2:$E$600, 5, FALSE)</f>
        <v>12</v>
      </c>
      <c r="B2363" s="64" t="e">
        <f>VLOOKUP(ancestry_jul_2014[[#This Row],[Locationid]],[1]LibPAS_data!$A$2:$D$270,4,FALSE)</f>
        <v>#N/A</v>
      </c>
      <c r="C2363" s="65" t="str">
        <f>TEXT(E2363,"yyyy")&amp;"-"&amp;"Q"&amp;LOOKUP(MONTH(E2363),{1,4,7,10},{1,2,3,4})</f>
        <v>2017-Q4</v>
      </c>
      <c r="D2363" s="66">
        <f t="shared" si="134"/>
        <v>2018</v>
      </c>
      <c r="E2363" s="1">
        <v>43040</v>
      </c>
      <c r="F2363" s="31" t="str">
        <f t="shared" si="132"/>
        <v>2017</v>
      </c>
      <c r="G2363" s="1" t="str">
        <f>TEXT(ancestry_jul_2014[[#This Row],[Date]]," MMM")</f>
        <v xml:space="preserve"> Nov</v>
      </c>
      <c r="I2363" t="str">
        <f>VLOOKUP(K2363, [1]LibPAS_data!$A$1:$C$600,3,FALSE)</f>
        <v>Yavapai</v>
      </c>
      <c r="J2363" s="21" t="str">
        <f>VLOOKUP(K2363,[1]LibPAS_data!$A$1:$C$600,2,FALSE)</f>
        <v>Black Canyon City Community Library</v>
      </c>
      <c r="K2363" t="s">
        <v>13</v>
      </c>
      <c r="L2363" s="45" t="s">
        <v>1</v>
      </c>
      <c r="R2363" s="47">
        <f t="shared" si="135"/>
        <v>0</v>
      </c>
    </row>
    <row r="2364" spans="1:18" x14ac:dyDescent="0.3">
      <c r="A2364" s="21">
        <f>VLOOKUP(ancestry_jul_2014[[#This Row],[Locationid]], [1]LibPAS_data!$A$2:$E$600, 5, FALSE)</f>
        <v>34</v>
      </c>
      <c r="B2364" s="64">
        <f>VLOOKUP(ancestry_jul_2014[[#This Row],[Locationid]],[1]LibPAS_data!$A$2:$D$270,4,FALSE)</f>
        <v>48762</v>
      </c>
      <c r="C2364" s="65" t="str">
        <f>TEXT(E2364,"yyyy")&amp;"-"&amp;"Q"&amp;LOOKUP(MONTH(E2364),{1,4,7,10},{1,2,3,4})</f>
        <v>2017-Q4</v>
      </c>
      <c r="D2364" s="66">
        <f t="shared" si="134"/>
        <v>2018</v>
      </c>
      <c r="E2364" s="1">
        <v>43040</v>
      </c>
      <c r="F2364" s="31" t="str">
        <f t="shared" si="132"/>
        <v>2017</v>
      </c>
      <c r="G2364" s="1" t="str">
        <f>TEXT(ancestry_jul_2014[[#This Row],[Date]]," MMM")</f>
        <v xml:space="preserve"> Nov</v>
      </c>
      <c r="I2364" t="str">
        <f>VLOOKUP(K2364, [1]LibPAS_data!$A$1:$C$600,3,FALSE)</f>
        <v>Pinal</v>
      </c>
      <c r="J2364" s="21" t="str">
        <f>VLOOKUP(K2364,[1]LibPAS_data!$A$1:$C$600,2,FALSE)</f>
        <v>Casa Grande Public Library</v>
      </c>
      <c r="K2364" s="12" t="s">
        <v>17</v>
      </c>
      <c r="L2364" s="45" t="s">
        <v>1</v>
      </c>
      <c r="N2364">
        <v>611</v>
      </c>
      <c r="O2364">
        <v>13</v>
      </c>
      <c r="P2364">
        <v>11</v>
      </c>
      <c r="Q2364">
        <v>181</v>
      </c>
      <c r="R2364" s="47">
        <f t="shared" si="135"/>
        <v>192</v>
      </c>
    </row>
    <row r="2365" spans="1:18" x14ac:dyDescent="0.3">
      <c r="A2365" s="21">
        <f>VLOOKUP(ancestry_jul_2014[[#This Row],[Locationid]], [1]LibPAS_data!$A$2:$E$600, 5, FALSE)</f>
        <v>109</v>
      </c>
      <c r="B2365" s="64">
        <f>VLOOKUP(ancestry_jul_2014[[#This Row],[Locationid]],[1]LibPAS_data!$A$2:$D$270,4,FALSE)</f>
        <v>309229</v>
      </c>
      <c r="C2365" s="65" t="str">
        <f>TEXT(E2365,"yyyy")&amp;"-"&amp;"Q"&amp;LOOKUP(MONTH(E2365),{1,4,7,10},{1,2,3,4})</f>
        <v>2017-Q4</v>
      </c>
      <c r="D2365" s="66">
        <f t="shared" si="134"/>
        <v>2018</v>
      </c>
      <c r="E2365" s="1">
        <v>43040</v>
      </c>
      <c r="F2365" s="31" t="str">
        <f t="shared" si="132"/>
        <v>2017</v>
      </c>
      <c r="G2365" s="1" t="str">
        <f>TEXT(ancestry_jul_2014[[#This Row],[Date]]," MMM")</f>
        <v xml:space="preserve"> Nov</v>
      </c>
      <c r="I2365" t="str">
        <f>VLOOKUP(K2365, [1]LibPAS_data!$A$1:$C$600,3,FALSE)</f>
        <v>Maricopa</v>
      </c>
      <c r="J2365" s="21" t="str">
        <f>VLOOKUP(K2365,[1]LibPAS_data!$A$1:$C$600,2,FALSE)</f>
        <v xml:space="preserve">Chandler Public Library </v>
      </c>
      <c r="K2365" s="12" t="s">
        <v>18</v>
      </c>
      <c r="L2365" s="45" t="s">
        <v>1</v>
      </c>
      <c r="N2365">
        <v>1776</v>
      </c>
      <c r="O2365">
        <v>56</v>
      </c>
      <c r="P2365">
        <v>173</v>
      </c>
      <c r="Q2365">
        <v>652</v>
      </c>
      <c r="R2365" s="47">
        <f t="shared" si="135"/>
        <v>825</v>
      </c>
    </row>
    <row r="2366" spans="1:18" x14ac:dyDescent="0.3">
      <c r="A2366" s="21">
        <f>VLOOKUP(ancestry_jul_2014[[#This Row],[Locationid]], [1]LibPAS_data!$A$2:$E$600, 5, FALSE)</f>
        <v>25</v>
      </c>
      <c r="B2366" s="64">
        <f>VLOOKUP(ancestry_jul_2014[[#This Row],[Locationid]],[1]LibPAS_data!$A$2:$D$270,4,FALSE)</f>
        <v>1469</v>
      </c>
      <c r="C2366" s="65" t="str">
        <f>TEXT(E2366,"yyyy")&amp;"-"&amp;"Q"&amp;LOOKUP(MONTH(E2366),{1,4,7,10},{1,2,3,4})</f>
        <v>2017-Q4</v>
      </c>
      <c r="D2366" s="66">
        <f t="shared" si="134"/>
        <v>2018</v>
      </c>
      <c r="E2366" s="1">
        <v>43040</v>
      </c>
      <c r="F2366" s="31" t="str">
        <f t="shared" si="132"/>
        <v>2017</v>
      </c>
      <c r="G2366" s="1" t="str">
        <f>TEXT(ancestry_jul_2014[[#This Row],[Date]]," MMM")</f>
        <v xml:space="preserve"> Nov</v>
      </c>
      <c r="I2366" t="str">
        <f>VLOOKUP(K2366, [1]LibPAS_data!$A$1:$C$600,3,FALSE)</f>
        <v>Cochise</v>
      </c>
      <c r="J2366" s="21" t="str">
        <f>VLOOKUP(K2366,[1]LibPAS_data!$A$1:$C$600,2,FALSE)</f>
        <v>Cochise County Library District</v>
      </c>
      <c r="K2366" s="12" t="s">
        <v>20</v>
      </c>
      <c r="L2366" s="45" t="s">
        <v>1</v>
      </c>
      <c r="N2366">
        <v>256</v>
      </c>
      <c r="O2366">
        <v>7</v>
      </c>
      <c r="P2366">
        <v>39</v>
      </c>
      <c r="Q2366">
        <v>46</v>
      </c>
      <c r="R2366" s="47">
        <f t="shared" si="135"/>
        <v>85</v>
      </c>
    </row>
    <row r="2367" spans="1:18" x14ac:dyDescent="0.3">
      <c r="A2367" s="21">
        <f>VLOOKUP(ancestry_jul_2014[[#This Row],[Locationid]], [1]LibPAS_data!$A$2:$E$600, 5, FALSE)</f>
        <v>20</v>
      </c>
      <c r="B2367" s="64" t="e">
        <f>VLOOKUP(ancestry_jul_2014[[#This Row],[Locationid]],[1]LibPAS_data!$A$2:$D$270,4,FALSE)</f>
        <v>#N/A</v>
      </c>
      <c r="C2367" s="65" t="str">
        <f>TEXT(E2367,"yyyy")&amp;"-"&amp;"Q"&amp;LOOKUP(MONTH(E2367),{1,4,7,10},{1,2,3,4})</f>
        <v>2017-Q4</v>
      </c>
      <c r="D2367" s="66">
        <f t="shared" si="134"/>
        <v>2018</v>
      </c>
      <c r="E2367" s="1">
        <v>43040</v>
      </c>
      <c r="F2367" s="31" t="str">
        <f t="shared" si="132"/>
        <v>2017</v>
      </c>
      <c r="G2367" s="1" t="str">
        <f>TEXT(ancestry_jul_2014[[#This Row],[Date]]," MMM")</f>
        <v xml:space="preserve"> Nov</v>
      </c>
      <c r="I2367" t="str">
        <f>VLOOKUP(K2367, [1]LibPAS_data!$A$1:$C$600,3,FALSE)</f>
        <v>Yavapai</v>
      </c>
      <c r="J2367" s="21" t="str">
        <f>VLOOKUP(K2367,[1]LibPAS_data!$A$1:$C$600,2,FALSE)</f>
        <v>Centennial Public Library</v>
      </c>
      <c r="K2367" s="5" t="s">
        <v>100</v>
      </c>
      <c r="L2367" s="45" t="s">
        <v>1</v>
      </c>
      <c r="N2367">
        <v>4</v>
      </c>
      <c r="O2367">
        <v>1</v>
      </c>
      <c r="R2367" s="47">
        <f t="shared" si="135"/>
        <v>0</v>
      </c>
    </row>
    <row r="2368" spans="1:18" x14ac:dyDescent="0.3">
      <c r="A2368" s="21">
        <f>VLOOKUP(ancestry_jul_2014[[#This Row],[Locationid]], [1]LibPAS_data!$A$2:$E$600, 5, FALSE)</f>
        <v>12</v>
      </c>
      <c r="B2368" s="64" t="e">
        <f>VLOOKUP(ancestry_jul_2014[[#This Row],[Locationid]],[1]LibPAS_data!$A$2:$D$270,4,FALSE)</f>
        <v>#N/A</v>
      </c>
      <c r="C2368" s="65" t="str">
        <f>TEXT(E2368,"yyyy")&amp;"-"&amp;"Q"&amp;LOOKUP(MONTH(E2368),{1,4,7,10},{1,2,3,4})</f>
        <v>2017-Q4</v>
      </c>
      <c r="D2368" s="66">
        <f t="shared" si="134"/>
        <v>2018</v>
      </c>
      <c r="E2368" s="1">
        <v>43040</v>
      </c>
      <c r="F2368" s="31" t="str">
        <f t="shared" si="132"/>
        <v>2017</v>
      </c>
      <c r="G2368" s="1" t="str">
        <f>TEXT(ancestry_jul_2014[[#This Row],[Date]]," MMM")</f>
        <v xml:space="preserve"> Nov</v>
      </c>
      <c r="I2368" t="str">
        <f>VLOOKUP(K2368, [1]LibPAS_data!$A$1:$C$600,3,FALSE)</f>
        <v>Apache</v>
      </c>
      <c r="J2368" s="21" t="str">
        <f>VLOOKUP(K2368,[1]LibPAS_data!$A$1:$C$600,2,FALSE)</f>
        <v>Concho Public Library</v>
      </c>
      <c r="K2368" s="6" t="s">
        <v>21</v>
      </c>
      <c r="L2368" s="45" t="s">
        <v>1</v>
      </c>
      <c r="R2368" s="47">
        <f t="shared" si="135"/>
        <v>0</v>
      </c>
    </row>
    <row r="2369" spans="1:18" x14ac:dyDescent="0.3">
      <c r="A2369" s="21">
        <f>VLOOKUP(ancestry_jul_2014[[#This Row],[Locationid]], [1]LibPAS_data!$A$2:$E$600, 5, FALSE)</f>
        <v>27</v>
      </c>
      <c r="B2369" s="64">
        <f>VLOOKUP(ancestry_jul_2014[[#This Row],[Locationid]],[1]LibPAS_data!$A$2:$D$270,4,FALSE)</f>
        <v>9676</v>
      </c>
      <c r="C2369" s="65" t="str">
        <f>TEXT(E2369,"yyyy")&amp;"-"&amp;"Q"&amp;LOOKUP(MONTH(E2369),{1,4,7,10},{1,2,3,4})</f>
        <v>2017-Q4</v>
      </c>
      <c r="D2369" s="66">
        <f t="shared" si="134"/>
        <v>2018</v>
      </c>
      <c r="E2369" s="1">
        <v>43040</v>
      </c>
      <c r="F2369" s="31" t="str">
        <f t="shared" si="132"/>
        <v>2017</v>
      </c>
      <c r="G2369" s="1" t="str">
        <f>TEXT(ancestry_jul_2014[[#This Row],[Date]]," MMM")</f>
        <v xml:space="preserve"> Nov</v>
      </c>
      <c r="I2369" t="str">
        <f>VLOOKUP(K2369, [1]LibPAS_data!$A$1:$C$600,3,FALSE)</f>
        <v>Pinal</v>
      </c>
      <c r="J2369" s="21" t="str">
        <f>VLOOKUP(K2369,[1]LibPAS_data!$A$1:$C$600,2,FALSE)</f>
        <v>Coolidge Public Library</v>
      </c>
      <c r="K2369" s="6" t="s">
        <v>23</v>
      </c>
      <c r="L2369" s="45" t="s">
        <v>1</v>
      </c>
      <c r="R2369" s="47">
        <f t="shared" si="135"/>
        <v>0</v>
      </c>
    </row>
    <row r="2370" spans="1:18" x14ac:dyDescent="0.3">
      <c r="A2370" s="21">
        <f>VLOOKUP(ancestry_jul_2014[[#This Row],[Locationid]], [1]LibPAS_data!$A$2:$E$600, 5, FALSE)</f>
        <v>5</v>
      </c>
      <c r="B2370" s="64">
        <f>VLOOKUP(ancestry_jul_2014[[#This Row],[Locationid]],[1]LibPAS_data!$A$2:$D$270,4,FALSE)</f>
        <v>3352</v>
      </c>
      <c r="C2370" s="65" t="str">
        <f>TEXT(E2370,"yyyy")&amp;"-"&amp;"Q"&amp;LOOKUP(MONTH(E2370),{1,4,7,10},{1,2,3,4})</f>
        <v>2017-Q4</v>
      </c>
      <c r="D2370" s="66">
        <f t="shared" si="134"/>
        <v>2018</v>
      </c>
      <c r="E2370" s="1">
        <v>43040</v>
      </c>
      <c r="F2370" s="31" t="str">
        <f t="shared" ref="F2370:F2433" si="136">TEXT(E2370, "yyyy")</f>
        <v>2017</v>
      </c>
      <c r="G2370" s="1" t="str">
        <f>TEXT(ancestry_jul_2014[[#This Row],[Date]]," MMM")</f>
        <v xml:space="preserve"> Nov</v>
      </c>
      <c r="I2370" t="str">
        <f>VLOOKUP(K2370, [1]LibPAS_data!$A$1:$C$600,3,FALSE)</f>
        <v>La Paz</v>
      </c>
      <c r="J2370" s="21" t="str">
        <f>VLOOKUP(K2370,[1]LibPAS_data!$A$1:$C$600,2,FALSE)</f>
        <v>Colorado River Indian Tribes Library</v>
      </c>
      <c r="K2370" s="6" t="s">
        <v>139</v>
      </c>
      <c r="L2370" s="45" t="s">
        <v>1</v>
      </c>
      <c r="N2370">
        <v>424</v>
      </c>
      <c r="O2370">
        <v>6</v>
      </c>
      <c r="P2370">
        <v>110</v>
      </c>
      <c r="Q2370">
        <v>258</v>
      </c>
      <c r="R2370" s="47">
        <f t="shared" si="135"/>
        <v>368</v>
      </c>
    </row>
    <row r="2371" spans="1:18" x14ac:dyDescent="0.3">
      <c r="A2371" s="21">
        <f>VLOOKUP(ancestry_jul_2014[[#This Row],[Locationid]], [1]LibPAS_data!$A$2:$E$600, 5, FALSE)</f>
        <v>14</v>
      </c>
      <c r="B2371" s="64">
        <f>VLOOKUP(ancestry_jul_2014[[#This Row],[Locationid]],[1]LibPAS_data!$A$2:$D$270,4,FALSE)</f>
        <v>3311</v>
      </c>
      <c r="C2371" s="65" t="str">
        <f>TEXT(E2371,"yyyy")&amp;"-"&amp;"Q"&amp;LOOKUP(MONTH(E2371),{1,4,7,10},{1,2,3,4})</f>
        <v>2017-Q4</v>
      </c>
      <c r="D2371" s="66">
        <f t="shared" si="134"/>
        <v>2018</v>
      </c>
      <c r="E2371" s="1">
        <v>43040</v>
      </c>
      <c r="F2371" s="31" t="str">
        <f t="shared" si="136"/>
        <v>2017</v>
      </c>
      <c r="G2371" s="1" t="str">
        <f>TEXT(ancestry_jul_2014[[#This Row],[Date]]," MMM")</f>
        <v xml:space="preserve"> Nov</v>
      </c>
      <c r="I2371" t="str">
        <f>VLOOKUP(K2371, [1]LibPAS_data!$A$1:$C$600,3,FALSE)</f>
        <v>Yavapai</v>
      </c>
      <c r="J2371" s="21" t="str">
        <f>VLOOKUP(K2371,[1]LibPAS_data!$A$1:$C$600,2,FALSE)</f>
        <v>Camp Verde Community Library</v>
      </c>
      <c r="K2371" s="6" t="s">
        <v>16</v>
      </c>
      <c r="L2371" s="45" t="s">
        <v>1</v>
      </c>
      <c r="N2371">
        <v>272</v>
      </c>
      <c r="O2371">
        <v>7</v>
      </c>
      <c r="P2371">
        <v>44</v>
      </c>
      <c r="Q2371">
        <v>82</v>
      </c>
      <c r="R2371" s="47">
        <f t="shared" si="135"/>
        <v>126</v>
      </c>
    </row>
    <row r="2372" spans="1:18" x14ac:dyDescent="0.3">
      <c r="A2372" s="21">
        <f>VLOOKUP(ancestry_jul_2014[[#This Row],[Locationid]], [1]LibPAS_data!$A$2:$E$600, 5, FALSE)</f>
        <v>10</v>
      </c>
      <c r="B2372" s="64">
        <f>VLOOKUP(ancestry_jul_2014[[#This Row],[Locationid]],[1]LibPAS_data!$A$2:$D$270,4,FALSE)</f>
        <v>10528</v>
      </c>
      <c r="C2372" s="65" t="str">
        <f>TEXT(E2372,"yyyy")&amp;"-"&amp;"Q"&amp;LOOKUP(MONTH(E2372),{1,4,7,10},{1,2,3,4})</f>
        <v>2017-Q4</v>
      </c>
      <c r="D2372" s="66">
        <f t="shared" si="134"/>
        <v>2018</v>
      </c>
      <c r="E2372" s="1">
        <v>43040</v>
      </c>
      <c r="F2372" s="31" t="str">
        <f t="shared" si="136"/>
        <v>2017</v>
      </c>
      <c r="G2372" s="1" t="str">
        <f>TEXT(ancestry_jul_2014[[#This Row],[Date]]," MMM")</f>
        <v xml:space="preserve"> Nov</v>
      </c>
      <c r="I2372" t="str">
        <f>VLOOKUP(K2372, [1]LibPAS_data!$A$1:$C$600,3,FALSE)</f>
        <v>Yavapai</v>
      </c>
      <c r="J2372" s="21" t="str">
        <f>VLOOKUP(K2372,[1]LibPAS_data!$A$1:$C$600,2,FALSE)</f>
        <v>Chino Valley Public Library</v>
      </c>
      <c r="K2372" s="5" t="s">
        <v>101</v>
      </c>
      <c r="L2372" s="45" t="s">
        <v>1</v>
      </c>
      <c r="N2372">
        <v>21</v>
      </c>
      <c r="O2372">
        <v>1</v>
      </c>
      <c r="Q2372">
        <v>14</v>
      </c>
      <c r="R2372" s="47">
        <f t="shared" si="135"/>
        <v>14</v>
      </c>
    </row>
    <row r="2373" spans="1:18" x14ac:dyDescent="0.3">
      <c r="A2373" s="21">
        <f>VLOOKUP(ancestry_jul_2014[[#This Row],[Locationid]], [1]LibPAS_data!$A$2:$E$600, 5, FALSE)</f>
        <v>8</v>
      </c>
      <c r="B2373" s="64" t="e">
        <f>VLOOKUP(ancestry_jul_2014[[#This Row],[Locationid]],[1]LibPAS_data!$A$2:$D$270,4,FALSE)</f>
        <v>#N/A</v>
      </c>
      <c r="C2373" s="65" t="str">
        <f>TEXT(E2373,"yyyy")&amp;"-"&amp;"Q"&amp;LOOKUP(MONTH(E2373),{1,4,7,10},{1,2,3,4})</f>
        <v>2017-Q4</v>
      </c>
      <c r="D2373" s="66">
        <f t="shared" si="134"/>
        <v>2018</v>
      </c>
      <c r="E2373" s="1">
        <v>43040</v>
      </c>
      <c r="F2373" s="31" t="str">
        <f t="shared" si="136"/>
        <v>2017</v>
      </c>
      <c r="G2373" s="1" t="str">
        <f>TEXT(ancestry_jul_2014[[#This Row],[Date]]," MMM")</f>
        <v xml:space="preserve"> Nov</v>
      </c>
      <c r="I2373" t="str">
        <f>VLOOKUP(K2373, [1]LibPAS_data!$A$1:$C$600,3,FALSE)</f>
        <v>Yavapai</v>
      </c>
      <c r="J2373" s="21" t="str">
        <f>VLOOKUP(K2373,[1]LibPAS_data!$A$1:$C$600,2,FALSE)</f>
        <v>Congress Public Library</v>
      </c>
      <c r="K2373" s="6" t="s">
        <v>22</v>
      </c>
      <c r="L2373" s="45" t="s">
        <v>1</v>
      </c>
      <c r="R2373" s="47">
        <f t="shared" si="135"/>
        <v>0</v>
      </c>
    </row>
    <row r="2374" spans="1:18" x14ac:dyDescent="0.3">
      <c r="A2374" s="21">
        <f>VLOOKUP(ancestry_jul_2014[[#This Row],[Locationid]], [1]LibPAS_data!$A$2:$E$600, 5, FALSE)</f>
        <v>8</v>
      </c>
      <c r="B2374" s="64" t="e">
        <f>VLOOKUP(ancestry_jul_2014[[#This Row],[Locationid]],[1]LibPAS_data!$A$2:$D$270,4,FALSE)</f>
        <v>#N/A</v>
      </c>
      <c r="C2374" s="65" t="str">
        <f>TEXT(E2374,"yyyy")&amp;"-"&amp;"Q"&amp;LOOKUP(MONTH(E2374),{1,4,7,10},{1,2,3,4})</f>
        <v>2017-Q4</v>
      </c>
      <c r="D2374" s="66">
        <f t="shared" si="134"/>
        <v>2018</v>
      </c>
      <c r="E2374" s="1">
        <v>43040</v>
      </c>
      <c r="F2374" s="31" t="str">
        <f t="shared" si="136"/>
        <v>2017</v>
      </c>
      <c r="G2374" s="1" t="str">
        <f>TEXT(ancestry_jul_2014[[#This Row],[Date]]," MMM")</f>
        <v xml:space="preserve"> Nov</v>
      </c>
      <c r="I2374" t="str">
        <f>VLOOKUP(K2374, [1]LibPAS_data!$A$1:$C$600,3,FALSE)</f>
        <v>Yavapai</v>
      </c>
      <c r="J2374" s="21" t="str">
        <f>VLOOKUP(K2374,[1]LibPAS_data!$A$1:$C$600,2,FALSE)</f>
        <v>Cordes Lakes Public Library</v>
      </c>
      <c r="K2374" s="6" t="s">
        <v>72</v>
      </c>
      <c r="L2374" s="45" t="s">
        <v>1</v>
      </c>
      <c r="R2374" s="47">
        <f t="shared" si="135"/>
        <v>0</v>
      </c>
    </row>
    <row r="2375" spans="1:18" x14ac:dyDescent="0.3">
      <c r="A2375" s="21">
        <f>VLOOKUP(ancestry_jul_2014[[#This Row],[Locationid]], [1]LibPAS_data!$A$2:$E$600, 5, FALSE)</f>
        <v>23</v>
      </c>
      <c r="B2375" s="64">
        <f>VLOOKUP(ancestry_jul_2014[[#This Row],[Locationid]],[1]LibPAS_data!$A$2:$D$270,4,FALSE)</f>
        <v>12610</v>
      </c>
      <c r="C2375" s="65" t="str">
        <f>TEXT(E2375,"yyyy")&amp;"-"&amp;"Q"&amp;LOOKUP(MONTH(E2375),{1,4,7,10},{1,2,3,4})</f>
        <v>2017-Q4</v>
      </c>
      <c r="D2375" s="66">
        <f t="shared" si="134"/>
        <v>2018</v>
      </c>
      <c r="E2375" s="1">
        <v>43040</v>
      </c>
      <c r="F2375" s="31" t="str">
        <f t="shared" si="136"/>
        <v>2017</v>
      </c>
      <c r="G2375" s="1" t="str">
        <f>TEXT(ancestry_jul_2014[[#This Row],[Date]]," MMM")</f>
        <v xml:space="preserve"> Nov</v>
      </c>
      <c r="I2375" t="str">
        <f>VLOOKUP(K2375, [1]LibPAS_data!$A$1:$C$600,3,FALSE)</f>
        <v>Yavapai</v>
      </c>
      <c r="J2375" s="21" t="str">
        <f>VLOOKUP(K2375,[1]LibPAS_data!$A$1:$C$600,2,FALSE)</f>
        <v>Cottonwood Public Library</v>
      </c>
      <c r="K2375" s="6" t="s">
        <v>24</v>
      </c>
      <c r="L2375" s="45" t="s">
        <v>1</v>
      </c>
      <c r="N2375">
        <v>1915</v>
      </c>
      <c r="O2375">
        <v>22</v>
      </c>
      <c r="P2375">
        <v>410</v>
      </c>
      <c r="Q2375">
        <v>984</v>
      </c>
      <c r="R2375" s="47">
        <f t="shared" si="135"/>
        <v>1394</v>
      </c>
    </row>
    <row r="2376" spans="1:18" x14ac:dyDescent="0.3">
      <c r="A2376" s="21">
        <f>VLOOKUP(ancestry_jul_2014[[#This Row],[Locationid]], [1]LibPAS_data!$A$2:$E$600, 5, FALSE)</f>
        <v>23</v>
      </c>
      <c r="B2376" s="64">
        <f>VLOOKUP(ancestry_jul_2014[[#This Row],[Locationid]],[1]LibPAS_data!$A$2:$D$270,4,FALSE)</f>
        <v>7004</v>
      </c>
      <c r="C2376" s="65" t="str">
        <f>TEXT(E2376,"yyyy")&amp;"-"&amp;"Q"&amp;LOOKUP(MONTH(E2376),{1,4,7,10},{1,2,3,4})</f>
        <v>2017-Q4</v>
      </c>
      <c r="D2376" s="66">
        <f t="shared" si="134"/>
        <v>2018</v>
      </c>
      <c r="E2376" s="1">
        <v>43040</v>
      </c>
      <c r="F2376" s="31" t="str">
        <f t="shared" si="136"/>
        <v>2017</v>
      </c>
      <c r="G2376" s="1" t="str">
        <f>TEXT(ancestry_jul_2014[[#This Row],[Date]]," MMM")</f>
        <v xml:space="preserve"> Nov</v>
      </c>
      <c r="I2376" t="str">
        <f>VLOOKUP(K2376, [1]LibPAS_data!$A$1:$C$600,3,FALSE)</f>
        <v>Maricopa</v>
      </c>
      <c r="J2376" s="21" t="str">
        <f>VLOOKUP(K2376,[1]LibPAS_data!$A$1:$C$600,2,FALSE)</f>
        <v>Desert Foothills Branch Library</v>
      </c>
      <c r="K2376" s="30" t="s">
        <v>77</v>
      </c>
      <c r="L2376" s="45" t="s">
        <v>1</v>
      </c>
      <c r="R2376" s="47">
        <f t="shared" si="135"/>
        <v>0</v>
      </c>
    </row>
    <row r="2377" spans="1:18" x14ac:dyDescent="0.3">
      <c r="A2377" s="21">
        <f>VLOOKUP(ancestry_jul_2014[[#This Row],[Locationid]], [1]LibPAS_data!$A$2:$E$600, 5, FALSE)</f>
        <v>11</v>
      </c>
      <c r="B2377" s="64" t="e">
        <f>VLOOKUP(ancestry_jul_2014[[#This Row],[Locationid]],[1]LibPAS_data!$A$2:$D$270,4,FALSE)</f>
        <v>#N/A</v>
      </c>
      <c r="C2377" s="65" t="str">
        <f>TEXT(E2377,"yyyy")&amp;"-"&amp;"Q"&amp;LOOKUP(MONTH(E2377),{1,4,7,10},{1,2,3,4})</f>
        <v>2017-Q4</v>
      </c>
      <c r="D2377" s="66">
        <f t="shared" si="134"/>
        <v>2018</v>
      </c>
      <c r="E2377" s="1">
        <v>43040</v>
      </c>
      <c r="F2377" s="31" t="str">
        <f t="shared" si="136"/>
        <v>2017</v>
      </c>
      <c r="G2377" s="1" t="str">
        <f>TEXT(ancestry_jul_2014[[#This Row],[Date]]," MMM")</f>
        <v xml:space="preserve"> Nov</v>
      </c>
      <c r="I2377" t="str">
        <f>VLOOKUP(K2377, [1]LibPAS_data!$A$1:$C$600,3,FALSE)</f>
        <v>Yavapai</v>
      </c>
      <c r="J2377" s="21" t="str">
        <f>VLOOKUP(K2377,[1]LibPAS_data!$A$1:$C$600,2,FALSE)</f>
        <v>Dewey-Humboldt Town Library</v>
      </c>
      <c r="K2377" t="s">
        <v>73</v>
      </c>
      <c r="L2377" s="45" t="s">
        <v>1</v>
      </c>
      <c r="R2377" s="47">
        <f t="shared" si="135"/>
        <v>0</v>
      </c>
    </row>
    <row r="2378" spans="1:18" x14ac:dyDescent="0.3">
      <c r="A2378" s="21">
        <f>VLOOKUP(ancestry_jul_2014[[#This Row],[Locationid]], [1]LibPAS_data!$A$2:$E$600, 5, FALSE)</f>
        <v>5</v>
      </c>
      <c r="B2378" s="64">
        <f>VLOOKUP(ancestry_jul_2014[[#This Row],[Locationid]],[1]LibPAS_data!$A$2:$D$270,4,FALSE)</f>
        <v>1264</v>
      </c>
      <c r="C2378" s="65" t="str">
        <f>TEXT(E2378,"yyyy")&amp;"-"&amp;"Q"&amp;LOOKUP(MONTH(E2378),{1,4,7,10},{1,2,3,4})</f>
        <v>2017-Q4</v>
      </c>
      <c r="D2378" s="66">
        <f t="shared" si="134"/>
        <v>2018</v>
      </c>
      <c r="E2378" s="1">
        <v>43040</v>
      </c>
      <c r="F2378" s="31" t="str">
        <f t="shared" si="136"/>
        <v>2017</v>
      </c>
      <c r="G2378" s="1" t="str">
        <f>TEXT(ancestry_jul_2014[[#This Row],[Date]]," MMM")</f>
        <v xml:space="preserve"> Nov</v>
      </c>
      <c r="I2378" t="str">
        <f>VLOOKUP(K2378, [1]LibPAS_data!$A$1:$C$600,3,FALSE)</f>
        <v>Greenlee</v>
      </c>
      <c r="J2378" s="21" t="str">
        <f>VLOOKUP(K2378,[1]LibPAS_data!$A$1:$C$600,2,FALSE)</f>
        <v>Duncan Public Library</v>
      </c>
      <c r="K2378" s="6" t="s">
        <v>26</v>
      </c>
      <c r="L2378" s="45" t="s">
        <v>1</v>
      </c>
      <c r="R2378" s="47">
        <f t="shared" si="135"/>
        <v>0</v>
      </c>
    </row>
    <row r="2379" spans="1:18" x14ac:dyDescent="0.3">
      <c r="A2379" s="21">
        <f>VLOOKUP(ancestry_jul_2014[[#This Row],[Locationid]], [1]LibPAS_data!$A$2:$E$600, 5, FALSE)</f>
        <v>78</v>
      </c>
      <c r="B2379" s="64">
        <f>VLOOKUP(ancestry_jul_2014[[#This Row],[Locationid]],[1]LibPAS_data!$A$2:$D$270,4,FALSE)</f>
        <v>72247</v>
      </c>
      <c r="C2379" s="65" t="str">
        <f>TEXT(E2379,"yyyy")&amp;"-"&amp;"Q"&amp;LOOKUP(MONTH(E2379),{1,4,7,10},{1,2,3,4})</f>
        <v>2017-Q4</v>
      </c>
      <c r="D2379" s="66">
        <f t="shared" si="134"/>
        <v>2018</v>
      </c>
      <c r="E2379" s="1">
        <v>43040</v>
      </c>
      <c r="F2379" s="31" t="str">
        <f t="shared" si="136"/>
        <v>2017</v>
      </c>
      <c r="G2379" s="1" t="str">
        <f>TEXT(ancestry_jul_2014[[#This Row],[Date]]," MMM")</f>
        <v xml:space="preserve"> Nov</v>
      </c>
      <c r="I2379" t="str">
        <f>VLOOKUP(K2379, [1]LibPAS_data!$A$1:$C$600,3,FALSE)</f>
        <v>Coconino</v>
      </c>
      <c r="J2379" s="21" t="str">
        <f>VLOOKUP(K2379,[1]LibPAS_data!$A$1:$C$600,2,FALSE)</f>
        <v>Flagstaff City-Coconino County Public Library</v>
      </c>
      <c r="K2379" s="6" t="s">
        <v>28</v>
      </c>
      <c r="L2379" s="45" t="s">
        <v>1</v>
      </c>
      <c r="N2379">
        <v>232</v>
      </c>
      <c r="O2379">
        <v>15</v>
      </c>
      <c r="P2379">
        <v>29</v>
      </c>
      <c r="Q2379">
        <v>34</v>
      </c>
      <c r="R2379" s="47">
        <f t="shared" si="135"/>
        <v>63</v>
      </c>
    </row>
    <row r="2380" spans="1:18" x14ac:dyDescent="0.3">
      <c r="A2380" s="21">
        <f>VLOOKUP(ancestry_jul_2014[[#This Row],[Locationid]], [1]LibPAS_data!$A$2:$E$600, 5, FALSE)</f>
        <v>51</v>
      </c>
      <c r="B2380" s="64">
        <f>VLOOKUP(ancestry_jul_2014[[#This Row],[Locationid]],[1]LibPAS_data!$A$2:$D$270,4,FALSE)</f>
        <v>12585</v>
      </c>
      <c r="C2380" s="65" t="str">
        <f>TEXT(E2380,"yyyy")&amp;"-"&amp;"Q"&amp;LOOKUP(MONTH(E2380),{1,4,7,10},{1,2,3,4})</f>
        <v>2017-Q4</v>
      </c>
      <c r="D2380" s="66">
        <f t="shared" si="134"/>
        <v>2018</v>
      </c>
      <c r="E2380" s="1">
        <v>43040</v>
      </c>
      <c r="F2380" s="31" t="str">
        <f t="shared" si="136"/>
        <v>2017</v>
      </c>
      <c r="G2380" s="1" t="str">
        <f>TEXT(ancestry_jul_2014[[#This Row],[Date]]," MMM")</f>
        <v xml:space="preserve"> Nov</v>
      </c>
      <c r="I2380" t="str">
        <f>VLOOKUP(K2380, [1]LibPAS_data!$A$1:$C$600,3,FALSE)</f>
        <v>Pinal</v>
      </c>
      <c r="J2380" s="21" t="str">
        <f>VLOOKUP(K2380,[1]LibPAS_data!$A$1:$C$600,2,FALSE)</f>
        <v>Florence Community Library</v>
      </c>
      <c r="K2380" s="6" t="s">
        <v>29</v>
      </c>
      <c r="L2380" s="45" t="s">
        <v>1</v>
      </c>
      <c r="R2380" s="47">
        <f t="shared" si="135"/>
        <v>0</v>
      </c>
    </row>
    <row r="2381" spans="1:18" x14ac:dyDescent="0.3">
      <c r="A2381" s="21">
        <f>VLOOKUP(ancestry_jul_2014[[#This Row],[Locationid]], [1]LibPAS_data!$A$2:$E$600, 5, FALSE)</f>
        <v>22</v>
      </c>
      <c r="B2381" s="64">
        <f>VLOOKUP(ancestry_jul_2014[[#This Row],[Locationid]],[1]LibPAS_data!$A$2:$D$270,4,FALSE)</f>
        <v>829</v>
      </c>
      <c r="C2381" s="65" t="str">
        <f>TEXT(E2381,"yyyy")&amp;"-"&amp;"Q"&amp;LOOKUP(MONTH(E2381),{1,4,7,10},{1,2,3,4})</f>
        <v>2017-Q4</v>
      </c>
      <c r="D2381" s="66">
        <f t="shared" si="134"/>
        <v>2018</v>
      </c>
      <c r="E2381" s="1">
        <v>43040</v>
      </c>
      <c r="F2381" s="31" t="str">
        <f t="shared" si="136"/>
        <v>2017</v>
      </c>
      <c r="G2381" s="1" t="str">
        <f>TEXT(ancestry_jul_2014[[#This Row],[Date]]," MMM")</f>
        <v xml:space="preserve"> Nov</v>
      </c>
      <c r="I2381" t="str">
        <f>VLOOKUP(K2381, [1]LibPAS_data!$A$1:$C$600,3,FALSE)</f>
        <v>Maricopa</v>
      </c>
      <c r="J2381" s="21" t="str">
        <f>VLOOKUP(K2381,[1]LibPAS_data!$A$1:$C$600,2,FALSE)</f>
        <v>Ft. McDowell Yavapai Nation Tribal Lib</v>
      </c>
      <c r="K2381" s="8" t="s">
        <v>109</v>
      </c>
      <c r="L2381" s="45" t="s">
        <v>1</v>
      </c>
      <c r="R2381" s="47">
        <f t="shared" si="135"/>
        <v>0</v>
      </c>
    </row>
    <row r="2382" spans="1:18" x14ac:dyDescent="0.3">
      <c r="A2382" s="21">
        <f>VLOOKUP(ancestry_jul_2014[[#This Row],[Locationid]], [1]LibPAS_data!$A$2:$E$600, 5, FALSE)</f>
        <v>0</v>
      </c>
      <c r="B2382" s="64">
        <f>VLOOKUP(ancestry_jul_2014[[#This Row],[Locationid]],[1]LibPAS_data!$A$2:$D$270,4,FALSE)</f>
        <v>72</v>
      </c>
      <c r="C2382" s="65" t="str">
        <f>TEXT(E2382,"yyyy")&amp;"-"&amp;"Q"&amp;LOOKUP(MONTH(E2382),{1,4,7,10},{1,2,3,4})</f>
        <v>2017-Q4</v>
      </c>
      <c r="D2382" s="66">
        <f t="shared" ref="D2382:D2413" si="137">YEAR(DATE(YEAR(E2382),MONTH(E2382)+6,1))</f>
        <v>2018</v>
      </c>
      <c r="E2382" s="1">
        <v>43040</v>
      </c>
      <c r="F2382" s="31" t="str">
        <f t="shared" si="136"/>
        <v>2017</v>
      </c>
      <c r="G2382" s="1" t="str">
        <f>TEXT(ancestry_jul_2014[[#This Row],[Date]]," MMM")</f>
        <v xml:space="preserve"> Nov</v>
      </c>
      <c r="I2382" t="str">
        <f>VLOOKUP(K2382, [1]LibPAS_data!$A$1:$C$600,3,FALSE)</f>
        <v>Gila</v>
      </c>
      <c r="J2382" s="21" t="str">
        <f>VLOOKUP(K2382,[1]LibPAS_data!$A$1:$C$600,2,FALSE)</f>
        <v>Gila County Library District</v>
      </c>
      <c r="K2382" s="10" t="s">
        <v>30</v>
      </c>
      <c r="L2382" s="45" t="s">
        <v>1</v>
      </c>
      <c r="N2382">
        <v>11</v>
      </c>
      <c r="O2382">
        <v>1</v>
      </c>
      <c r="Q2382">
        <v>4</v>
      </c>
      <c r="R2382" s="47">
        <f t="shared" si="135"/>
        <v>4</v>
      </c>
    </row>
    <row r="2383" spans="1:18" x14ac:dyDescent="0.3">
      <c r="A2383" s="21">
        <f>VLOOKUP(ancestry_jul_2014[[#This Row],[Locationid]], [1]LibPAS_data!$A$2:$E$600, 5, FALSE)</f>
        <v>83</v>
      </c>
      <c r="B2383" s="64">
        <f>VLOOKUP(ancestry_jul_2014[[#This Row],[Locationid]],[1]LibPAS_data!$A$2:$D$270,4,FALSE)</f>
        <v>102303</v>
      </c>
      <c r="C2383" s="65" t="str">
        <f>TEXT(E2383,"yyyy")&amp;"-"&amp;"Q"&amp;LOOKUP(MONTH(E2383),{1,4,7,10},{1,2,3,4})</f>
        <v>2017-Q4</v>
      </c>
      <c r="D2383" s="66">
        <f t="shared" si="137"/>
        <v>2018</v>
      </c>
      <c r="E2383" s="1">
        <v>43040</v>
      </c>
      <c r="F2383" s="31" t="str">
        <f t="shared" si="136"/>
        <v>2017</v>
      </c>
      <c r="G2383" s="1" t="str">
        <f>TEXT(ancestry_jul_2014[[#This Row],[Date]]," MMM")</f>
        <v xml:space="preserve"> Nov</v>
      </c>
      <c r="I2383" t="str">
        <f>VLOOKUP(K2383, [1]LibPAS_data!$A$1:$C$600,3,FALSE)</f>
        <v>Maricopa</v>
      </c>
      <c r="J2383" s="21" t="str">
        <f>VLOOKUP(K2383,[1]LibPAS_data!$A$1:$C$600,2,FALSE)</f>
        <v xml:space="preserve">Glendale Public Library </v>
      </c>
      <c r="K2383" s="6" t="s">
        <v>31</v>
      </c>
      <c r="L2383" s="45" t="s">
        <v>1</v>
      </c>
      <c r="N2383">
        <v>389</v>
      </c>
      <c r="O2383">
        <v>17</v>
      </c>
      <c r="P2383">
        <v>95</v>
      </c>
      <c r="Q2383">
        <v>279</v>
      </c>
      <c r="R2383" s="47">
        <f t="shared" si="135"/>
        <v>374</v>
      </c>
    </row>
    <row r="2384" spans="1:18" x14ac:dyDescent="0.3">
      <c r="A2384" s="21">
        <f>VLOOKUP(ancestry_jul_2014[[#This Row],[Locationid]], [1]LibPAS_data!$A$2:$E$600, 5, FALSE)</f>
        <v>10</v>
      </c>
      <c r="B2384" s="64">
        <f>VLOOKUP(ancestry_jul_2014[[#This Row],[Locationid]],[1]LibPAS_data!$A$2:$D$270,4,FALSE)</f>
        <v>8295</v>
      </c>
      <c r="C2384" s="65" t="str">
        <f>TEXT(E2384,"yyyy")&amp;"-"&amp;"Q"&amp;LOOKUP(MONTH(E2384),{1,4,7,10},{1,2,3,4})</f>
        <v>2017-Q4</v>
      </c>
      <c r="D2384" s="66">
        <f t="shared" si="137"/>
        <v>2018</v>
      </c>
      <c r="E2384" s="1">
        <v>43040</v>
      </c>
      <c r="F2384" s="31" t="str">
        <f t="shared" si="136"/>
        <v>2017</v>
      </c>
      <c r="G2384" s="1" t="str">
        <f>TEXT(ancestry_jul_2014[[#This Row],[Date]]," MMM")</f>
        <v xml:space="preserve"> Nov</v>
      </c>
      <c r="I2384" t="str">
        <f>VLOOKUP(K2384, [1]LibPAS_data!$A$1:$C$600,3,FALSE)</f>
        <v>Gila</v>
      </c>
      <c r="J2384" s="21" t="str">
        <f>VLOOKUP(K2384,[1]LibPAS_data!$A$1:$C$600,2,FALSE)</f>
        <v>Globe Public Library</v>
      </c>
      <c r="K2384" s="6" t="s">
        <v>32</v>
      </c>
      <c r="L2384" s="45" t="s">
        <v>1</v>
      </c>
      <c r="R2384" s="47">
        <f t="shared" si="135"/>
        <v>0</v>
      </c>
    </row>
    <row r="2385" spans="1:18" x14ac:dyDescent="0.3">
      <c r="A2385" s="21">
        <f>VLOOKUP(ancestry_jul_2014[[#This Row],[Locationid]], [1]LibPAS_data!$A$2:$E$600, 5, FALSE)</f>
        <v>4</v>
      </c>
      <c r="B2385" s="64" t="e">
        <f>VLOOKUP(ancestry_jul_2014[[#This Row],[Locationid]],[1]LibPAS_data!$A$2:$D$270,4,FALSE)</f>
        <v>#N/A</v>
      </c>
      <c r="C2385" s="65" t="str">
        <f>TEXT(E2385,"yyyy")&amp;"-"&amp;"Q"&amp;LOOKUP(MONTH(E2385),{1,4,7,10},{1,2,3,4})</f>
        <v>2017-Q4</v>
      </c>
      <c r="D2385" s="66">
        <f t="shared" si="137"/>
        <v>2018</v>
      </c>
      <c r="E2385" s="1">
        <v>43040</v>
      </c>
      <c r="F2385" s="31" t="str">
        <f t="shared" si="136"/>
        <v>2017</v>
      </c>
      <c r="G2385" s="1" t="str">
        <f>TEXT(ancestry_jul_2014[[#This Row],[Date]]," MMM")</f>
        <v xml:space="preserve"> Nov</v>
      </c>
      <c r="I2385" t="str">
        <f>VLOOKUP(K2385, [1]LibPAS_data!$A$1:$C$600,3,FALSE)</f>
        <v>Apache</v>
      </c>
      <c r="J2385" s="21" t="str">
        <f>VLOOKUP(K2385,[1]LibPAS_data!$A$1:$C$600,2,FALSE)</f>
        <v>Greer Memorial Library</v>
      </c>
      <c r="K2385" t="s">
        <v>33</v>
      </c>
      <c r="L2385" s="45" t="s">
        <v>1</v>
      </c>
      <c r="R2385" s="47">
        <f t="shared" si="135"/>
        <v>0</v>
      </c>
    </row>
    <row r="2386" spans="1:18" x14ac:dyDescent="0.3">
      <c r="A2386" s="21">
        <f>VLOOKUP(ancestry_jul_2014[[#This Row],[Locationid]], [1]LibPAS_data!$A$2:$E$600, 5, FALSE)</f>
        <v>0</v>
      </c>
      <c r="B2386" s="64">
        <f>VLOOKUP(ancestry_jul_2014[[#This Row],[Locationid]],[1]LibPAS_data!$A$2:$D$270,4,FALSE)</f>
        <v>1827</v>
      </c>
      <c r="C2386" s="65" t="str">
        <f>TEXT(E2386,"yyyy")&amp;"-"&amp;"Q"&amp;LOOKUP(MONTH(E2386),{1,4,7,10},{1,2,3,4})</f>
        <v>2017-Q4</v>
      </c>
      <c r="D2386" s="66">
        <f t="shared" si="137"/>
        <v>2018</v>
      </c>
      <c r="E2386" s="1">
        <v>43040</v>
      </c>
      <c r="F2386" s="31" t="str">
        <f t="shared" si="136"/>
        <v>2017</v>
      </c>
      <c r="G2386" s="1" t="str">
        <f>TEXT(ancestry_jul_2014[[#This Row],[Date]]," MMM")</f>
        <v xml:space="preserve"> Nov</v>
      </c>
      <c r="I2386" t="str">
        <f>VLOOKUP(K2386, [1]LibPAS_data!$A$1:$C$600,3,FALSE)</f>
        <v>Navajo</v>
      </c>
      <c r="J2386" s="21" t="str">
        <f>VLOOKUP(K2386,[1]LibPAS_data!$A$1:$C$600,2,FALSE)</f>
        <v>Hopi Public Library</v>
      </c>
      <c r="K2386" s="6" t="s">
        <v>153</v>
      </c>
      <c r="L2386" s="45" t="s">
        <v>1</v>
      </c>
      <c r="R2386" s="47">
        <f t="shared" si="135"/>
        <v>0</v>
      </c>
    </row>
    <row r="2387" spans="1:18" x14ac:dyDescent="0.3">
      <c r="A2387" s="21">
        <f>VLOOKUP(ancestry_jul_2014[[#This Row],[Locationid]], [1]LibPAS_data!$A$2:$E$600, 5, FALSE)</f>
        <v>6</v>
      </c>
      <c r="B2387" s="64">
        <f>VLOOKUP(ancestry_jul_2014[[#This Row],[Locationid]],[1]LibPAS_data!$A$2:$D$270,4,FALSE)</f>
        <v>2991</v>
      </c>
      <c r="C2387" s="65" t="str">
        <f>TEXT(E2387,"yyyy")&amp;"-"&amp;"Q"&amp;LOOKUP(MONTH(E2387),{1,4,7,10},{1,2,3,4})</f>
        <v>2017-Q4</v>
      </c>
      <c r="D2387" s="66">
        <f t="shared" si="137"/>
        <v>2018</v>
      </c>
      <c r="E2387" s="1">
        <v>43040</v>
      </c>
      <c r="F2387" s="31" t="str">
        <f t="shared" si="136"/>
        <v>2017</v>
      </c>
      <c r="G2387" s="1" t="str">
        <f>TEXT(ancestry_jul_2014[[#This Row],[Date]]," MMM")</f>
        <v xml:space="preserve"> Nov</v>
      </c>
      <c r="I2387" t="str">
        <f>VLOOKUP(K2387, [1]LibPAS_data!$A$1:$C$600,3,FALSE)</f>
        <v>Gila</v>
      </c>
      <c r="J2387" s="21" t="str">
        <f>VLOOKUP(K2387,[1]LibPAS_data!$A$1:$C$600,2,FALSE)</f>
        <v>Isabelle Hunt Memorial Public Library</v>
      </c>
      <c r="K2387" s="6" t="s">
        <v>35</v>
      </c>
      <c r="L2387" s="45" t="s">
        <v>1</v>
      </c>
      <c r="R2387" s="47">
        <f t="shared" si="135"/>
        <v>0</v>
      </c>
    </row>
    <row r="2388" spans="1:18" x14ac:dyDescent="0.3">
      <c r="A2388" s="21" t="str">
        <f>VLOOKUP(ancestry_jul_2014[[#This Row],[Locationid]], [1]LibPAS_data!$A$2:$E$600, 5, FALSE)</f>
        <v>N/A</v>
      </c>
      <c r="B2388" s="64" t="str">
        <f>VLOOKUP(ancestry_jul_2014[[#This Row],[Locationid]],[1]LibPAS_data!$A$2:$D$270,4,FALSE)</f>
        <v>N/A</v>
      </c>
      <c r="C2388" s="65" t="str">
        <f>TEXT(E2388,"yyyy")&amp;"-"&amp;"Q"&amp;LOOKUP(MONTH(E2388),{1,4,7,10},{1,2,3,4})</f>
        <v>2017-Q4</v>
      </c>
      <c r="D2388" s="66">
        <f t="shared" si="137"/>
        <v>2018</v>
      </c>
      <c r="E2388" s="1">
        <v>43040</v>
      </c>
      <c r="F2388" s="31" t="str">
        <f t="shared" si="136"/>
        <v>2017</v>
      </c>
      <c r="G2388" s="1" t="str">
        <f>TEXT(ancestry_jul_2014[[#This Row],[Date]]," MMM")</f>
        <v xml:space="preserve"> Nov</v>
      </c>
      <c r="I2388" t="str">
        <f>VLOOKUP(K2388, [1]LibPAS_data!$A$1:$C$600,3,FALSE)</f>
        <v>Pinal</v>
      </c>
      <c r="J2388" s="21" t="str">
        <f>VLOOKUP(K2388,[1]LibPAS_data!$A$1:$C$600,2,FALSE)</f>
        <v>Ira H. Hayes Memorial Library</v>
      </c>
      <c r="K2388" s="6" t="s">
        <v>74</v>
      </c>
      <c r="L2388" s="45" t="s">
        <v>1</v>
      </c>
      <c r="R2388" s="47">
        <f t="shared" si="135"/>
        <v>0</v>
      </c>
    </row>
    <row r="2389" spans="1:18" x14ac:dyDescent="0.3">
      <c r="A2389" s="21">
        <f>VLOOKUP(ancestry_jul_2014[[#This Row],[Locationid]], [1]LibPAS_data!$A$2:$E$600, 5, FALSE)</f>
        <v>20</v>
      </c>
      <c r="B2389" s="64">
        <f>VLOOKUP(ancestry_jul_2014[[#This Row],[Locationid]],[1]LibPAS_data!$A$2:$D$270,4,FALSE)</f>
        <v>33183</v>
      </c>
      <c r="C2389" s="65" t="str">
        <f>TEXT(E2389,"yyyy")&amp;"-"&amp;"Q"&amp;LOOKUP(MONTH(E2389),{1,4,7,10},{1,2,3,4})</f>
        <v>2017-Q4</v>
      </c>
      <c r="D2389" s="66">
        <f t="shared" si="137"/>
        <v>2018</v>
      </c>
      <c r="E2389" s="1">
        <v>43040</v>
      </c>
      <c r="F2389" s="31" t="str">
        <f t="shared" si="136"/>
        <v>2017</v>
      </c>
      <c r="G2389" s="1" t="str">
        <f>TEXT(ancestry_jul_2014[[#This Row],[Date]]," MMM")</f>
        <v xml:space="preserve"> Nov</v>
      </c>
      <c r="I2389" t="str">
        <f>VLOOKUP(K2389, [1]LibPAS_data!$A$1:$C$600,3,FALSE)</f>
        <v>Pinal</v>
      </c>
      <c r="J2389" s="21" t="str">
        <f>VLOOKUP(K2389,[1]LibPAS_data!$A$1:$C$600,2,FALSE)</f>
        <v>Maricopa Community Library</v>
      </c>
      <c r="K2389" s="6" t="s">
        <v>37</v>
      </c>
      <c r="L2389" s="45" t="s">
        <v>1</v>
      </c>
      <c r="R2389" s="47">
        <f t="shared" si="135"/>
        <v>0</v>
      </c>
    </row>
    <row r="2390" spans="1:18" x14ac:dyDescent="0.3">
      <c r="A2390" s="21">
        <f>VLOOKUP(ancestry_jul_2014[[#This Row],[Locationid]], [1]LibPAS_data!$A$2:$E$600, 5, FALSE)</f>
        <v>396</v>
      </c>
      <c r="B2390" s="64">
        <f>VLOOKUP(ancestry_jul_2014[[#This Row],[Locationid]],[1]LibPAS_data!$A$2:$D$270,4,FALSE)</f>
        <v>145358</v>
      </c>
      <c r="C2390" s="65" t="str">
        <f>TEXT(E2390,"yyyy")&amp;"-"&amp;"Q"&amp;LOOKUP(MONTH(E2390),{1,4,7,10},{1,2,3,4})</f>
        <v>2017-Q4</v>
      </c>
      <c r="D2390" s="66">
        <f t="shared" si="137"/>
        <v>2018</v>
      </c>
      <c r="E2390" s="1">
        <v>43040</v>
      </c>
      <c r="F2390" s="31" t="str">
        <f t="shared" si="136"/>
        <v>2017</v>
      </c>
      <c r="G2390" s="1" t="str">
        <f>TEXT(ancestry_jul_2014[[#This Row],[Date]]," MMM")</f>
        <v xml:space="preserve"> Nov</v>
      </c>
      <c r="I2390" t="str">
        <f>VLOOKUP(K2390, [1]LibPAS_data!$A$1:$C$600,3,FALSE)</f>
        <v>Maricopa</v>
      </c>
      <c r="J2390" s="21" t="str">
        <f>VLOOKUP(K2390,[1]LibPAS_data!$A$1:$C$600,2,FALSE)</f>
        <v>Maricopa County Library District</v>
      </c>
      <c r="K2390" s="6" t="s">
        <v>39</v>
      </c>
      <c r="L2390" s="45" t="s">
        <v>1</v>
      </c>
      <c r="N2390">
        <v>20640</v>
      </c>
      <c r="O2390">
        <v>232</v>
      </c>
      <c r="P2390">
        <v>2515</v>
      </c>
      <c r="Q2390">
        <v>10816</v>
      </c>
      <c r="R2390" s="47">
        <f t="shared" si="135"/>
        <v>13331</v>
      </c>
    </row>
    <row r="2391" spans="1:18" x14ac:dyDescent="0.3">
      <c r="A2391" s="21">
        <f>VLOOKUP(ancestry_jul_2014[[#This Row],[Locationid]], [1]LibPAS_data!$A$2:$E$600, 5, FALSE)</f>
        <v>147</v>
      </c>
      <c r="B2391" s="64">
        <f>VLOOKUP(ancestry_jul_2014[[#This Row],[Locationid]],[1]LibPAS_data!$A$2:$D$270,4,FALSE)</f>
        <v>147983</v>
      </c>
      <c r="C2391" s="65" t="str">
        <f>TEXT(E2391,"yyyy")&amp;"-"&amp;"Q"&amp;LOOKUP(MONTH(E2391),{1,4,7,10},{1,2,3,4})</f>
        <v>2017-Q4</v>
      </c>
      <c r="D2391" s="66">
        <f t="shared" si="137"/>
        <v>2018</v>
      </c>
      <c r="E2391" s="1">
        <v>43040</v>
      </c>
      <c r="F2391" s="31" t="str">
        <f t="shared" si="136"/>
        <v>2017</v>
      </c>
      <c r="G2391" s="1" t="str">
        <f>TEXT(ancestry_jul_2014[[#This Row],[Date]]," MMM")</f>
        <v xml:space="preserve"> Nov</v>
      </c>
      <c r="I2391" t="str">
        <f>VLOOKUP(K2391, [1]LibPAS_data!$A$1:$C$600,3,FALSE)</f>
        <v>Maricopa</v>
      </c>
      <c r="J2391" s="21" t="str">
        <f>VLOOKUP(K2391,[1]LibPAS_data!$A$1:$C$600,2,FALSE)</f>
        <v>Mesa Public Library</v>
      </c>
      <c r="K2391" s="6" t="s">
        <v>40</v>
      </c>
      <c r="L2391" s="45" t="s">
        <v>1</v>
      </c>
      <c r="N2391">
        <v>2917</v>
      </c>
      <c r="O2391">
        <v>31</v>
      </c>
      <c r="P2391">
        <v>522</v>
      </c>
      <c r="Q2391">
        <v>2161</v>
      </c>
      <c r="R2391" s="47">
        <f t="shared" si="135"/>
        <v>2683</v>
      </c>
    </row>
    <row r="2392" spans="1:18" x14ac:dyDescent="0.3">
      <c r="A2392" s="21">
        <f>VLOOKUP(ancestry_jul_2014[[#This Row],[Locationid]], [1]LibPAS_data!$A$2:$E$600, 5, FALSE)</f>
        <v>10</v>
      </c>
      <c r="B2392" s="64">
        <f>VLOOKUP(ancestry_jul_2014[[#This Row],[Locationid]],[1]LibPAS_data!$A$2:$D$270,4,FALSE)</f>
        <v>3750</v>
      </c>
      <c r="C2392" s="65" t="str">
        <f>TEXT(E2392,"yyyy")&amp;"-"&amp;"Q"&amp;LOOKUP(MONTH(E2392),{1,4,7,10},{1,2,3,4})</f>
        <v>2017-Q4</v>
      </c>
      <c r="D2392" s="66">
        <f t="shared" si="137"/>
        <v>2018</v>
      </c>
      <c r="E2392" s="1">
        <v>43040</v>
      </c>
      <c r="F2392" s="31" t="str">
        <f t="shared" si="136"/>
        <v>2017</v>
      </c>
      <c r="G2392" s="1" t="str">
        <f>TEXT(ancestry_jul_2014[[#This Row],[Date]]," MMM")</f>
        <v xml:space="preserve"> Nov</v>
      </c>
      <c r="I2392" t="str">
        <f>VLOOKUP(K2392, [1]LibPAS_data!$A$1:$C$600,3,FALSE)</f>
        <v>Gila</v>
      </c>
      <c r="J2392" s="21" t="str">
        <f>VLOOKUP(K2392,[1]LibPAS_data!$A$1:$C$600,2,FALSE)</f>
        <v>Miami Memorial Public Library</v>
      </c>
      <c r="K2392" s="6" t="s">
        <v>105</v>
      </c>
      <c r="L2392" s="45" t="s">
        <v>1</v>
      </c>
      <c r="R2392" s="47">
        <f t="shared" si="135"/>
        <v>0</v>
      </c>
    </row>
    <row r="2393" spans="1:18" x14ac:dyDescent="0.3">
      <c r="A2393" s="21">
        <f>VLOOKUP(ancestry_jul_2014[[#This Row],[Locationid]], [1]LibPAS_data!$A$2:$E$600, 5, FALSE)</f>
        <v>239</v>
      </c>
      <c r="B2393" s="64">
        <f>VLOOKUP(ancestry_jul_2014[[#This Row],[Locationid]],[1]LibPAS_data!$A$2:$D$270,4,FALSE)</f>
        <v>87143</v>
      </c>
      <c r="C2393" s="65" t="str">
        <f>TEXT(E2393,"yyyy")&amp;"-"&amp;"Q"&amp;LOOKUP(MONTH(E2393),{1,4,7,10},{1,2,3,4})</f>
        <v>2017-Q4</v>
      </c>
      <c r="D2393" s="66">
        <f t="shared" si="137"/>
        <v>2018</v>
      </c>
      <c r="E2393" s="1">
        <v>43040</v>
      </c>
      <c r="F2393" s="31" t="str">
        <f t="shared" si="136"/>
        <v>2017</v>
      </c>
      <c r="G2393" s="1" t="str">
        <f>TEXT(ancestry_jul_2014[[#This Row],[Date]]," MMM")</f>
        <v xml:space="preserve"> Nov</v>
      </c>
      <c r="I2393" t="str">
        <f>VLOOKUP(K2393, [1]LibPAS_data!$A$1:$C$600,3,FALSE)</f>
        <v>Mohave</v>
      </c>
      <c r="J2393" s="21" t="str">
        <f>VLOOKUP(K2393,[1]LibPAS_data!$A$1:$C$600,2,FALSE)</f>
        <v>Mohave County Library District</v>
      </c>
      <c r="K2393" s="6" t="s">
        <v>41</v>
      </c>
      <c r="L2393" s="45" t="s">
        <v>1</v>
      </c>
      <c r="N2393">
        <v>1768</v>
      </c>
      <c r="O2393">
        <v>54</v>
      </c>
      <c r="P2393">
        <v>178</v>
      </c>
      <c r="Q2393">
        <v>949</v>
      </c>
      <c r="R2393" s="47">
        <f t="shared" si="135"/>
        <v>1127</v>
      </c>
    </row>
    <row r="2394" spans="1:18" x14ac:dyDescent="0.3">
      <c r="A2394" s="21">
        <f>VLOOKUP(ancestry_jul_2014[[#This Row],[Locationid]], [1]LibPAS_data!$A$2:$E$600, 5, FALSE)</f>
        <v>8</v>
      </c>
      <c r="B2394" s="64" t="e">
        <f>VLOOKUP(ancestry_jul_2014[[#This Row],[Locationid]],[1]LibPAS_data!$A$2:$D$270,4,FALSE)</f>
        <v>#N/A</v>
      </c>
      <c r="C2394" s="65" t="str">
        <f>TEXT(E2394,"yyyy")&amp;"-"&amp;"Q"&amp;LOOKUP(MONTH(E2394),{1,4,7,10},{1,2,3,4})</f>
        <v>2017-Q4</v>
      </c>
      <c r="D2394" s="66">
        <f t="shared" si="137"/>
        <v>2018</v>
      </c>
      <c r="E2394" s="1">
        <v>43040</v>
      </c>
      <c r="F2394" s="31" t="str">
        <f t="shared" si="136"/>
        <v>2017</v>
      </c>
      <c r="G2394" s="1" t="str">
        <f>TEXT(ancestry_jul_2014[[#This Row],[Date]]," MMM")</f>
        <v xml:space="preserve"> Nov</v>
      </c>
      <c r="I2394" t="str">
        <f>VLOOKUP(K2394, [1]LibPAS_data!$A$1:$C$600,3,FALSE)</f>
        <v>Yavapai</v>
      </c>
      <c r="J2394" s="21" t="str">
        <f>VLOOKUP(K2394,[1]LibPAS_data!$A$1:$C$600,2,FALSE)</f>
        <v>Mayer Public Library</v>
      </c>
      <c r="K2394" t="s">
        <v>38</v>
      </c>
      <c r="L2394" s="45" t="s">
        <v>1</v>
      </c>
      <c r="R2394" s="47">
        <f t="shared" si="135"/>
        <v>0</v>
      </c>
    </row>
    <row r="2395" spans="1:18" x14ac:dyDescent="0.3">
      <c r="A2395" s="21">
        <f>VLOOKUP(ancestry_jul_2014[[#This Row],[Locationid]], [1]LibPAS_data!$A$2:$E$600, 5, FALSE)</f>
        <v>6</v>
      </c>
      <c r="B2395" s="64">
        <f>VLOOKUP(ancestry_jul_2014[[#This Row],[Locationid]],[1]LibPAS_data!$A$2:$D$270,4,FALSE)</f>
        <v>2934</v>
      </c>
      <c r="C2395" s="65" t="str">
        <f>TEXT(E2395,"yyyy")&amp;"-"&amp;"Q"&amp;LOOKUP(MONTH(E2395),{1,4,7,10},{1,2,3,4})</f>
        <v>2017-Q4</v>
      </c>
      <c r="D2395" s="66">
        <f t="shared" si="137"/>
        <v>2018</v>
      </c>
      <c r="E2395" s="1">
        <v>43040</v>
      </c>
      <c r="F2395" s="31" t="str">
        <f t="shared" si="136"/>
        <v>2017</v>
      </c>
      <c r="G2395" s="1" t="str">
        <f>TEXT(ancestry_jul_2014[[#This Row],[Date]]," MMM")</f>
        <v xml:space="preserve"> Nov</v>
      </c>
      <c r="I2395" t="str">
        <f>VLOOKUP(K2395, [1]LibPAS_data!$A$1:$C$600,3,FALSE)</f>
        <v>Greenlee</v>
      </c>
      <c r="J2395" s="21" t="str">
        <f>VLOOKUP(K2395,[1]LibPAS_data!$A$1:$C$600,2,FALSE)</f>
        <v>Morenci Community Library</v>
      </c>
      <c r="K2395" s="6" t="s">
        <v>106</v>
      </c>
      <c r="L2395" s="45" t="s">
        <v>1</v>
      </c>
      <c r="R2395" s="47">
        <f t="shared" si="135"/>
        <v>0</v>
      </c>
    </row>
    <row r="2396" spans="1:18" x14ac:dyDescent="0.3">
      <c r="A2396" s="21">
        <f>VLOOKUP(ancestry_jul_2014[[#This Row],[Locationid]], [1]LibPAS_data!$A$2:$E$600, 5, FALSE)</f>
        <v>45</v>
      </c>
      <c r="B2396" s="64">
        <f>VLOOKUP(ancestry_jul_2014[[#This Row],[Locationid]],[1]LibPAS_data!$A$2:$D$270,4,FALSE)</f>
        <v>2461</v>
      </c>
      <c r="C2396" s="65" t="str">
        <f>TEXT(E2396,"yyyy")&amp;"-"&amp;"Q"&amp;LOOKUP(MONTH(E2396),{1,4,7,10},{1,2,3,4})</f>
        <v>2017-Q4</v>
      </c>
      <c r="D2396" s="66">
        <f t="shared" si="137"/>
        <v>2018</v>
      </c>
      <c r="E2396" s="1">
        <v>43040</v>
      </c>
      <c r="F2396" s="31" t="str">
        <f t="shared" si="136"/>
        <v>2017</v>
      </c>
      <c r="G2396" s="1" t="str">
        <f>TEXT(ancestry_jul_2014[[#This Row],[Date]]," MMM")</f>
        <v xml:space="preserve"> Nov</v>
      </c>
      <c r="I2396" t="str">
        <f>VLOOKUP(K2396, [1]LibPAS_data!$A$1:$C$600,3,FALSE)</f>
        <v>Navajo</v>
      </c>
      <c r="J2396" s="21" t="str">
        <f>VLOOKUP(K2396,[1]LibPAS_data!$A$1:$C$600,2,FALSE)</f>
        <v>Navajo County Library District</v>
      </c>
      <c r="K2396" s="6" t="s">
        <v>42</v>
      </c>
      <c r="L2396" s="45" t="s">
        <v>1</v>
      </c>
      <c r="N2396">
        <v>838</v>
      </c>
      <c r="O2396">
        <v>15</v>
      </c>
      <c r="P2396">
        <v>108</v>
      </c>
      <c r="Q2396">
        <v>611</v>
      </c>
      <c r="R2396" s="47">
        <f t="shared" si="135"/>
        <v>719</v>
      </c>
    </row>
    <row r="2397" spans="1:18" x14ac:dyDescent="0.3">
      <c r="A2397" s="21">
        <f>VLOOKUP(ancestry_jul_2014[[#This Row],[Locationid]], [1]LibPAS_data!$A$2:$E$600, 5, FALSE)</f>
        <v>9</v>
      </c>
      <c r="B2397" s="64" t="e">
        <f>VLOOKUP(ancestry_jul_2014[[#This Row],[Locationid]],[1]LibPAS_data!$A$2:$D$270,4,FALSE)</f>
        <v>#N/A</v>
      </c>
      <c r="C2397" s="65" t="str">
        <f>TEXT(E2397,"yyyy")&amp;"-"&amp;"Q"&amp;LOOKUP(MONTH(E2397),{1,4,7,10},{1,2,3,4})</f>
        <v>2017-Q4</v>
      </c>
      <c r="D2397" s="66">
        <f t="shared" si="137"/>
        <v>2018</v>
      </c>
      <c r="E2397" s="1">
        <v>43040</v>
      </c>
      <c r="F2397" s="31" t="str">
        <f t="shared" si="136"/>
        <v>2017</v>
      </c>
      <c r="G2397" s="1" t="str">
        <f>TEXT(ancestry_jul_2014[[#This Row],[Date]]," MMM")</f>
        <v xml:space="preserve"> Nov</v>
      </c>
      <c r="I2397" t="str">
        <f>VLOOKUP(K2397, [1]LibPAS_data!$A$1:$C$600,3,FALSE)</f>
        <v>Pinal</v>
      </c>
      <c r="J2397" s="21" t="str">
        <f>VLOOKUP(K2397,[1]LibPAS_data!$A$1:$C$600,2,FALSE)</f>
        <v>Oracle Public Library</v>
      </c>
      <c r="K2397" t="s">
        <v>44</v>
      </c>
      <c r="L2397" s="45" t="s">
        <v>1</v>
      </c>
      <c r="R2397" s="47">
        <f t="shared" si="135"/>
        <v>0</v>
      </c>
    </row>
    <row r="2398" spans="1:18" x14ac:dyDescent="0.3">
      <c r="A2398" s="21">
        <f>VLOOKUP(ancestry_jul_2014[[#This Row],[Locationid]], [1]LibPAS_data!$A$2:$E$600, 5, FALSE)</f>
        <v>36</v>
      </c>
      <c r="B2398" s="64" t="str">
        <f>VLOOKUP(ancestry_jul_2014[[#This Row],[Locationid]],[1]LibPAS_data!$A$2:$D$270,4,FALSE)</f>
        <v>N/A</v>
      </c>
      <c r="C2398" s="65" t="str">
        <f>TEXT(E2398,"yyyy")&amp;"-"&amp;"Q"&amp;LOOKUP(MONTH(E2398),{1,4,7,10},{1,2,3,4})</f>
        <v>2017-Q4</v>
      </c>
      <c r="D2398" s="66">
        <f t="shared" si="137"/>
        <v>2018</v>
      </c>
      <c r="E2398" s="1">
        <v>43040</v>
      </c>
      <c r="F2398" s="31" t="str">
        <f t="shared" si="136"/>
        <v>2017</v>
      </c>
      <c r="G2398" s="1" t="str">
        <f>TEXT(ancestry_jul_2014[[#This Row],[Date]]," MMM")</f>
        <v xml:space="preserve"> Nov</v>
      </c>
      <c r="I2398" t="str">
        <f>VLOOKUP(K2398, [1]LibPAS_data!$A$1:$C$600,3,FALSE)</f>
        <v>Coconino</v>
      </c>
      <c r="J2398" s="21" t="str">
        <f>VLOOKUP(K2398,[1]LibPAS_data!$A$1:$C$600,2,FALSE)</f>
        <v>Page Public Library</v>
      </c>
      <c r="K2398" s="6" t="s">
        <v>140</v>
      </c>
      <c r="L2398" s="45" t="s">
        <v>1</v>
      </c>
      <c r="N2398">
        <v>15</v>
      </c>
      <c r="O2398">
        <v>1</v>
      </c>
      <c r="Q2398">
        <v>1</v>
      </c>
      <c r="R2398" s="47">
        <f t="shared" si="135"/>
        <v>1</v>
      </c>
    </row>
    <row r="2399" spans="1:18" x14ac:dyDescent="0.3">
      <c r="A2399" s="21">
        <f>VLOOKUP(ancestry_jul_2014[[#This Row],[Locationid]], [1]LibPAS_data!$A$2:$E$600, 5, FALSE)</f>
        <v>20</v>
      </c>
      <c r="B2399" s="64">
        <f>VLOOKUP(ancestry_jul_2014[[#This Row],[Locationid]],[1]LibPAS_data!$A$2:$D$270,4,FALSE)</f>
        <v>10834</v>
      </c>
      <c r="C2399" s="65" t="str">
        <f>TEXT(E2399,"yyyy")&amp;"-"&amp;"Q"&amp;LOOKUP(MONTH(E2399),{1,4,7,10},{1,2,3,4})</f>
        <v>2017-Q4</v>
      </c>
      <c r="D2399" s="66">
        <f t="shared" si="137"/>
        <v>2018</v>
      </c>
      <c r="E2399" s="1">
        <v>43040</v>
      </c>
      <c r="F2399" s="31" t="str">
        <f t="shared" si="136"/>
        <v>2017</v>
      </c>
      <c r="G2399" s="1" t="str">
        <f>TEXT(ancestry_jul_2014[[#This Row],[Date]]," MMM")</f>
        <v xml:space="preserve"> Nov</v>
      </c>
      <c r="I2399" t="str">
        <f>VLOOKUP(K2399, [1]LibPAS_data!$A$1:$C$600,3,FALSE)</f>
        <v>La Paz</v>
      </c>
      <c r="J2399" s="21" t="str">
        <f>VLOOKUP(K2399,[1]LibPAS_data!$A$1:$C$600,2,FALSE)</f>
        <v>Parker Public Library</v>
      </c>
      <c r="K2399" s="8" t="s">
        <v>45</v>
      </c>
      <c r="L2399" s="45" t="s">
        <v>1</v>
      </c>
      <c r="R2399" s="47">
        <f t="shared" si="135"/>
        <v>0</v>
      </c>
    </row>
    <row r="2400" spans="1:18" x14ac:dyDescent="0.3">
      <c r="A2400" s="21">
        <f>VLOOKUP(ancestry_jul_2014[[#This Row],[Locationid]], [1]LibPAS_data!$A$2:$E$600, 5, FALSE)</f>
        <v>14</v>
      </c>
      <c r="B2400" s="64">
        <f>VLOOKUP(ancestry_jul_2014[[#This Row],[Locationid]],[1]LibPAS_data!$A$2:$D$270,4,FALSE)</f>
        <v>13597</v>
      </c>
      <c r="C2400" s="65" t="str">
        <f>TEXT(E2400,"yyyy")&amp;"-"&amp;"Q"&amp;LOOKUP(MONTH(E2400),{1,4,7,10},{1,2,3,4})</f>
        <v>2017-Q4</v>
      </c>
      <c r="D2400" s="66">
        <f t="shared" si="137"/>
        <v>2018</v>
      </c>
      <c r="E2400" s="1">
        <v>43040</v>
      </c>
      <c r="F2400" s="31" t="str">
        <f t="shared" si="136"/>
        <v>2017</v>
      </c>
      <c r="G2400" s="1" t="str">
        <f>TEXT(ancestry_jul_2014[[#This Row],[Date]]," MMM")</f>
        <v xml:space="preserve"> Nov</v>
      </c>
      <c r="I2400" t="str">
        <f>VLOOKUP(K2400, [1]LibPAS_data!$A$1:$C$600,3,FALSE)</f>
        <v>Gila</v>
      </c>
      <c r="J2400" s="21" t="str">
        <f>VLOOKUP(K2400,[1]LibPAS_data!$A$1:$C$600,2,FALSE)</f>
        <v>Payson Public Library</v>
      </c>
      <c r="K2400" s="6" t="s">
        <v>47</v>
      </c>
      <c r="L2400" s="45" t="s">
        <v>1</v>
      </c>
      <c r="N2400">
        <v>237</v>
      </c>
      <c r="O2400">
        <v>6</v>
      </c>
      <c r="Q2400">
        <v>34</v>
      </c>
      <c r="R2400" s="47">
        <f t="shared" si="135"/>
        <v>34</v>
      </c>
    </row>
    <row r="2401" spans="1:18" x14ac:dyDescent="0.3">
      <c r="A2401" s="21">
        <f>VLOOKUP(ancestry_jul_2014[[#This Row],[Locationid]], [1]LibPAS_data!$A$2:$E$600, 5, FALSE)</f>
        <v>38</v>
      </c>
      <c r="B2401" s="64">
        <f>VLOOKUP(ancestry_jul_2014[[#This Row],[Locationid]],[1]LibPAS_data!$A$2:$D$270,4,FALSE)</f>
        <v>109952</v>
      </c>
      <c r="C2401" s="65" t="str">
        <f>TEXT(E2401,"yyyy")&amp;"-"&amp;"Q"&amp;LOOKUP(MONTH(E2401),{1,4,7,10},{1,2,3,4})</f>
        <v>2017-Q4</v>
      </c>
      <c r="D2401" s="66">
        <f t="shared" si="137"/>
        <v>2018</v>
      </c>
      <c r="E2401" s="1">
        <v>43040</v>
      </c>
      <c r="F2401" s="31" t="str">
        <f t="shared" si="136"/>
        <v>2017</v>
      </c>
      <c r="G2401" s="1" t="str">
        <f>TEXT(ancestry_jul_2014[[#This Row],[Date]]," MMM")</f>
        <v xml:space="preserve"> Nov</v>
      </c>
      <c r="I2401" t="str">
        <f>VLOOKUP(K2401, [1]LibPAS_data!$A$1:$C$600,3,FALSE)</f>
        <v>Maricopa</v>
      </c>
      <c r="J2401" s="21" t="str">
        <f>VLOOKUP(K2401,[1]LibPAS_data!$A$1:$C$600,2,FALSE)</f>
        <v>Peoria Public Library</v>
      </c>
      <c r="K2401" s="6" t="s">
        <v>48</v>
      </c>
      <c r="L2401" s="45" t="s">
        <v>1</v>
      </c>
      <c r="N2401">
        <v>1752</v>
      </c>
      <c r="O2401">
        <v>49</v>
      </c>
      <c r="P2401">
        <v>354</v>
      </c>
      <c r="Q2401">
        <v>1314</v>
      </c>
      <c r="R2401" s="47">
        <f t="shared" si="135"/>
        <v>1668</v>
      </c>
    </row>
    <row r="2402" spans="1:18" x14ac:dyDescent="0.3">
      <c r="A2402" s="21" t="e">
        <f>VLOOKUP(ancestry_jul_2014[[#This Row],[Locationid]], [1]LibPAS_data!$A$2:$E$600, 5, FALSE)</f>
        <v>#VALUE!</v>
      </c>
      <c r="B2402" s="64">
        <f>VLOOKUP(ancestry_jul_2014[[#This Row],[Locationid]],[1]LibPAS_data!$A$2:$D$270,4,FALSE)</f>
        <v>943450</v>
      </c>
      <c r="C2402" s="65" t="str">
        <f>TEXT(E2402,"yyyy")&amp;"-"&amp;"Q"&amp;LOOKUP(MONTH(E2402),{1,4,7,10},{1,2,3,4})</f>
        <v>2017-Q4</v>
      </c>
      <c r="D2402" s="66">
        <f t="shared" si="137"/>
        <v>2018</v>
      </c>
      <c r="E2402" s="1">
        <v>43040</v>
      </c>
      <c r="F2402" s="31" t="str">
        <f t="shared" si="136"/>
        <v>2017</v>
      </c>
      <c r="G2402" s="1" t="str">
        <f>TEXT(ancestry_jul_2014[[#This Row],[Date]]," MMM")</f>
        <v xml:space="preserve"> Nov</v>
      </c>
      <c r="I2402" t="str">
        <f>VLOOKUP(K2402, [1]LibPAS_data!$A$1:$C$600,3,FALSE)</f>
        <v>Maricopa</v>
      </c>
      <c r="J2402" s="21" t="str">
        <f>VLOOKUP(K2402,[1]LibPAS_data!$A$1:$C$600,2,FALSE)</f>
        <v>Phoenix Public Library</v>
      </c>
      <c r="K2402" s="10" t="s">
        <v>78</v>
      </c>
      <c r="L2402" s="45" t="s">
        <v>1</v>
      </c>
      <c r="N2402">
        <v>6258</v>
      </c>
      <c r="O2402">
        <v>133</v>
      </c>
      <c r="P2402">
        <v>931</v>
      </c>
      <c r="Q2402">
        <v>2930</v>
      </c>
      <c r="R2402" s="47">
        <f t="shared" si="135"/>
        <v>3861</v>
      </c>
    </row>
    <row r="2403" spans="1:18" x14ac:dyDescent="0.3">
      <c r="A2403" s="21">
        <f>VLOOKUP(ancestry_jul_2014[[#This Row],[Locationid]], [1]LibPAS_data!$A$2:$E$600, 5, FALSE)</f>
        <v>622</v>
      </c>
      <c r="B2403" s="64">
        <f>VLOOKUP(ancestry_jul_2014[[#This Row],[Locationid]],[1]LibPAS_data!$A$2:$D$270,4,FALSE)</f>
        <v>405419</v>
      </c>
      <c r="C2403" s="65" t="str">
        <f>TEXT(E2403,"yyyy")&amp;"-"&amp;"Q"&amp;LOOKUP(MONTH(E2403),{1,4,7,10},{1,2,3,4})</f>
        <v>2017-Q4</v>
      </c>
      <c r="D2403" s="66">
        <f t="shared" si="137"/>
        <v>2018</v>
      </c>
      <c r="E2403" s="1">
        <v>43040</v>
      </c>
      <c r="F2403" s="31" t="str">
        <f t="shared" si="136"/>
        <v>2017</v>
      </c>
      <c r="G2403" s="1" t="str">
        <f>TEXT(ancestry_jul_2014[[#This Row],[Date]]," MMM")</f>
        <v xml:space="preserve"> Nov</v>
      </c>
      <c r="I2403" t="str">
        <f>VLOOKUP(K2403, [1]LibPAS_data!$A$1:$C$600,3,FALSE)</f>
        <v>Pima</v>
      </c>
      <c r="J2403" s="21" t="str">
        <f>VLOOKUP(K2403,[1]LibPAS_data!$A$1:$C$600,2,FALSE)</f>
        <v>Pima County Public Library</v>
      </c>
      <c r="K2403" s="6" t="s">
        <v>49</v>
      </c>
      <c r="L2403" s="45" t="s">
        <v>1</v>
      </c>
      <c r="N2403">
        <v>5335</v>
      </c>
      <c r="O2403">
        <v>160</v>
      </c>
      <c r="P2403">
        <v>1069</v>
      </c>
      <c r="Q2403">
        <v>3499</v>
      </c>
      <c r="R2403" s="47">
        <f t="shared" si="135"/>
        <v>4568</v>
      </c>
    </row>
    <row r="2404" spans="1:18" x14ac:dyDescent="0.3">
      <c r="A2404" s="21">
        <f>VLOOKUP(ancestry_jul_2014[[#This Row],[Locationid]], [1]LibPAS_data!$A$2:$E$600, 5, FALSE)</f>
        <v>4</v>
      </c>
      <c r="B2404" s="64">
        <f>VLOOKUP(ancestry_jul_2014[[#This Row],[Locationid]],[1]LibPAS_data!$A$2:$D$270,4,FALSE)</f>
        <v>8901</v>
      </c>
      <c r="C2404" s="65" t="str">
        <f>TEXT(E2404,"yyyy")&amp;"-"&amp;"Q"&amp;LOOKUP(MONTH(E2404),{1,4,7,10},{1,2,3,4})</f>
        <v>2017-Q4</v>
      </c>
      <c r="D2404" s="66">
        <f t="shared" si="137"/>
        <v>2018</v>
      </c>
      <c r="E2404" s="1">
        <v>43040</v>
      </c>
      <c r="F2404" s="31" t="str">
        <f t="shared" si="136"/>
        <v>2017</v>
      </c>
      <c r="G2404" s="1" t="str">
        <f>TEXT(ancestry_jul_2014[[#This Row],[Date]]," MMM")</f>
        <v xml:space="preserve"> Nov</v>
      </c>
      <c r="I2404" t="str">
        <f>VLOOKUP(K2404, [1]LibPAS_data!$A$1:$C$600,3,FALSE)</f>
        <v>Pinal</v>
      </c>
      <c r="J2404" s="21" t="str">
        <f>VLOOKUP(K2404,[1]LibPAS_data!$A$1:$C$600,2,FALSE)</f>
        <v>Pinal County Library District</v>
      </c>
      <c r="K2404" s="6" t="s">
        <v>50</v>
      </c>
      <c r="L2404" s="45" t="s">
        <v>1</v>
      </c>
      <c r="N2404">
        <v>293</v>
      </c>
      <c r="O2404">
        <v>4</v>
      </c>
      <c r="P2404">
        <v>12</v>
      </c>
      <c r="Q2404">
        <v>103</v>
      </c>
      <c r="R2404" s="47">
        <f t="shared" si="135"/>
        <v>115</v>
      </c>
    </row>
    <row r="2405" spans="1:18" x14ac:dyDescent="0.3">
      <c r="A2405" s="21">
        <f>VLOOKUP(ancestry_jul_2014[[#This Row],[Locationid]], [1]LibPAS_data!$A$2:$E$600, 5, FALSE)</f>
        <v>0</v>
      </c>
      <c r="B2405" s="64">
        <f>VLOOKUP(ancestry_jul_2014[[#This Row],[Locationid]],[1]LibPAS_data!$A$2:$D$270,4,FALSE)</f>
        <v>0</v>
      </c>
      <c r="C2405" s="65" t="str">
        <f>TEXT(E2405,"yyyy")&amp;"-"&amp;"Q"&amp;LOOKUP(MONTH(E2405),{1,4,7,10},{1,2,3,4})</f>
        <v>2017-Q4</v>
      </c>
      <c r="D2405" s="66">
        <f t="shared" si="137"/>
        <v>2018</v>
      </c>
      <c r="E2405" s="1">
        <v>43040</v>
      </c>
      <c r="F2405" s="31" t="str">
        <f t="shared" si="136"/>
        <v>2017</v>
      </c>
      <c r="G2405" s="1" t="str">
        <f>TEXT(ancestry_jul_2014[[#This Row],[Date]]," MMM")</f>
        <v xml:space="preserve"> Nov</v>
      </c>
      <c r="I2405" t="str">
        <f>VLOOKUP(K2405, [1]LibPAS_data!$A$1:$C$600,3,FALSE)</f>
        <v>Yavapai</v>
      </c>
      <c r="J2405" s="21" t="str">
        <f>VLOOKUP(K2405,[1]LibPAS_data!$A$1:$C$600,2,FALSE)</f>
        <v>Paulden</v>
      </c>
      <c r="K2405" s="2" t="s">
        <v>146</v>
      </c>
      <c r="L2405" s="45" t="s">
        <v>1</v>
      </c>
      <c r="R2405" s="47">
        <f t="shared" si="135"/>
        <v>0</v>
      </c>
    </row>
    <row r="2406" spans="1:18" x14ac:dyDescent="0.3">
      <c r="A2406" s="21">
        <f>VLOOKUP(ancestry_jul_2014[[#This Row],[Locationid]], [1]LibPAS_data!$A$2:$E$600, 5, FALSE)</f>
        <v>54</v>
      </c>
      <c r="B2406" s="64">
        <f>VLOOKUP(ancestry_jul_2014[[#This Row],[Locationid]],[1]LibPAS_data!$A$2:$D$270,4,FALSE)</f>
        <v>29416</v>
      </c>
      <c r="C2406" s="65" t="str">
        <f>TEXT(E2406,"yyyy")&amp;"-"&amp;"Q"&amp;LOOKUP(MONTH(E2406),{1,4,7,10},{1,2,3,4})</f>
        <v>2017-Q4</v>
      </c>
      <c r="D2406" s="66">
        <f t="shared" si="137"/>
        <v>2018</v>
      </c>
      <c r="E2406" s="1">
        <v>43040</v>
      </c>
      <c r="F2406" s="31" t="str">
        <f t="shared" si="136"/>
        <v>2017</v>
      </c>
      <c r="G2406" s="1" t="str">
        <f>TEXT(ancestry_jul_2014[[#This Row],[Date]]," MMM")</f>
        <v xml:space="preserve"> Nov</v>
      </c>
      <c r="I2406" t="str">
        <f>VLOOKUP(K2406, [1]LibPAS_data!$A$1:$C$600,3,FALSE)</f>
        <v>Yavapai</v>
      </c>
      <c r="J2406" s="21" t="str">
        <f>VLOOKUP(K2406,[1]LibPAS_data!$A$1:$C$600,2,FALSE)</f>
        <v>Prescott Public Library</v>
      </c>
      <c r="K2406" s="10" t="s">
        <v>51</v>
      </c>
      <c r="L2406" s="45" t="s">
        <v>1</v>
      </c>
      <c r="N2406">
        <v>1202</v>
      </c>
      <c r="O2406">
        <v>27</v>
      </c>
      <c r="P2406">
        <v>359</v>
      </c>
      <c r="Q2406">
        <v>683</v>
      </c>
      <c r="R2406" s="47">
        <f t="shared" si="135"/>
        <v>1042</v>
      </c>
    </row>
    <row r="2407" spans="1:18" x14ac:dyDescent="0.3">
      <c r="A2407" s="21">
        <f>VLOOKUP(ancestry_jul_2014[[#This Row],[Locationid]], [1]LibPAS_data!$A$2:$E$600, 5, FALSE)</f>
        <v>59</v>
      </c>
      <c r="B2407" s="64">
        <f>VLOOKUP(ancestry_jul_2014[[#This Row],[Locationid]],[1]LibPAS_data!$A$2:$D$270,4,FALSE)</f>
        <v>22616</v>
      </c>
      <c r="C2407" s="65" t="str">
        <f>TEXT(E2407,"yyyy")&amp;"-"&amp;"Q"&amp;LOOKUP(MONTH(E2407),{1,4,7,10},{1,2,3,4})</f>
        <v>2017-Q4</v>
      </c>
      <c r="D2407" s="66">
        <f t="shared" si="137"/>
        <v>2018</v>
      </c>
      <c r="E2407" s="1">
        <v>43040</v>
      </c>
      <c r="F2407" s="31" t="str">
        <f t="shared" si="136"/>
        <v>2017</v>
      </c>
      <c r="G2407" s="1" t="str">
        <f>TEXT(ancestry_jul_2014[[#This Row],[Date]]," MMM")</f>
        <v xml:space="preserve"> Nov</v>
      </c>
      <c r="I2407" t="str">
        <f>VLOOKUP(K2407, [1]LibPAS_data!$A$1:$C$600,3,FALSE)</f>
        <v>Yavapai</v>
      </c>
      <c r="J2407" s="21" t="str">
        <f>VLOOKUP(K2407,[1]LibPAS_data!$A$1:$C$600,2,FALSE)</f>
        <v>Prescott Valley Public Library</v>
      </c>
      <c r="K2407" s="6" t="s">
        <v>52</v>
      </c>
      <c r="L2407" s="45" t="s">
        <v>1</v>
      </c>
      <c r="N2407">
        <v>891</v>
      </c>
      <c r="O2407">
        <v>16</v>
      </c>
      <c r="P2407">
        <v>165</v>
      </c>
      <c r="Q2407">
        <v>411</v>
      </c>
      <c r="R2407" s="47">
        <f t="shared" si="135"/>
        <v>576</v>
      </c>
    </row>
    <row r="2408" spans="1:18" x14ac:dyDescent="0.3">
      <c r="A2408" s="21">
        <f>VLOOKUP(ancestry_jul_2014[[#This Row],[Locationid]], [1]LibPAS_data!$A$2:$E$600, 5, FALSE)</f>
        <v>23</v>
      </c>
      <c r="B2408" s="64">
        <f>VLOOKUP(ancestry_jul_2014[[#This Row],[Locationid]],[1]LibPAS_data!$A$2:$D$270,4,FALSE)</f>
        <v>5873</v>
      </c>
      <c r="C2408" s="65" t="str">
        <f>TEXT(E2408,"yyyy")&amp;"-"&amp;"Q"&amp;LOOKUP(MONTH(E2408),{1,4,7,10},{1,2,3,4})</f>
        <v>2017-Q4</v>
      </c>
      <c r="D2408" s="66">
        <f t="shared" si="137"/>
        <v>2018</v>
      </c>
      <c r="E2408" s="1">
        <v>43040</v>
      </c>
      <c r="F2408" s="31" t="str">
        <f t="shared" si="136"/>
        <v>2017</v>
      </c>
      <c r="G2408" s="1" t="str">
        <f>TEXT(ancestry_jul_2014[[#This Row],[Date]]," MMM")</f>
        <v xml:space="preserve"> Nov</v>
      </c>
      <c r="I2408" t="str">
        <f>VLOOKUP(K2408, [1]LibPAS_data!$A$1:$C$600,3,FALSE)</f>
        <v>La Paz</v>
      </c>
      <c r="J2408" s="21" t="str">
        <f>VLOOKUP(K2408,[1]LibPAS_data!$A$1:$C$600,2,FALSE)</f>
        <v>Quartzsite Public Library</v>
      </c>
      <c r="K2408" s="3" t="s">
        <v>154</v>
      </c>
      <c r="L2408" s="45" t="s">
        <v>1</v>
      </c>
      <c r="R2408" s="47">
        <f t="shared" si="135"/>
        <v>0</v>
      </c>
    </row>
    <row r="2409" spans="1:18" x14ac:dyDescent="0.3">
      <c r="A2409" s="21">
        <f>VLOOKUP(ancestry_jul_2014[[#This Row],[Locationid]], [1]LibPAS_data!$A$2:$E$600, 5, FALSE)</f>
        <v>40</v>
      </c>
      <c r="B2409" s="64" t="e">
        <f>VLOOKUP(ancestry_jul_2014[[#This Row],[Locationid]],[1]LibPAS_data!$A$2:$D$270,4,FALSE)</f>
        <v>#N/A</v>
      </c>
      <c r="C2409" s="65" t="str">
        <f>TEXT(E2409,"yyyy")&amp;"-"&amp;"Q"&amp;LOOKUP(MONTH(E2409),{1,4,7,10},{1,2,3,4})</f>
        <v>2017-Q4</v>
      </c>
      <c r="D2409" s="66">
        <f t="shared" si="137"/>
        <v>2018</v>
      </c>
      <c r="E2409" s="1">
        <v>43040</v>
      </c>
      <c r="F2409" s="31" t="str">
        <f t="shared" si="136"/>
        <v>2017</v>
      </c>
      <c r="G2409" s="1" t="str">
        <f>TEXT(ancestry_jul_2014[[#This Row],[Date]]," MMM")</f>
        <v xml:space="preserve"> Nov</v>
      </c>
      <c r="I2409" t="str">
        <f>VLOOKUP(K2409, [1]LibPAS_data!$A$1:$C$600,3,FALSE)</f>
        <v>Apache</v>
      </c>
      <c r="J2409" s="21" t="str">
        <f>VLOOKUP(K2409,[1]LibPAS_data!$A$1:$C$600,2,FALSE)</f>
        <v>Round Valley Public Library</v>
      </c>
      <c r="K2409" s="6" t="s">
        <v>53</v>
      </c>
      <c r="L2409" s="45" t="s">
        <v>1</v>
      </c>
      <c r="N2409">
        <v>23</v>
      </c>
      <c r="O2409">
        <v>1</v>
      </c>
      <c r="P2409">
        <v>2</v>
      </c>
      <c r="Q2409">
        <v>3</v>
      </c>
      <c r="R2409" s="47">
        <f t="shared" si="135"/>
        <v>5</v>
      </c>
    </row>
    <row r="2410" spans="1:18" x14ac:dyDescent="0.3">
      <c r="A2410" s="21">
        <f>VLOOKUP(ancestry_jul_2014[[#This Row],[Locationid]], [1]LibPAS_data!$A$2:$E$600, 5, FALSE)</f>
        <v>17</v>
      </c>
      <c r="B2410" s="64">
        <f>VLOOKUP(ancestry_jul_2014[[#This Row],[Locationid]],[1]LibPAS_data!$A$2:$D$270,4,FALSE)</f>
        <v>11980</v>
      </c>
      <c r="C2410" s="65" t="str">
        <f>TEXT(E2410,"yyyy")&amp;"-"&amp;"Q"&amp;LOOKUP(MONTH(E2410),{1,4,7,10},{1,2,3,4})</f>
        <v>2017-Q4</v>
      </c>
      <c r="D2410" s="66">
        <f t="shared" si="137"/>
        <v>2018</v>
      </c>
      <c r="E2410" s="1">
        <v>43040</v>
      </c>
      <c r="F2410" s="31" t="str">
        <f t="shared" si="136"/>
        <v>2017</v>
      </c>
      <c r="G2410" s="1" t="str">
        <f>TEXT(ancestry_jul_2014[[#This Row],[Date]]," MMM")</f>
        <v xml:space="preserve"> Nov</v>
      </c>
      <c r="I2410" t="str">
        <f>VLOOKUP(K2410, [1]LibPAS_data!$A$1:$C$600,3,FALSE)</f>
        <v>Graham</v>
      </c>
      <c r="J2410" s="21" t="str">
        <f>VLOOKUP(K2410,[1]LibPAS_data!$A$1:$C$600,2,FALSE)</f>
        <v>Safford City - Graham County Library</v>
      </c>
      <c r="K2410" s="6" t="s">
        <v>54</v>
      </c>
      <c r="L2410" s="45" t="s">
        <v>1</v>
      </c>
      <c r="N2410">
        <v>155</v>
      </c>
      <c r="O2410">
        <v>1</v>
      </c>
      <c r="P2410">
        <v>14</v>
      </c>
      <c r="Q2410">
        <v>80</v>
      </c>
      <c r="R2410" s="47">
        <f t="shared" si="135"/>
        <v>94</v>
      </c>
    </row>
    <row r="2411" spans="1:18" x14ac:dyDescent="0.3">
      <c r="A2411" s="21">
        <f>VLOOKUP(ancestry_jul_2014[[#This Row],[Locationid]], [1]LibPAS_data!$A$2:$E$600, 5, FALSE)</f>
        <v>10</v>
      </c>
      <c r="B2411" s="64">
        <f>VLOOKUP(ancestry_jul_2014[[#This Row],[Locationid]],[1]LibPAS_data!$A$2:$D$270,4,FALSE)</f>
        <v>5625</v>
      </c>
      <c r="C2411" s="65" t="str">
        <f>TEXT(E2411,"yyyy")&amp;"-"&amp;"Q"&amp;LOOKUP(MONTH(E2411),{1,4,7,10},{1,2,3,4})</f>
        <v>2017-Q4</v>
      </c>
      <c r="D2411" s="66">
        <f t="shared" si="137"/>
        <v>2018</v>
      </c>
      <c r="E2411" s="1">
        <v>43040</v>
      </c>
      <c r="F2411" s="31" t="str">
        <f t="shared" si="136"/>
        <v>2017</v>
      </c>
      <c r="G2411" s="1" t="str">
        <f>TEXT(ancestry_jul_2014[[#This Row],[Date]]," MMM")</f>
        <v xml:space="preserve"> Nov</v>
      </c>
      <c r="I2411" t="str">
        <f>VLOOKUP(K2411, [1]LibPAS_data!$A$1:$C$600,3,FALSE)</f>
        <v>Gila</v>
      </c>
      <c r="J2411" s="21" t="str">
        <f>VLOOKUP(K2411,[1]LibPAS_data!$A$1:$C$600,2,FALSE)</f>
        <v>San Carlos Public Library</v>
      </c>
      <c r="K2411" s="3" t="s">
        <v>148</v>
      </c>
      <c r="L2411" s="45" t="s">
        <v>1</v>
      </c>
      <c r="R2411" s="47">
        <f t="shared" si="135"/>
        <v>0</v>
      </c>
    </row>
    <row r="2412" spans="1:18" x14ac:dyDescent="0.3">
      <c r="A2412" s="21">
        <f>VLOOKUP(ancestry_jul_2014[[#This Row],[Locationid]], [1]LibPAS_data!$A$2:$E$600, 5, FALSE)</f>
        <v>23</v>
      </c>
      <c r="B2412" s="64" t="e">
        <f>VLOOKUP(ancestry_jul_2014[[#This Row],[Locationid]],[1]LibPAS_data!$A$2:$D$270,4,FALSE)</f>
        <v>#N/A</v>
      </c>
      <c r="C2412" s="65" t="str">
        <f>TEXT(E2412,"yyyy")&amp;"-"&amp;"Q"&amp;LOOKUP(MONTH(E2412),{1,4,7,10},{1,2,3,4})</f>
        <v>2017-Q4</v>
      </c>
      <c r="D2412" s="66">
        <f t="shared" si="137"/>
        <v>2018</v>
      </c>
      <c r="E2412" s="1">
        <v>43040</v>
      </c>
      <c r="F2412" s="31" t="str">
        <f t="shared" si="136"/>
        <v>2017</v>
      </c>
      <c r="G2412" s="1" t="str">
        <f>TEXT(ancestry_jul_2014[[#This Row],[Date]]," MMM")</f>
        <v xml:space="preserve"> Nov</v>
      </c>
      <c r="I2412" t="str">
        <f>VLOOKUP(K2412, [1]LibPAS_data!$A$1:$C$600,3,FALSE)</f>
        <v>Pinal</v>
      </c>
      <c r="J2412" s="21" t="str">
        <f>VLOOKUP(K2412,[1]LibPAS_data!$A$1:$C$600,2,FALSE)</f>
        <v>San Manuel Public Library</v>
      </c>
      <c r="K2412" s="10" t="s">
        <v>55</v>
      </c>
      <c r="L2412" s="45" t="s">
        <v>1</v>
      </c>
      <c r="N2412">
        <v>479</v>
      </c>
      <c r="O2412">
        <v>6</v>
      </c>
      <c r="P2412">
        <v>28</v>
      </c>
      <c r="Q2412">
        <v>164</v>
      </c>
      <c r="R2412" s="47">
        <f t="shared" si="135"/>
        <v>192</v>
      </c>
    </row>
    <row r="2413" spans="1:18" x14ac:dyDescent="0.3">
      <c r="A2413" s="21">
        <f>VLOOKUP(ancestry_jul_2014[[#This Row],[Locationid]], [1]LibPAS_data!$A$2:$E$600, 5, FALSE)</f>
        <v>10</v>
      </c>
      <c r="B2413" s="64">
        <f>VLOOKUP(ancestry_jul_2014[[#This Row],[Locationid]],[1]LibPAS_data!$A$2:$D$270,4,FALSE)</f>
        <v>360</v>
      </c>
      <c r="C2413" s="65" t="str">
        <f>TEXT(E2413,"yyyy")&amp;"-"&amp;"Q"&amp;LOOKUP(MONTH(E2413),{1,4,7,10},{1,2,3,4})</f>
        <v>2017-Q4</v>
      </c>
      <c r="D2413" s="66">
        <f t="shared" si="137"/>
        <v>2018</v>
      </c>
      <c r="E2413" s="1">
        <v>43040</v>
      </c>
      <c r="F2413" s="31" t="str">
        <f t="shared" si="136"/>
        <v>2017</v>
      </c>
      <c r="G2413" s="1" t="str">
        <f>TEXT(ancestry_jul_2014[[#This Row],[Date]]," MMM")</f>
        <v xml:space="preserve"> Nov</v>
      </c>
      <c r="I2413" t="str">
        <f>VLOOKUP(K2413, [1]LibPAS_data!$A$1:$C$600,3,FALSE)</f>
        <v>Pima</v>
      </c>
      <c r="J2413" s="21" t="str">
        <f>VLOOKUP(K2413,[1]LibPAS_data!$A$1:$C$600,2,FALSE)</f>
        <v>San Xavier Library Center</v>
      </c>
      <c r="K2413" t="s">
        <v>147</v>
      </c>
      <c r="L2413" s="45" t="s">
        <v>1</v>
      </c>
      <c r="N2413">
        <v>210</v>
      </c>
      <c r="O2413">
        <v>2</v>
      </c>
      <c r="P2413">
        <v>17</v>
      </c>
      <c r="Q2413">
        <v>79</v>
      </c>
      <c r="R2413" s="47">
        <f t="shared" si="135"/>
        <v>96</v>
      </c>
    </row>
    <row r="2414" spans="1:18" x14ac:dyDescent="0.3">
      <c r="A2414" s="21">
        <f>VLOOKUP(ancestry_jul_2014[[#This Row],[Locationid]], [1]LibPAS_data!$A$2:$E$600, 5, FALSE)</f>
        <v>17</v>
      </c>
      <c r="B2414" s="64" t="e">
        <f>VLOOKUP(ancestry_jul_2014[[#This Row],[Locationid]],[1]LibPAS_data!$A$2:$D$270,4,FALSE)</f>
        <v>#N/A</v>
      </c>
      <c r="C2414" s="65" t="str">
        <f>TEXT(E2414,"yyyy")&amp;"-"&amp;"Q"&amp;LOOKUP(MONTH(E2414),{1,4,7,10},{1,2,3,4})</f>
        <v>2017-Q4</v>
      </c>
      <c r="D2414" s="66">
        <f t="shared" ref="D2414:D2428" si="138">YEAR(DATE(YEAR(E2414),MONTH(E2414)+6,1))</f>
        <v>2018</v>
      </c>
      <c r="E2414" s="1">
        <v>43040</v>
      </c>
      <c r="F2414" s="31" t="str">
        <f t="shared" si="136"/>
        <v>2017</v>
      </c>
      <c r="G2414" s="1" t="str">
        <f>TEXT(ancestry_jul_2014[[#This Row],[Date]]," MMM")</f>
        <v xml:space="preserve"> Nov</v>
      </c>
      <c r="I2414" t="str">
        <f>VLOOKUP(K2414, [1]LibPAS_data!$A$1:$C$600,3,FALSE)</f>
        <v>Apache</v>
      </c>
      <c r="J2414" s="21" t="str">
        <f>VLOOKUP(K2414,[1]LibPAS_data!$A$1:$C$600,2,FALSE)</f>
        <v>Sanders Public Library</v>
      </c>
      <c r="K2414" t="s">
        <v>56</v>
      </c>
      <c r="L2414" s="45" t="s">
        <v>1</v>
      </c>
      <c r="R2414" s="47">
        <f t="shared" si="135"/>
        <v>0</v>
      </c>
    </row>
    <row r="2415" spans="1:18" x14ac:dyDescent="0.3">
      <c r="A2415" s="21">
        <f>VLOOKUP(ancestry_jul_2014[[#This Row],[Locationid]], [1]LibPAS_data!$A$2:$E$600, 5, FALSE)</f>
        <v>87</v>
      </c>
      <c r="B2415" s="64">
        <f>VLOOKUP(ancestry_jul_2014[[#This Row],[Locationid]],[1]LibPAS_data!$A$2:$D$270,4,FALSE)</f>
        <v>174482</v>
      </c>
      <c r="C2415" s="65" t="str">
        <f>TEXT(E2415,"yyyy")&amp;"-"&amp;"Q"&amp;LOOKUP(MONTH(E2415),{1,4,7,10},{1,2,3,4})</f>
        <v>2017-Q4</v>
      </c>
      <c r="D2415" s="66">
        <f t="shared" si="138"/>
        <v>2018</v>
      </c>
      <c r="E2415" s="1">
        <v>43040</v>
      </c>
      <c r="F2415" s="31" t="str">
        <f t="shared" si="136"/>
        <v>2017</v>
      </c>
      <c r="G2415" s="1" t="str">
        <f>TEXT(ancestry_jul_2014[[#This Row],[Date]]," MMM")</f>
        <v xml:space="preserve"> Nov</v>
      </c>
      <c r="I2415" t="str">
        <f>VLOOKUP(K2415, [1]LibPAS_data!$A$1:$C$600,3,FALSE)</f>
        <v>Maricopa</v>
      </c>
      <c r="J2415" s="21" t="str">
        <f>VLOOKUP(K2415,[1]LibPAS_data!$A$1:$C$600,2,FALSE)</f>
        <v>Scottsdale Public Library</v>
      </c>
      <c r="K2415" s="6" t="s">
        <v>57</v>
      </c>
      <c r="L2415" s="45" t="s">
        <v>1</v>
      </c>
      <c r="N2415">
        <v>3674</v>
      </c>
      <c r="O2415">
        <v>43</v>
      </c>
      <c r="P2415">
        <v>315</v>
      </c>
      <c r="Q2415">
        <v>1688</v>
      </c>
      <c r="R2415" s="47">
        <f t="shared" si="135"/>
        <v>2003</v>
      </c>
    </row>
    <row r="2416" spans="1:18" x14ac:dyDescent="0.3">
      <c r="A2416" s="21">
        <f>VLOOKUP(ancestry_jul_2014[[#This Row],[Locationid]], [1]LibPAS_data!$A$2:$E$600, 5, FALSE)</f>
        <v>28</v>
      </c>
      <c r="B2416" s="64">
        <f>VLOOKUP(ancestry_jul_2014[[#This Row],[Locationid]],[1]LibPAS_data!$A$2:$D$270,4,FALSE)</f>
        <v>32811</v>
      </c>
      <c r="C2416" s="65" t="str">
        <f>TEXT(E2416,"yyyy")&amp;"-"&amp;"Q"&amp;LOOKUP(MONTH(E2416),{1,4,7,10},{1,2,3,4})</f>
        <v>2017-Q4</v>
      </c>
      <c r="D2416" s="66">
        <f t="shared" si="138"/>
        <v>2018</v>
      </c>
      <c r="E2416" s="1">
        <v>43040</v>
      </c>
      <c r="F2416" s="31" t="str">
        <f t="shared" si="136"/>
        <v>2017</v>
      </c>
      <c r="G2416" s="1" t="str">
        <f>TEXT(ancestry_jul_2014[[#This Row],[Date]]," MMM")</f>
        <v xml:space="preserve"> Nov</v>
      </c>
      <c r="I2416" t="str">
        <f>VLOOKUP(K2416, [1]LibPAS_data!$A$1:$C$600,3,FALSE)</f>
        <v>Cochise</v>
      </c>
      <c r="J2416" s="21" t="str">
        <f>VLOOKUP(K2416,[1]LibPAS_data!$A$1:$C$600,2,FALSE)</f>
        <v>Sierra Vista Public Library</v>
      </c>
      <c r="K2416" s="6" t="s">
        <v>60</v>
      </c>
      <c r="L2416" s="45" t="s">
        <v>1</v>
      </c>
      <c r="R2416" s="47">
        <f t="shared" si="135"/>
        <v>0</v>
      </c>
    </row>
    <row r="2417" spans="1:18" x14ac:dyDescent="0.3">
      <c r="A2417" s="21" t="str">
        <f>VLOOKUP(ancestry_jul_2014[[#This Row],[Locationid]], [1]LibPAS_data!$A$2:$E$600, 5, FALSE)</f>
        <v>N/A</v>
      </c>
      <c r="B2417" s="64" t="str">
        <f>VLOOKUP(ancestry_jul_2014[[#This Row],[Locationid]],[1]LibPAS_data!$A$2:$D$270,4,FALSE)</f>
        <v>N/A</v>
      </c>
      <c r="C2417" s="65" t="str">
        <f>TEXT(E2417,"yyyy")&amp;"-"&amp;"Q"&amp;LOOKUP(MONTH(E2417),{1,4,7,10},{1,2,3,4})</f>
        <v>2017-Q4</v>
      </c>
      <c r="D2417" s="66">
        <f t="shared" si="138"/>
        <v>2018</v>
      </c>
      <c r="E2417" s="1">
        <v>43040</v>
      </c>
      <c r="F2417" s="31" t="str">
        <f t="shared" si="136"/>
        <v>2017</v>
      </c>
      <c r="G2417" s="1" t="str">
        <f>TEXT(ancestry_jul_2014[[#This Row],[Date]]," MMM")</f>
        <v xml:space="preserve"> Nov</v>
      </c>
      <c r="I2417" t="str">
        <f>VLOOKUP(K2417, [1]LibPAS_data!$A$1:$C$600,3,FALSE)</f>
        <v>Maricopa</v>
      </c>
      <c r="J2417" s="21" t="str">
        <f>VLOOKUP(K2417,[1]LibPAS_data!$A$1:$C$600,2,FALSE)</f>
        <v>Salt River Tribal Library</v>
      </c>
      <c r="K2417" t="s">
        <v>149</v>
      </c>
      <c r="L2417" s="45" t="s">
        <v>1</v>
      </c>
      <c r="N2417">
        <v>551</v>
      </c>
      <c r="O2417">
        <v>7</v>
      </c>
      <c r="P2417">
        <v>46</v>
      </c>
      <c r="Q2417">
        <v>37</v>
      </c>
      <c r="R2417" s="47">
        <f t="shared" si="135"/>
        <v>83</v>
      </c>
    </row>
    <row r="2418" spans="1:18" x14ac:dyDescent="0.3">
      <c r="A2418" s="21">
        <f>VLOOKUP(ancestry_jul_2014[[#This Row],[Locationid]], [1]LibPAS_data!$A$2:$E$600, 5, FALSE)</f>
        <v>32</v>
      </c>
      <c r="B2418" s="64">
        <f>VLOOKUP(ancestry_jul_2014[[#This Row],[Locationid]],[1]LibPAS_data!$A$2:$D$270,4,FALSE)</f>
        <v>11000</v>
      </c>
      <c r="C2418" s="65" t="str">
        <f>TEXT(E2418,"yyyy")&amp;"-"&amp;"Q"&amp;LOOKUP(MONTH(E2418),{1,4,7,10},{1,2,3,4})</f>
        <v>2017-Q4</v>
      </c>
      <c r="D2418" s="66">
        <f t="shared" si="138"/>
        <v>2018</v>
      </c>
      <c r="E2418" s="1">
        <v>43040</v>
      </c>
      <c r="F2418" s="31" t="str">
        <f t="shared" si="136"/>
        <v>2017</v>
      </c>
      <c r="G2418" s="1" t="str">
        <f>TEXT(ancestry_jul_2014[[#This Row],[Date]]," MMM")</f>
        <v xml:space="preserve"> Nov</v>
      </c>
      <c r="I2418" t="str">
        <f>VLOOKUP(K2418, [1]LibPAS_data!$A$1:$C$600,3,FALSE)</f>
        <v>Yavapai</v>
      </c>
      <c r="J2418" s="21" t="str">
        <f>VLOOKUP(K2418,[1]LibPAS_data!$A$1:$C$600,2,FALSE)</f>
        <v>Sedona Public Library</v>
      </c>
      <c r="K2418" s="6" t="s">
        <v>58</v>
      </c>
      <c r="L2418" s="45" t="s">
        <v>1</v>
      </c>
      <c r="N2418">
        <v>72</v>
      </c>
      <c r="O2418">
        <v>2</v>
      </c>
      <c r="P2418">
        <v>2</v>
      </c>
      <c r="Q2418">
        <v>24</v>
      </c>
      <c r="R2418" s="47">
        <f t="shared" si="135"/>
        <v>26</v>
      </c>
    </row>
    <row r="2419" spans="1:18" x14ac:dyDescent="0.3">
      <c r="A2419" s="21">
        <f>VLOOKUP(ancestry_jul_2014[[#This Row],[Locationid]], [1]LibPAS_data!$A$2:$E$600, 5, FALSE)</f>
        <v>5</v>
      </c>
      <c r="B2419" s="64" t="e">
        <f>VLOOKUP(ancestry_jul_2014[[#This Row],[Locationid]],[1]LibPAS_data!$A$2:$D$270,4,FALSE)</f>
        <v>#N/A</v>
      </c>
      <c r="C2419" s="65" t="str">
        <f>TEXT(E2419,"yyyy")&amp;"-"&amp;"Q"&amp;LOOKUP(MONTH(E2419),{1,4,7,10},{1,2,3,4})</f>
        <v>2017-Q4</v>
      </c>
      <c r="D2419" s="66">
        <f t="shared" si="138"/>
        <v>2018</v>
      </c>
      <c r="E2419" s="1">
        <v>43040</v>
      </c>
      <c r="F2419" s="31" t="str">
        <f t="shared" si="136"/>
        <v>2017</v>
      </c>
      <c r="G2419" s="1" t="str">
        <f>TEXT(ancestry_jul_2014[[#This Row],[Date]]," MMM")</f>
        <v xml:space="preserve"> Nov</v>
      </c>
      <c r="I2419" t="str">
        <f>VLOOKUP(K2419, [1]LibPAS_data!$A$1:$C$600,3,FALSE)</f>
        <v>Yavapai</v>
      </c>
      <c r="J2419" s="21" t="str">
        <f>VLOOKUP(K2419,[1]LibPAS_data!$A$1:$C$600,2,FALSE)</f>
        <v>Seligman Public Library</v>
      </c>
      <c r="K2419" t="s">
        <v>59</v>
      </c>
      <c r="L2419" s="45" t="s">
        <v>1</v>
      </c>
      <c r="R2419" s="47">
        <f t="shared" si="135"/>
        <v>0</v>
      </c>
    </row>
    <row r="2420" spans="1:18" x14ac:dyDescent="0.3">
      <c r="A2420" s="21">
        <f>VLOOKUP(ancestry_jul_2014[[#This Row],[Locationid]], [1]LibPAS_data!$A$2:$E$600, 5, FALSE)</f>
        <v>142</v>
      </c>
      <c r="B2420" s="64">
        <f>VLOOKUP(ancestry_jul_2014[[#This Row],[Locationid]],[1]LibPAS_data!$A$2:$D$270,4,FALSE)</f>
        <v>140708</v>
      </c>
      <c r="C2420" s="65" t="str">
        <f>TEXT(E2420,"yyyy")&amp;"-"&amp;"Q"&amp;LOOKUP(MONTH(E2420),{1,4,7,10},{1,2,3,4})</f>
        <v>2017-Q4</v>
      </c>
      <c r="D2420" s="66">
        <f t="shared" si="138"/>
        <v>2018</v>
      </c>
      <c r="E2420" s="1">
        <v>43040</v>
      </c>
      <c r="F2420" s="31" t="str">
        <f t="shared" si="136"/>
        <v>2017</v>
      </c>
      <c r="G2420" s="1" t="str">
        <f>TEXT(ancestry_jul_2014[[#This Row],[Date]]," MMM")</f>
        <v xml:space="preserve"> Nov</v>
      </c>
      <c r="I2420" t="str">
        <f>VLOOKUP(K2420, [1]LibPAS_data!$A$1:$C$600,3,FALSE)</f>
        <v>Maricopa</v>
      </c>
      <c r="J2420" s="21" t="str">
        <f>VLOOKUP(K2420,[1]LibPAS_data!$A$1:$C$600,2,FALSE)</f>
        <v>Tempe Public Library</v>
      </c>
      <c r="K2420" s="10" t="s">
        <v>79</v>
      </c>
      <c r="L2420" s="45" t="s">
        <v>1</v>
      </c>
      <c r="N2420">
        <v>21</v>
      </c>
      <c r="O2420">
        <v>4</v>
      </c>
      <c r="P2420">
        <v>2</v>
      </c>
      <c r="Q2420">
        <v>25</v>
      </c>
      <c r="R2420" s="47">
        <f t="shared" si="135"/>
        <v>27</v>
      </c>
    </row>
    <row r="2421" spans="1:18" x14ac:dyDescent="0.3">
      <c r="A2421" s="21">
        <f>VLOOKUP(ancestry_jul_2014[[#This Row],[Locationid]], [1]LibPAS_data!$A$2:$E$600, 5, FALSE)</f>
        <v>12</v>
      </c>
      <c r="B2421" s="64">
        <f>VLOOKUP(ancestry_jul_2014[[#This Row],[Locationid]],[1]LibPAS_data!$A$2:$D$270,4,FALSE)</f>
        <v>4415</v>
      </c>
      <c r="C2421" s="65" t="str">
        <f>TEXT(E2421,"yyyy")&amp;"-"&amp;"Q"&amp;LOOKUP(MONTH(E2421),{1,4,7,10},{1,2,3,4})</f>
        <v>2017-Q4</v>
      </c>
      <c r="D2421" s="66">
        <f t="shared" si="138"/>
        <v>2018</v>
      </c>
      <c r="E2421" s="1">
        <v>43040</v>
      </c>
      <c r="F2421" s="31" t="str">
        <f t="shared" si="136"/>
        <v>2017</v>
      </c>
      <c r="G2421" s="1" t="str">
        <f>TEXT(ancestry_jul_2014[[#This Row],[Date]]," MMM")</f>
        <v xml:space="preserve"> Nov</v>
      </c>
      <c r="I2421" t="str">
        <f>VLOOKUP(K2421, [1]LibPAS_data!$A$1:$C$600,3,FALSE)</f>
        <v>Maricopa</v>
      </c>
      <c r="J2421" s="21" t="str">
        <f>VLOOKUP(K2421,[1]LibPAS_data!$A$1:$C$600,2,FALSE)</f>
        <v>Tolleson Public Library</v>
      </c>
      <c r="K2421" s="6" t="s">
        <v>61</v>
      </c>
      <c r="L2421" s="45" t="s">
        <v>1</v>
      </c>
      <c r="N2421">
        <v>15</v>
      </c>
      <c r="O2421">
        <v>2</v>
      </c>
      <c r="Q2421">
        <v>1</v>
      </c>
      <c r="R2421" s="47">
        <f t="shared" si="135"/>
        <v>1</v>
      </c>
    </row>
    <row r="2422" spans="1:18" x14ac:dyDescent="0.3">
      <c r="A2422" s="21">
        <f>VLOOKUP(ancestry_jul_2014[[#This Row],[Locationid]], [1]LibPAS_data!$A$2:$E$600, 5, FALSE)</f>
        <v>8</v>
      </c>
      <c r="B2422" s="64">
        <f>VLOOKUP(ancestry_jul_2014[[#This Row],[Locationid]],[1]LibPAS_data!$A$2:$D$270,4,FALSE)</f>
        <v>2341</v>
      </c>
      <c r="C2422" s="65" t="str">
        <f>TEXT(E2422,"yyyy")&amp;"-"&amp;"Q"&amp;LOOKUP(MONTH(E2422),{1,4,7,10},{1,2,3,4})</f>
        <v>2017-Q4</v>
      </c>
      <c r="D2422" s="66">
        <f t="shared" si="138"/>
        <v>2018</v>
      </c>
      <c r="E2422" s="1">
        <v>43040</v>
      </c>
      <c r="F2422" s="31" t="str">
        <f t="shared" si="136"/>
        <v>2017</v>
      </c>
      <c r="G2422" s="1" t="str">
        <f>TEXT(ancestry_jul_2014[[#This Row],[Date]]," MMM")</f>
        <v xml:space="preserve"> Nov</v>
      </c>
      <c r="I2422" t="str">
        <f>VLOOKUP(K2422, [1]LibPAS_data!$A$1:$C$600,3,FALSE)</f>
        <v>Gila</v>
      </c>
      <c r="J2422" s="21" t="str">
        <f>VLOOKUP(K2422,[1]LibPAS_data!$A$1:$C$600,2,FALSE)</f>
        <v>Tonto Basin Public</v>
      </c>
      <c r="K2422" s="8" t="s">
        <v>62</v>
      </c>
      <c r="L2422" s="45" t="s">
        <v>1</v>
      </c>
      <c r="R2422" s="47">
        <f t="shared" si="135"/>
        <v>0</v>
      </c>
    </row>
    <row r="2423" spans="1:18" x14ac:dyDescent="0.3">
      <c r="A2423" s="21">
        <f>VLOOKUP(ancestry_jul_2014[[#This Row],[Locationid]], [1]LibPAS_data!$A$2:$E$600, 5, FALSE)</f>
        <v>10</v>
      </c>
      <c r="B2423" s="64">
        <f>VLOOKUP(ancestry_jul_2014[[#This Row],[Locationid]],[1]LibPAS_data!$A$2:$D$270,4,FALSE)</f>
        <v>1843</v>
      </c>
      <c r="C2423" s="65" t="str">
        <f>TEXT(E2423,"yyyy")&amp;"-"&amp;"Q"&amp;LOOKUP(MONTH(E2423),{1,4,7,10},{1,2,3,4})</f>
        <v>2017-Q4</v>
      </c>
      <c r="D2423" s="66">
        <f t="shared" si="138"/>
        <v>2018</v>
      </c>
      <c r="E2423" s="1">
        <v>43040</v>
      </c>
      <c r="F2423" s="31" t="str">
        <f t="shared" si="136"/>
        <v>2017</v>
      </c>
      <c r="G2423" s="1" t="str">
        <f>TEXT(ancestry_jul_2014[[#This Row],[Date]]," MMM")</f>
        <v xml:space="preserve"> Nov</v>
      </c>
      <c r="I2423" t="str">
        <f>VLOOKUP(K2423, [1]LibPAS_data!$A$1:$C$600,3,FALSE)</f>
        <v>Pima</v>
      </c>
      <c r="J2423" s="21" t="str">
        <f>VLOOKUP(K2423,[1]LibPAS_data!$A$1:$C$600,2,FALSE)</f>
        <v>Venito Garcia Library</v>
      </c>
      <c r="K2423" t="s">
        <v>150</v>
      </c>
      <c r="L2423" s="45" t="s">
        <v>1</v>
      </c>
      <c r="R2423" s="47">
        <f t="shared" ref="R2423:R2486" si="139">P2423+Q2423</f>
        <v>0</v>
      </c>
    </row>
    <row r="2424" spans="1:18" x14ac:dyDescent="0.3">
      <c r="A2424" s="21">
        <f>VLOOKUP(ancestry_jul_2014[[#This Row],[Locationid]], [1]LibPAS_data!$A$2:$E$600, 5, FALSE)</f>
        <v>8</v>
      </c>
      <c r="B2424" s="64" t="e">
        <f>VLOOKUP(ancestry_jul_2014[[#This Row],[Locationid]],[1]LibPAS_data!$A$2:$D$270,4,FALSE)</f>
        <v>#N/A</v>
      </c>
      <c r="C2424" s="65" t="str">
        <f>TEXT(E2424,"yyyy")&amp;"-"&amp;"Q"&amp;LOOKUP(MONTH(E2424),{1,4,7,10},{1,2,3,4})</f>
        <v>2017-Q4</v>
      </c>
      <c r="D2424" s="66">
        <f t="shared" si="138"/>
        <v>2018</v>
      </c>
      <c r="E2424" s="1">
        <v>43040</v>
      </c>
      <c r="F2424" s="31" t="str">
        <f t="shared" si="136"/>
        <v>2017</v>
      </c>
      <c r="G2424" s="1" t="str">
        <f>TEXT(ancestry_jul_2014[[#This Row],[Date]]," MMM")</f>
        <v xml:space="preserve"> Nov</v>
      </c>
      <c r="I2424" t="str">
        <f>VLOOKUP(K2424, [1]LibPAS_data!$A$1:$C$600,3,FALSE)</f>
        <v>Apache</v>
      </c>
      <c r="J2424" s="21" t="str">
        <f>VLOOKUP(K2424,[1]LibPAS_data!$A$1:$C$600,2,FALSE)</f>
        <v>Vernon Public Library</v>
      </c>
      <c r="K2424" s="6" t="s">
        <v>63</v>
      </c>
      <c r="L2424" s="45" t="s">
        <v>1</v>
      </c>
      <c r="R2424" s="47">
        <f t="shared" si="139"/>
        <v>0</v>
      </c>
    </row>
    <row r="2425" spans="1:18" x14ac:dyDescent="0.3">
      <c r="A2425" s="21">
        <f>VLOOKUP(ancestry_jul_2014[[#This Row],[Locationid]], [1]LibPAS_data!$A$2:$E$600, 5, FALSE)</f>
        <v>5</v>
      </c>
      <c r="B2425" s="64">
        <f>VLOOKUP(ancestry_jul_2014[[#This Row],[Locationid]],[1]LibPAS_data!$A$2:$D$270,4,FALSE)</f>
        <v>790</v>
      </c>
      <c r="C2425" s="65" t="str">
        <f>TEXT(E2425,"yyyy")&amp;"-"&amp;"Q"&amp;LOOKUP(MONTH(E2425),{1,4,7,10},{1,2,3,4})</f>
        <v>2017-Q4</v>
      </c>
      <c r="D2425" s="66">
        <f t="shared" si="138"/>
        <v>2018</v>
      </c>
      <c r="E2425" s="1">
        <v>43040</v>
      </c>
      <c r="F2425" s="31" t="str">
        <f t="shared" si="136"/>
        <v>2017</v>
      </c>
      <c r="G2425" s="1" t="str">
        <f>TEXT(ancestry_jul_2014[[#This Row],[Date]]," MMM")</f>
        <v xml:space="preserve"> Nov</v>
      </c>
      <c r="I2425" t="str">
        <f>VLOOKUP(K2425, [1]LibPAS_data!$A$1:$C$600,3,FALSE)</f>
        <v>Gila</v>
      </c>
      <c r="J2425" s="21" t="str">
        <f>VLOOKUP(K2425,[1]LibPAS_data!$A$1:$C$600,2,FALSE)</f>
        <v>Young Public Library</v>
      </c>
      <c r="K2425" s="8" t="s">
        <v>136</v>
      </c>
      <c r="L2425" s="45" t="s">
        <v>1</v>
      </c>
      <c r="R2425" s="47">
        <f t="shared" si="139"/>
        <v>0</v>
      </c>
    </row>
    <row r="2426" spans="1:18" x14ac:dyDescent="0.3">
      <c r="A2426" s="21">
        <f>VLOOKUP(ancestry_jul_2014[[#This Row],[Locationid]], [1]LibPAS_data!$A$2:$E$600, 5, FALSE)</f>
        <v>434</v>
      </c>
      <c r="B2426" s="64">
        <f>VLOOKUP(ancestry_jul_2014[[#This Row],[Locationid]],[1]LibPAS_data!$A$2:$D$270,4,FALSE)</f>
        <v>111752</v>
      </c>
      <c r="C2426" s="65" t="str">
        <f>TEXT(E2426,"yyyy")&amp;"-"&amp;"Q"&amp;LOOKUP(MONTH(E2426),{1,4,7,10},{1,2,3,4})</f>
        <v>2017-Q4</v>
      </c>
      <c r="D2426" s="66">
        <f t="shared" si="138"/>
        <v>2018</v>
      </c>
      <c r="E2426" s="1">
        <v>43040</v>
      </c>
      <c r="F2426" s="31" t="str">
        <f t="shared" si="136"/>
        <v>2017</v>
      </c>
      <c r="G2426" s="1" t="str">
        <f>TEXT(ancestry_jul_2014[[#This Row],[Date]]," MMM")</f>
        <v xml:space="preserve"> Nov</v>
      </c>
      <c r="I2426" t="str">
        <f>VLOOKUP(K2426, [1]LibPAS_data!$A$1:$C$600,3,FALSE)</f>
        <v>Yuma</v>
      </c>
      <c r="J2426" s="21" t="str">
        <f>VLOOKUP(K2426,[1]LibPAS_data!$A$1:$C$600,2,FALSE)</f>
        <v>Yuma County Library District</v>
      </c>
      <c r="K2426" s="6" t="s">
        <v>66</v>
      </c>
      <c r="L2426" s="45" t="s">
        <v>1</v>
      </c>
      <c r="N2426">
        <v>2480</v>
      </c>
      <c r="O2426">
        <v>40</v>
      </c>
      <c r="P2426">
        <v>468</v>
      </c>
      <c r="Q2426">
        <v>2873</v>
      </c>
      <c r="R2426" s="47">
        <f t="shared" si="139"/>
        <v>3341</v>
      </c>
    </row>
    <row r="2427" spans="1:18" x14ac:dyDescent="0.3">
      <c r="A2427" s="21">
        <f>VLOOKUP(ancestry_jul_2014[[#This Row],[Locationid]], [1]LibPAS_data!$A$2:$E$600, 5, FALSE)</f>
        <v>7</v>
      </c>
      <c r="B2427" s="64" t="e">
        <f>VLOOKUP(ancestry_jul_2014[[#This Row],[Locationid]],[1]LibPAS_data!$A$2:$D$270,4,FALSE)</f>
        <v>#N/A</v>
      </c>
      <c r="C2427" s="65" t="str">
        <f>TEXT(E2427,"yyyy")&amp;"-"&amp;"Q"&amp;LOOKUP(MONTH(E2427),{1,4,7,10},{1,2,3,4})</f>
        <v>2017-Q4</v>
      </c>
      <c r="D2427" s="66">
        <f t="shared" si="138"/>
        <v>2018</v>
      </c>
      <c r="E2427" s="1">
        <v>43040</v>
      </c>
      <c r="F2427" s="31" t="str">
        <f t="shared" si="136"/>
        <v>2017</v>
      </c>
      <c r="G2427" s="1" t="str">
        <f>TEXT(ancestry_jul_2014[[#This Row],[Date]]," MMM")</f>
        <v xml:space="preserve"> Nov</v>
      </c>
      <c r="I2427" t="str">
        <f>VLOOKUP(K2427, [1]LibPAS_data!$A$1:$C$600,3,FALSE)</f>
        <v>Yavapai</v>
      </c>
      <c r="J2427" s="21" t="str">
        <f>VLOOKUP(K2427,[1]LibPAS_data!$A$1:$C$600,2,FALSE)</f>
        <v>Yarnell Public Library</v>
      </c>
      <c r="K2427" s="6" t="s">
        <v>64</v>
      </c>
      <c r="L2427" s="45" t="s">
        <v>1</v>
      </c>
      <c r="N2427">
        <v>95</v>
      </c>
      <c r="O2427">
        <v>2</v>
      </c>
      <c r="P2427">
        <v>8</v>
      </c>
      <c r="Q2427">
        <v>68</v>
      </c>
      <c r="R2427" s="47">
        <f t="shared" si="139"/>
        <v>76</v>
      </c>
    </row>
    <row r="2428" spans="1:18" x14ac:dyDescent="0.3">
      <c r="A2428" s="22">
        <f>VLOOKUP(ancestry_jul_2014[[#This Row],[Locationid]], [1]LibPAS_data!$A$2:$E$600, 5, FALSE)</f>
        <v>91</v>
      </c>
      <c r="B2428" s="67">
        <f>VLOOKUP(ancestry_jul_2014[[#This Row],[Locationid]],[1]LibPAS_data!$A$2:$D$270,4,FALSE)</f>
        <v>9301</v>
      </c>
      <c r="C2428" s="68" t="str">
        <f>TEXT(E2428,"yyyy")&amp;"-"&amp;"Q"&amp;LOOKUP(MONTH(E2428),{1,4,7,10},{1,2,3,4})</f>
        <v>2017-Q4</v>
      </c>
      <c r="D2428" s="69">
        <f t="shared" si="138"/>
        <v>2018</v>
      </c>
      <c r="E2428" s="1">
        <v>43040</v>
      </c>
      <c r="F2428" s="31" t="str">
        <f t="shared" si="136"/>
        <v>2017</v>
      </c>
      <c r="G2428" s="16" t="str">
        <f>TEXT(ancestry_jul_2014[[#This Row],[Date]]," MMM")</f>
        <v xml:space="preserve"> Nov</v>
      </c>
      <c r="H2428" s="3"/>
      <c r="I2428" s="3" t="str">
        <f>VLOOKUP(K2428, [1]LibPAS_data!$A$1:$C$600,3,FALSE)</f>
        <v>Yavapai</v>
      </c>
      <c r="J2428" s="22" t="str">
        <f>VLOOKUP(K2428,[1]LibPAS_data!$A$1:$C$600,2,FALSE)</f>
        <v>Yavapai County Library District</v>
      </c>
      <c r="K2428" s="45" t="s">
        <v>65</v>
      </c>
      <c r="L2428" s="45" t="s">
        <v>1</v>
      </c>
      <c r="M2428" s="3"/>
      <c r="N2428" s="3"/>
      <c r="O2428" s="3"/>
      <c r="P2428" s="3"/>
      <c r="Q2428" s="3"/>
      <c r="R2428" s="47">
        <f t="shared" si="139"/>
        <v>0</v>
      </c>
    </row>
    <row r="2429" spans="1:18" x14ac:dyDescent="0.3">
      <c r="A2429" s="21">
        <f>VLOOKUP(ancestry_jul_2014[[#This Row],[Locationid]], [1]LibPAS_data!$A$2:$E$600, 5, FALSE)</f>
        <v>0</v>
      </c>
      <c r="B2429" s="64" t="e">
        <f>VLOOKUP(ancestry_jul_2014[[#This Row],[Locationid]],[1]LibPAS_data!$A$2:$D$270,4,FALSE)</f>
        <v>#N/A</v>
      </c>
      <c r="C2429" s="65" t="str">
        <f>TEXT(E2429,"yyyy")&amp;"-"&amp;"Q"&amp;LOOKUP(MONTH(E2429),{1,4,7,10},{1,2,3,4})</f>
        <v>2017-Q4</v>
      </c>
      <c r="D2429" s="66">
        <f t="shared" ref="D2429:D2460" si="140">YEAR(DATE(YEAR(E2429),MONTH(E2429)+6,1))</f>
        <v>2018</v>
      </c>
      <c r="E2429" s="1">
        <v>43070</v>
      </c>
      <c r="F2429" s="31" t="str">
        <f t="shared" si="136"/>
        <v>2017</v>
      </c>
      <c r="G2429" s="1" t="str">
        <f>TEXT(ancestry_jul_2014[[#This Row],[Date]]," MMM")</f>
        <v xml:space="preserve"> Dec</v>
      </c>
      <c r="I2429" t="str">
        <f>VLOOKUP(K2429, [1]LibPAS_data!$A$1:$C$600,3,FALSE)</f>
        <v>State</v>
      </c>
      <c r="J2429" s="21" t="str">
        <f>VLOOKUP(K2429,[1]LibPAS_data!$A$1:$C$600,2,FALSE)</f>
        <v>Arizona State Library</v>
      </c>
      <c r="K2429" s="3" t="s">
        <v>155</v>
      </c>
      <c r="L2429" s="45" t="s">
        <v>1</v>
      </c>
      <c r="N2429">
        <v>58339</v>
      </c>
      <c r="O2429">
        <v>1122</v>
      </c>
      <c r="P2429">
        <v>9130</v>
      </c>
      <c r="Q2429">
        <v>26745</v>
      </c>
      <c r="R2429" s="47">
        <f t="shared" si="139"/>
        <v>35875</v>
      </c>
    </row>
    <row r="2430" spans="1:18" x14ac:dyDescent="0.3">
      <c r="A2430" s="21" t="str">
        <f>VLOOKUP(ancestry_jul_2014[[#This Row],[Locationid]], [1]LibPAS_data!$A$2:$E$600, 5, FALSE)</f>
        <v>N/A</v>
      </c>
      <c r="B2430" s="64">
        <f>VLOOKUP(ancestry_jul_2014[[#This Row],[Locationid]],[1]LibPAS_data!$A$2:$D$270,4,FALSE)</f>
        <v>1188</v>
      </c>
      <c r="C2430" s="65" t="str">
        <f>TEXT(E2430,"yyyy")&amp;"-"&amp;"Q"&amp;LOOKUP(MONTH(E2430),{1,4,7,10},{1,2,3,4})</f>
        <v>2017-Q4</v>
      </c>
      <c r="D2430" s="66">
        <f t="shared" si="140"/>
        <v>2018</v>
      </c>
      <c r="E2430" s="1">
        <v>43070</v>
      </c>
      <c r="F2430" s="31" t="str">
        <f t="shared" si="136"/>
        <v>2017</v>
      </c>
      <c r="G2430" s="1" t="str">
        <f>TEXT(ancestry_jul_2014[[#This Row],[Date]]," MMM")</f>
        <v xml:space="preserve"> Dec</v>
      </c>
      <c r="I2430" t="str">
        <f>VLOOKUP(K2430, [1]LibPAS_data!$A$1:$C$600,3,FALSE)</f>
        <v>Pinal</v>
      </c>
      <c r="J2430" s="21" t="str">
        <f>VLOOKUP(K2430,[1]LibPAS_data!$A$1:$C$600,2,FALSE)</f>
        <v>Ak-Chin Indian Community Library</v>
      </c>
      <c r="K2430" s="6" t="s">
        <v>6</v>
      </c>
      <c r="L2430" s="45" t="s">
        <v>1</v>
      </c>
      <c r="N2430">
        <v>147</v>
      </c>
      <c r="O2430">
        <v>1</v>
      </c>
      <c r="Q2430">
        <v>30</v>
      </c>
      <c r="R2430" s="47">
        <f t="shared" si="139"/>
        <v>30</v>
      </c>
    </row>
    <row r="2431" spans="1:18" x14ac:dyDescent="0.3">
      <c r="A2431" s="21">
        <f>VLOOKUP(ancestry_jul_2014[[#This Row],[Locationid]], [1]LibPAS_data!$A$2:$E$600, 5, FALSE)</f>
        <v>19</v>
      </c>
      <c r="B2431" s="64" t="e">
        <f>VLOOKUP(ancestry_jul_2014[[#This Row],[Locationid]],[1]LibPAS_data!$A$2:$D$270,4,FALSE)</f>
        <v>#N/A</v>
      </c>
      <c r="C2431" s="65" t="str">
        <f>TEXT(E2431,"yyyy")&amp;"-"&amp;"Q"&amp;LOOKUP(MONTH(E2431),{1,4,7,10},{1,2,3,4})</f>
        <v>2017-Q4</v>
      </c>
      <c r="D2431" s="66">
        <f t="shared" si="140"/>
        <v>2018</v>
      </c>
      <c r="E2431" s="1">
        <v>43070</v>
      </c>
      <c r="F2431" s="31" t="str">
        <f t="shared" si="136"/>
        <v>2017</v>
      </c>
      <c r="G2431" s="1" t="str">
        <f>TEXT(ancestry_jul_2014[[#This Row],[Date]]," MMM")</f>
        <v xml:space="preserve"> Dec</v>
      </c>
      <c r="I2431" t="str">
        <f>VLOOKUP(K2431, [1]LibPAS_data!$A$1:$C$600,3,FALSE)</f>
        <v>Apache</v>
      </c>
      <c r="J2431" s="21" t="str">
        <f>VLOOKUP(K2431,[1]LibPAS_data!$A$1:$C$600,2,FALSE)</f>
        <v>Alpine Public Library</v>
      </c>
      <c r="K2431" s="10" t="s">
        <v>7</v>
      </c>
      <c r="L2431" s="45" t="s">
        <v>1</v>
      </c>
      <c r="R2431" s="47">
        <f t="shared" si="139"/>
        <v>0</v>
      </c>
    </row>
    <row r="2432" spans="1:18" x14ac:dyDescent="0.3">
      <c r="A2432" s="21">
        <f>VLOOKUP(ancestry_jul_2014[[#This Row],[Locationid]], [1]LibPAS_data!$A$2:$E$600, 5, FALSE)</f>
        <v>111</v>
      </c>
      <c r="B2432" s="64">
        <f>VLOOKUP(ancestry_jul_2014[[#This Row],[Locationid]],[1]LibPAS_data!$A$2:$D$270,4,FALSE)</f>
        <v>63208</v>
      </c>
      <c r="C2432" s="65" t="str">
        <f>TEXT(E2432,"yyyy")&amp;"-"&amp;"Q"&amp;LOOKUP(MONTH(E2432),{1,4,7,10},{1,2,3,4})</f>
        <v>2017-Q4</v>
      </c>
      <c r="D2432" s="66">
        <f t="shared" si="140"/>
        <v>2018</v>
      </c>
      <c r="E2432" s="1">
        <v>43070</v>
      </c>
      <c r="F2432" s="31" t="str">
        <f t="shared" si="136"/>
        <v>2017</v>
      </c>
      <c r="G2432" s="1" t="str">
        <f>TEXT(ancestry_jul_2014[[#This Row],[Date]]," MMM")</f>
        <v xml:space="preserve"> Dec</v>
      </c>
      <c r="I2432" t="str">
        <f>VLOOKUP(K2432, [1]LibPAS_data!$A$1:$C$600,3,FALSE)</f>
        <v>Pinal</v>
      </c>
      <c r="J2432" s="21" t="str">
        <f>VLOOKUP(K2432,[1]LibPAS_data!$A$1:$C$600,2,FALSE)</f>
        <v>Apache Junction Public Library</v>
      </c>
      <c r="K2432" s="6" t="s">
        <v>8</v>
      </c>
      <c r="L2432" s="45" t="s">
        <v>1</v>
      </c>
      <c r="N2432">
        <v>447</v>
      </c>
      <c r="O2432">
        <v>5</v>
      </c>
      <c r="P2432">
        <v>63</v>
      </c>
      <c r="Q2432">
        <v>115</v>
      </c>
      <c r="R2432" s="47">
        <f t="shared" si="139"/>
        <v>178</v>
      </c>
    </row>
    <row r="2433" spans="1:18" x14ac:dyDescent="0.3">
      <c r="A2433" s="21">
        <f>VLOOKUP(ancestry_jul_2014[[#This Row],[Locationid]], [1]LibPAS_data!$A$2:$E$600, 5, FALSE)</f>
        <v>0</v>
      </c>
      <c r="B2433" s="64" t="e">
        <f>VLOOKUP(ancestry_jul_2014[[#This Row],[Locationid]],[1]LibPAS_data!$A$2:$D$270,4,FALSE)</f>
        <v>#N/A</v>
      </c>
      <c r="C2433" s="65" t="str">
        <f>TEXT(E2433,"yyyy")&amp;"-"&amp;"Q"&amp;LOOKUP(MONTH(E2433),{1,4,7,10},{1,2,3,4})</f>
        <v>2017-Q4</v>
      </c>
      <c r="D2433" s="66">
        <f t="shared" si="140"/>
        <v>2018</v>
      </c>
      <c r="E2433" s="1">
        <v>43070</v>
      </c>
      <c r="F2433" s="31" t="str">
        <f t="shared" si="136"/>
        <v>2017</v>
      </c>
      <c r="G2433" s="1" t="str">
        <f>TEXT(ancestry_jul_2014[[#This Row],[Date]]," MMM")</f>
        <v xml:space="preserve"> Dec</v>
      </c>
      <c r="I2433" t="str">
        <f>VLOOKUP(K2433, [1]LibPAS_data!$A$1:$C$600,3,FALSE)</f>
        <v>State</v>
      </c>
      <c r="J2433" s="21" t="str">
        <f>VLOOKUP(K2433,[1]LibPAS_data!$A$1:$C$600,2,FALSE)</f>
        <v>Arizona State Library-Law Library</v>
      </c>
      <c r="K2433" s="6" t="s">
        <v>10</v>
      </c>
      <c r="L2433" s="45" t="s">
        <v>1</v>
      </c>
      <c r="R2433" s="47">
        <f t="shared" si="139"/>
        <v>0</v>
      </c>
    </row>
    <row r="2434" spans="1:18" x14ac:dyDescent="0.3">
      <c r="A2434" s="21">
        <f>VLOOKUP(ancestry_jul_2014[[#This Row],[Locationid]], [1]LibPAS_data!$A$2:$E$600, 5, FALSE)</f>
        <v>10</v>
      </c>
      <c r="B2434" s="64" t="e">
        <f>VLOOKUP(ancestry_jul_2014[[#This Row],[Locationid]],[1]LibPAS_data!$A$2:$D$270,4,FALSE)</f>
        <v>#N/A</v>
      </c>
      <c r="C2434" s="65" t="str">
        <f>TEXT(E2434,"yyyy")&amp;"-"&amp;"Q"&amp;LOOKUP(MONTH(E2434),{1,4,7,10},{1,2,3,4})</f>
        <v>2017-Q4</v>
      </c>
      <c r="D2434" s="66">
        <f t="shared" si="140"/>
        <v>2018</v>
      </c>
      <c r="E2434" s="1">
        <v>43070</v>
      </c>
      <c r="F2434" s="31" t="str">
        <f t="shared" ref="F2434:F2497" si="141">TEXT(E2434, "yyyy")</f>
        <v>2017</v>
      </c>
      <c r="G2434" s="1" t="str">
        <f>TEXT(ancestry_jul_2014[[#This Row],[Date]]," MMM")</f>
        <v xml:space="preserve"> Dec</v>
      </c>
      <c r="I2434" t="str">
        <f>VLOOKUP(K2434, [1]LibPAS_data!$A$1:$C$600,3,FALSE)</f>
        <v>Pinal</v>
      </c>
      <c r="J2434" s="21" t="str">
        <f>VLOOKUP(K2434,[1]LibPAS_data!$A$1:$C$600,2,FALSE)</f>
        <v>Arizona City Community Library</v>
      </c>
      <c r="K2434" t="s">
        <v>9</v>
      </c>
      <c r="L2434" s="45" t="s">
        <v>1</v>
      </c>
      <c r="R2434" s="47">
        <f t="shared" si="139"/>
        <v>0</v>
      </c>
    </row>
    <row r="2435" spans="1:18" x14ac:dyDescent="0.3">
      <c r="A2435" s="21">
        <f>VLOOKUP(ancestry_jul_2014[[#This Row],[Locationid]], [1]LibPAS_data!$A$2:$E$600, 5, FALSE)</f>
        <v>10</v>
      </c>
      <c r="B2435" s="64" t="e">
        <f>VLOOKUP(ancestry_jul_2014[[#This Row],[Locationid]],[1]LibPAS_data!$A$2:$D$270,4,FALSE)</f>
        <v>#N/A</v>
      </c>
      <c r="C2435" s="65" t="str">
        <f>TEXT(E2435,"yyyy")&amp;"-"&amp;"Q"&amp;LOOKUP(MONTH(E2435),{1,4,7,10},{1,2,3,4})</f>
        <v>2017-Q4</v>
      </c>
      <c r="D2435" s="66">
        <f t="shared" si="140"/>
        <v>2018</v>
      </c>
      <c r="E2435" s="1">
        <v>43070</v>
      </c>
      <c r="F2435" s="31" t="str">
        <f t="shared" si="141"/>
        <v>2017</v>
      </c>
      <c r="G2435" s="1" t="str">
        <f>TEXT(ancestry_jul_2014[[#This Row],[Date]]," MMM")</f>
        <v xml:space="preserve"> Dec</v>
      </c>
      <c r="I2435" t="str">
        <f>VLOOKUP(K2435, [1]LibPAS_data!$A$1:$C$600,3,FALSE)</f>
        <v>Yavapai</v>
      </c>
      <c r="J2435" s="21" t="str">
        <f>VLOOKUP(K2435,[1]LibPAS_data!$A$1:$C$600,2,FALSE)</f>
        <v>Ash Fork Public Library</v>
      </c>
      <c r="K2435" s="8" t="s">
        <v>11</v>
      </c>
      <c r="L2435" s="45" t="s">
        <v>1</v>
      </c>
      <c r="R2435" s="47">
        <f t="shared" si="139"/>
        <v>0</v>
      </c>
    </row>
    <row r="2436" spans="1:18" x14ac:dyDescent="0.3">
      <c r="A2436" s="21" t="str">
        <f>VLOOKUP(ancestry_jul_2014[[#This Row],[Locationid]], [1]LibPAS_data!$A$2:$E$600, 5, FALSE)</f>
        <v/>
      </c>
      <c r="B2436" s="64" t="str">
        <f>VLOOKUP(ancestry_jul_2014[[#This Row],[Locationid]],[1]LibPAS_data!$A$2:$D$270,4,FALSE)</f>
        <v>N/A</v>
      </c>
      <c r="C2436" s="65" t="str">
        <f>TEXT(E2436,"yyyy")&amp;"-"&amp;"Q"&amp;LOOKUP(MONTH(E2436),{1,4,7,10},{1,2,3,4})</f>
        <v>2017-Q4</v>
      </c>
      <c r="D2436" s="66">
        <f t="shared" si="140"/>
        <v>2018</v>
      </c>
      <c r="E2436" s="1">
        <v>43070</v>
      </c>
      <c r="F2436" s="31" t="str">
        <f t="shared" si="141"/>
        <v>2017</v>
      </c>
      <c r="G2436" s="1" t="str">
        <f>TEXT(ancestry_jul_2014[[#This Row],[Date]]," MMM")</f>
        <v xml:space="preserve"> Dec</v>
      </c>
      <c r="I2436" t="str">
        <f>VLOOKUP(K2436, [1]LibPAS_data!$A$1:$C$600,3,FALSE)</f>
        <v>Mohave</v>
      </c>
      <c r="J2436" s="21" t="str">
        <f>VLOOKUP(K2436,[1]LibPAS_data!$A$1:$C$600,2,FALSE)</f>
        <v>Ava Ich Asiit Tribal Library</v>
      </c>
      <c r="K2436" s="6" t="s">
        <v>138</v>
      </c>
      <c r="L2436" s="45" t="s">
        <v>1</v>
      </c>
      <c r="R2436" s="47">
        <f t="shared" si="139"/>
        <v>0</v>
      </c>
    </row>
    <row r="2437" spans="1:18" x14ac:dyDescent="0.3">
      <c r="A2437" s="21">
        <f>VLOOKUP(ancestry_jul_2014[[#This Row],[Locationid]], [1]LibPAS_data!$A$2:$E$600, 5, FALSE)</f>
        <v>80</v>
      </c>
      <c r="B2437" s="64">
        <f>VLOOKUP(ancestry_jul_2014[[#This Row],[Locationid]],[1]LibPAS_data!$A$2:$D$270,4,FALSE)</f>
        <v>22669</v>
      </c>
      <c r="C2437" s="65" t="str">
        <f>TEXT(E2437,"yyyy")&amp;"-"&amp;"Q"&amp;LOOKUP(MONTH(E2437),{1,4,7,10},{1,2,3,4})</f>
        <v>2017-Q4</v>
      </c>
      <c r="D2437" s="66">
        <f t="shared" si="140"/>
        <v>2018</v>
      </c>
      <c r="E2437" s="1">
        <v>43070</v>
      </c>
      <c r="F2437" s="31" t="str">
        <f t="shared" si="141"/>
        <v>2017</v>
      </c>
      <c r="G2437" s="1" t="str">
        <f>TEXT(ancestry_jul_2014[[#This Row],[Date]]," MMM")</f>
        <v xml:space="preserve"> Dec</v>
      </c>
      <c r="I2437" t="str">
        <f>VLOOKUP(K2437, [1]LibPAS_data!$A$1:$C$600,3,FALSE)</f>
        <v>Maricopa</v>
      </c>
      <c r="J2437" s="21" t="str">
        <f>VLOOKUP(K2437,[1]LibPAS_data!$A$1:$C$600,2,FALSE)</f>
        <v>Avondale Public Library</v>
      </c>
      <c r="K2437" s="6" t="s">
        <v>12</v>
      </c>
      <c r="L2437" s="45" t="s">
        <v>1</v>
      </c>
      <c r="N2437">
        <v>6373</v>
      </c>
      <c r="O2437">
        <v>105</v>
      </c>
      <c r="P2437">
        <v>1242</v>
      </c>
      <c r="Q2437">
        <v>1982</v>
      </c>
      <c r="R2437" s="47">
        <f t="shared" si="139"/>
        <v>3224</v>
      </c>
    </row>
    <row r="2438" spans="1:18" x14ac:dyDescent="0.3">
      <c r="A2438" s="21">
        <f>VLOOKUP(ancestry_jul_2014[[#This Row],[Locationid]], [1]LibPAS_data!$A$2:$E$600, 5, FALSE)</f>
        <v>16</v>
      </c>
      <c r="B2438" s="64" t="e">
        <f>VLOOKUP(ancestry_jul_2014[[#This Row],[Locationid]],[1]LibPAS_data!$A$2:$D$270,4,FALSE)</f>
        <v>#N/A</v>
      </c>
      <c r="C2438" s="65" t="str">
        <f>TEXT(E2438,"yyyy")&amp;"-"&amp;"Q"&amp;LOOKUP(MONTH(E2438),{1,4,7,10},{1,2,3,4})</f>
        <v>2017-Q4</v>
      </c>
      <c r="D2438" s="66">
        <f t="shared" si="140"/>
        <v>2018</v>
      </c>
      <c r="E2438" s="1">
        <v>43070</v>
      </c>
      <c r="F2438" s="31" t="str">
        <f t="shared" si="141"/>
        <v>2017</v>
      </c>
      <c r="G2438" s="1" t="str">
        <f>TEXT(ancestry_jul_2014[[#This Row],[Date]]," MMM")</f>
        <v xml:space="preserve"> Dec</v>
      </c>
      <c r="I2438" t="str">
        <f>VLOOKUP(K2438, [1]LibPAS_data!$A$1:$C$600,3,FALSE)</f>
        <v>La Paz</v>
      </c>
      <c r="J2438" s="21" t="str">
        <f>VLOOKUP(K2438,[1]LibPAS_data!$A$1:$C$600,2,FALSE)</f>
        <v>Bouse Public Library</v>
      </c>
      <c r="K2438" s="6" t="s">
        <v>14</v>
      </c>
      <c r="L2438" s="45" t="s">
        <v>1</v>
      </c>
      <c r="N2438">
        <v>912</v>
      </c>
      <c r="O2438">
        <v>32</v>
      </c>
      <c r="P2438">
        <v>91</v>
      </c>
      <c r="Q2438">
        <v>312</v>
      </c>
      <c r="R2438" s="47">
        <f t="shared" si="139"/>
        <v>403</v>
      </c>
    </row>
    <row r="2439" spans="1:18" x14ac:dyDescent="0.3">
      <c r="A2439" s="21">
        <f>VLOOKUP(ancestry_jul_2014[[#This Row],[Locationid]], [1]LibPAS_data!$A$2:$E$600, 5, FALSE)</f>
        <v>21</v>
      </c>
      <c r="B2439" s="64" t="str">
        <f>VLOOKUP(ancestry_jul_2014[[#This Row],[Locationid]],[1]LibPAS_data!$A$2:$D$270,4,FALSE)</f>
        <v>N/A</v>
      </c>
      <c r="C2439" s="65" t="str">
        <f>TEXT(E2439,"yyyy")&amp;"-"&amp;"Q"&amp;LOOKUP(MONTH(E2439),{1,4,7,10},{1,2,3,4})</f>
        <v>2017-Q4</v>
      </c>
      <c r="D2439" s="66">
        <f t="shared" si="140"/>
        <v>2018</v>
      </c>
      <c r="E2439" s="1">
        <v>43070</v>
      </c>
      <c r="F2439" s="31" t="str">
        <f t="shared" si="141"/>
        <v>2017</v>
      </c>
      <c r="G2439" s="1" t="str">
        <f>TEXT(ancestry_jul_2014[[#This Row],[Date]]," MMM")</f>
        <v xml:space="preserve"> Dec</v>
      </c>
      <c r="I2439" t="str">
        <f>VLOOKUP(K2439, [1]LibPAS_data!$A$1:$C$600,3,FALSE)</f>
        <v>Maricopa</v>
      </c>
      <c r="J2439" s="21" t="str">
        <f>VLOOKUP(K2439,[1]LibPAS_data!$A$1:$C$600,2,FALSE)</f>
        <v>Buckeye Public Library</v>
      </c>
      <c r="K2439" s="6" t="s">
        <v>15</v>
      </c>
      <c r="L2439" s="45" t="s">
        <v>1</v>
      </c>
      <c r="N2439">
        <v>79</v>
      </c>
      <c r="O2439">
        <v>3</v>
      </c>
      <c r="P2439">
        <v>36</v>
      </c>
      <c r="Q2439">
        <v>96</v>
      </c>
      <c r="R2439" s="47">
        <f t="shared" si="139"/>
        <v>132</v>
      </c>
    </row>
    <row r="2440" spans="1:18" x14ac:dyDescent="0.3">
      <c r="A2440" s="21">
        <f>VLOOKUP(ancestry_jul_2014[[#This Row],[Locationid]], [1]LibPAS_data!$A$2:$E$600, 5, FALSE)</f>
        <v>7</v>
      </c>
      <c r="B2440" s="64" t="e">
        <f>VLOOKUP(ancestry_jul_2014[[#This Row],[Locationid]],[1]LibPAS_data!$A$2:$D$270,4,FALSE)</f>
        <v>#N/A</v>
      </c>
      <c r="C2440" s="65" t="str">
        <f>TEXT(E2440,"yyyy")&amp;"-"&amp;"Q"&amp;LOOKUP(MONTH(E2440),{1,4,7,10},{1,2,3,4})</f>
        <v>2017-Q4</v>
      </c>
      <c r="D2440" s="66">
        <f t="shared" si="140"/>
        <v>2018</v>
      </c>
      <c r="E2440" s="1">
        <v>43070</v>
      </c>
      <c r="F2440" s="31" t="str">
        <f t="shared" si="141"/>
        <v>2017</v>
      </c>
      <c r="G2440" s="1" t="str">
        <f>TEXT(ancestry_jul_2014[[#This Row],[Date]]," MMM")</f>
        <v xml:space="preserve"> Dec</v>
      </c>
      <c r="I2440" t="str">
        <f>VLOOKUP(K2440, [1]LibPAS_data!$A$1:$C$600,3,FALSE)</f>
        <v>Yavapai</v>
      </c>
      <c r="J2440" s="21" t="str">
        <f>VLOOKUP(K2440,[1]LibPAS_data!$A$1:$C$600,2,FALSE)</f>
        <v>Bagdad Public Library</v>
      </c>
      <c r="K2440" t="s">
        <v>111</v>
      </c>
      <c r="L2440" s="45" t="s">
        <v>1</v>
      </c>
      <c r="R2440" s="47">
        <f t="shared" si="139"/>
        <v>0</v>
      </c>
    </row>
    <row r="2441" spans="1:18" x14ac:dyDescent="0.3">
      <c r="A2441" s="21">
        <f>VLOOKUP(ancestry_jul_2014[[#This Row],[Locationid]], [1]LibPAS_data!$A$2:$E$600, 5, FALSE)</f>
        <v>5</v>
      </c>
      <c r="B2441" s="64" t="e">
        <f>VLOOKUP(ancestry_jul_2014[[#This Row],[Locationid]],[1]LibPAS_data!$A$2:$D$270,4,FALSE)</f>
        <v>#N/A</v>
      </c>
      <c r="C2441" s="65" t="str">
        <f>TEXT(E2441,"yyyy")&amp;"-"&amp;"Q"&amp;LOOKUP(MONTH(E2441),{1,4,7,10},{1,2,3,4})</f>
        <v>2017-Q4</v>
      </c>
      <c r="D2441" s="66">
        <f t="shared" si="140"/>
        <v>2018</v>
      </c>
      <c r="E2441" s="1">
        <v>43070</v>
      </c>
      <c r="F2441" s="31" t="str">
        <f t="shared" si="141"/>
        <v>2017</v>
      </c>
      <c r="G2441" s="1" t="str">
        <f>TEXT(ancestry_jul_2014[[#This Row],[Date]]," MMM")</f>
        <v xml:space="preserve"> Dec</v>
      </c>
      <c r="I2441" t="str">
        <f>VLOOKUP(K2441, [1]LibPAS_data!$A$1:$C$600,3,FALSE)</f>
        <v>Yavapai</v>
      </c>
      <c r="J2441" s="21" t="str">
        <f>VLOOKUP(K2441,[1]LibPAS_data!$A$1:$C$600,2,FALSE)</f>
        <v>Beaver Creek Public School Library</v>
      </c>
      <c r="K2441" s="6" t="s">
        <v>108</v>
      </c>
      <c r="L2441" s="45" t="s">
        <v>1</v>
      </c>
      <c r="N2441">
        <v>3</v>
      </c>
      <c r="O2441">
        <v>1</v>
      </c>
      <c r="Q2441">
        <v>1</v>
      </c>
      <c r="R2441" s="47">
        <f t="shared" si="139"/>
        <v>1</v>
      </c>
    </row>
    <row r="2442" spans="1:18" x14ac:dyDescent="0.3">
      <c r="A2442" s="21">
        <f>VLOOKUP(ancestry_jul_2014[[#This Row],[Locationid]], [1]LibPAS_data!$A$2:$E$600, 5, FALSE)</f>
        <v>12</v>
      </c>
      <c r="B2442" s="64" t="e">
        <f>VLOOKUP(ancestry_jul_2014[[#This Row],[Locationid]],[1]LibPAS_data!$A$2:$D$270,4,FALSE)</f>
        <v>#N/A</v>
      </c>
      <c r="C2442" s="65" t="str">
        <f>TEXT(E2442,"yyyy")&amp;"-"&amp;"Q"&amp;LOOKUP(MONTH(E2442),{1,4,7,10},{1,2,3,4})</f>
        <v>2017-Q4</v>
      </c>
      <c r="D2442" s="66">
        <f t="shared" si="140"/>
        <v>2018</v>
      </c>
      <c r="E2442" s="1">
        <v>43070</v>
      </c>
      <c r="F2442" s="31" t="str">
        <f t="shared" si="141"/>
        <v>2017</v>
      </c>
      <c r="G2442" s="1" t="str">
        <f>TEXT(ancestry_jul_2014[[#This Row],[Date]]," MMM")</f>
        <v xml:space="preserve"> Dec</v>
      </c>
      <c r="I2442" t="str">
        <f>VLOOKUP(K2442, [1]LibPAS_data!$A$1:$C$600,3,FALSE)</f>
        <v>Yavapai</v>
      </c>
      <c r="J2442" s="21" t="str">
        <f>VLOOKUP(K2442,[1]LibPAS_data!$A$1:$C$600,2,FALSE)</f>
        <v>Black Canyon City Community Library</v>
      </c>
      <c r="K2442" t="s">
        <v>13</v>
      </c>
      <c r="L2442" s="45" t="s">
        <v>1</v>
      </c>
      <c r="R2442" s="47">
        <f t="shared" si="139"/>
        <v>0</v>
      </c>
    </row>
    <row r="2443" spans="1:18" x14ac:dyDescent="0.3">
      <c r="A2443" s="21">
        <f>VLOOKUP(ancestry_jul_2014[[#This Row],[Locationid]], [1]LibPAS_data!$A$2:$E$600, 5, FALSE)</f>
        <v>34</v>
      </c>
      <c r="B2443" s="64">
        <f>VLOOKUP(ancestry_jul_2014[[#This Row],[Locationid]],[1]LibPAS_data!$A$2:$D$270,4,FALSE)</f>
        <v>48762</v>
      </c>
      <c r="C2443" s="65" t="str">
        <f>TEXT(E2443,"yyyy")&amp;"-"&amp;"Q"&amp;LOOKUP(MONTH(E2443),{1,4,7,10},{1,2,3,4})</f>
        <v>2017-Q4</v>
      </c>
      <c r="D2443" s="66">
        <f t="shared" si="140"/>
        <v>2018</v>
      </c>
      <c r="E2443" s="1">
        <v>43070</v>
      </c>
      <c r="F2443" s="31" t="str">
        <f t="shared" si="141"/>
        <v>2017</v>
      </c>
      <c r="G2443" s="1" t="str">
        <f>TEXT(ancestry_jul_2014[[#This Row],[Date]]," MMM")</f>
        <v xml:space="preserve"> Dec</v>
      </c>
      <c r="I2443" t="str">
        <f>VLOOKUP(K2443, [1]LibPAS_data!$A$1:$C$600,3,FALSE)</f>
        <v>Pinal</v>
      </c>
      <c r="J2443" s="21" t="str">
        <f>VLOOKUP(K2443,[1]LibPAS_data!$A$1:$C$600,2,FALSE)</f>
        <v>Casa Grande Public Library</v>
      </c>
      <c r="K2443" s="12" t="s">
        <v>17</v>
      </c>
      <c r="L2443" s="45" t="s">
        <v>1</v>
      </c>
      <c r="R2443" s="47">
        <f t="shared" si="139"/>
        <v>0</v>
      </c>
    </row>
    <row r="2444" spans="1:18" x14ac:dyDescent="0.3">
      <c r="A2444" s="21">
        <f>VLOOKUP(ancestry_jul_2014[[#This Row],[Locationid]], [1]LibPAS_data!$A$2:$E$600, 5, FALSE)</f>
        <v>109</v>
      </c>
      <c r="B2444" s="64">
        <f>VLOOKUP(ancestry_jul_2014[[#This Row],[Locationid]],[1]LibPAS_data!$A$2:$D$270,4,FALSE)</f>
        <v>309229</v>
      </c>
      <c r="C2444" s="65" t="str">
        <f>TEXT(E2444,"yyyy")&amp;"-"&amp;"Q"&amp;LOOKUP(MONTH(E2444),{1,4,7,10},{1,2,3,4})</f>
        <v>2017-Q4</v>
      </c>
      <c r="D2444" s="66">
        <f t="shared" si="140"/>
        <v>2018</v>
      </c>
      <c r="E2444" s="1">
        <v>43070</v>
      </c>
      <c r="F2444" s="31" t="str">
        <f t="shared" si="141"/>
        <v>2017</v>
      </c>
      <c r="G2444" s="1" t="str">
        <f>TEXT(ancestry_jul_2014[[#This Row],[Date]]," MMM")</f>
        <v xml:space="preserve"> Dec</v>
      </c>
      <c r="I2444" t="str">
        <f>VLOOKUP(K2444, [1]LibPAS_data!$A$1:$C$600,3,FALSE)</f>
        <v>Maricopa</v>
      </c>
      <c r="J2444" s="21" t="str">
        <f>VLOOKUP(K2444,[1]LibPAS_data!$A$1:$C$600,2,FALSE)</f>
        <v xml:space="preserve">Chandler Public Library </v>
      </c>
      <c r="K2444" s="12" t="s">
        <v>18</v>
      </c>
      <c r="L2444" s="45" t="s">
        <v>1</v>
      </c>
      <c r="N2444">
        <v>1318</v>
      </c>
      <c r="O2444">
        <v>30</v>
      </c>
      <c r="P2444">
        <v>170</v>
      </c>
      <c r="Q2444">
        <v>548</v>
      </c>
      <c r="R2444" s="47">
        <f t="shared" si="139"/>
        <v>718</v>
      </c>
    </row>
    <row r="2445" spans="1:18" x14ac:dyDescent="0.3">
      <c r="A2445" s="21">
        <f>VLOOKUP(ancestry_jul_2014[[#This Row],[Locationid]], [1]LibPAS_data!$A$2:$E$600, 5, FALSE)</f>
        <v>25</v>
      </c>
      <c r="B2445" s="64">
        <f>VLOOKUP(ancestry_jul_2014[[#This Row],[Locationid]],[1]LibPAS_data!$A$2:$D$270,4,FALSE)</f>
        <v>1469</v>
      </c>
      <c r="C2445" s="65" t="str">
        <f>TEXT(E2445,"yyyy")&amp;"-"&amp;"Q"&amp;LOOKUP(MONTH(E2445),{1,4,7,10},{1,2,3,4})</f>
        <v>2017-Q4</v>
      </c>
      <c r="D2445" s="66">
        <f t="shared" si="140"/>
        <v>2018</v>
      </c>
      <c r="E2445" s="1">
        <v>43070</v>
      </c>
      <c r="F2445" s="31" t="str">
        <f t="shared" si="141"/>
        <v>2017</v>
      </c>
      <c r="G2445" s="1" t="str">
        <f>TEXT(ancestry_jul_2014[[#This Row],[Date]]," MMM")</f>
        <v xml:space="preserve"> Dec</v>
      </c>
      <c r="I2445" t="str">
        <f>VLOOKUP(K2445, [1]LibPAS_data!$A$1:$C$600,3,FALSE)</f>
        <v>Cochise</v>
      </c>
      <c r="J2445" s="21" t="str">
        <f>VLOOKUP(K2445,[1]LibPAS_data!$A$1:$C$600,2,FALSE)</f>
        <v>Cochise County Library District</v>
      </c>
      <c r="K2445" s="12" t="s">
        <v>20</v>
      </c>
      <c r="L2445" s="45" t="s">
        <v>1</v>
      </c>
      <c r="N2445">
        <v>198</v>
      </c>
      <c r="O2445">
        <v>4</v>
      </c>
      <c r="P2445">
        <v>7</v>
      </c>
      <c r="Q2445">
        <v>75</v>
      </c>
      <c r="R2445" s="47">
        <f t="shared" si="139"/>
        <v>82</v>
      </c>
    </row>
    <row r="2446" spans="1:18" x14ac:dyDescent="0.3">
      <c r="A2446" s="21">
        <f>VLOOKUP(ancestry_jul_2014[[#This Row],[Locationid]], [1]LibPAS_data!$A$2:$E$600, 5, FALSE)</f>
        <v>20</v>
      </c>
      <c r="B2446" s="64" t="e">
        <f>VLOOKUP(ancestry_jul_2014[[#This Row],[Locationid]],[1]LibPAS_data!$A$2:$D$270,4,FALSE)</f>
        <v>#N/A</v>
      </c>
      <c r="C2446" s="65" t="str">
        <f>TEXT(E2446,"yyyy")&amp;"-"&amp;"Q"&amp;LOOKUP(MONTH(E2446),{1,4,7,10},{1,2,3,4})</f>
        <v>2017-Q4</v>
      </c>
      <c r="D2446" s="66">
        <f t="shared" si="140"/>
        <v>2018</v>
      </c>
      <c r="E2446" s="1">
        <v>43070</v>
      </c>
      <c r="F2446" s="31" t="str">
        <f t="shared" si="141"/>
        <v>2017</v>
      </c>
      <c r="G2446" s="1" t="str">
        <f>TEXT(ancestry_jul_2014[[#This Row],[Date]]," MMM")</f>
        <v xml:space="preserve"> Dec</v>
      </c>
      <c r="I2446" t="str">
        <f>VLOOKUP(K2446, [1]LibPAS_data!$A$1:$C$600,3,FALSE)</f>
        <v>Yavapai</v>
      </c>
      <c r="J2446" s="21" t="str">
        <f>VLOOKUP(K2446,[1]LibPAS_data!$A$1:$C$600,2,FALSE)</f>
        <v>Centennial Public Library</v>
      </c>
      <c r="K2446" s="5" t="s">
        <v>100</v>
      </c>
      <c r="L2446" s="45" t="s">
        <v>1</v>
      </c>
      <c r="R2446" s="47">
        <f t="shared" si="139"/>
        <v>0</v>
      </c>
    </row>
    <row r="2447" spans="1:18" x14ac:dyDescent="0.3">
      <c r="A2447" s="21">
        <f>VLOOKUP(ancestry_jul_2014[[#This Row],[Locationid]], [1]LibPAS_data!$A$2:$E$600, 5, FALSE)</f>
        <v>12</v>
      </c>
      <c r="B2447" s="64" t="e">
        <f>VLOOKUP(ancestry_jul_2014[[#This Row],[Locationid]],[1]LibPAS_data!$A$2:$D$270,4,FALSE)</f>
        <v>#N/A</v>
      </c>
      <c r="C2447" s="65" t="str">
        <f>TEXT(E2447,"yyyy")&amp;"-"&amp;"Q"&amp;LOOKUP(MONTH(E2447),{1,4,7,10},{1,2,3,4})</f>
        <v>2017-Q4</v>
      </c>
      <c r="D2447" s="66">
        <f t="shared" si="140"/>
        <v>2018</v>
      </c>
      <c r="E2447" s="1">
        <v>43070</v>
      </c>
      <c r="F2447" s="31" t="str">
        <f t="shared" si="141"/>
        <v>2017</v>
      </c>
      <c r="G2447" s="1" t="str">
        <f>TEXT(ancestry_jul_2014[[#This Row],[Date]]," MMM")</f>
        <v xml:space="preserve"> Dec</v>
      </c>
      <c r="I2447" t="str">
        <f>VLOOKUP(K2447, [1]LibPAS_data!$A$1:$C$600,3,FALSE)</f>
        <v>Apache</v>
      </c>
      <c r="J2447" s="21" t="str">
        <f>VLOOKUP(K2447,[1]LibPAS_data!$A$1:$C$600,2,FALSE)</f>
        <v>Concho Public Library</v>
      </c>
      <c r="K2447" s="6" t="s">
        <v>21</v>
      </c>
      <c r="L2447" s="45" t="s">
        <v>1</v>
      </c>
      <c r="N2447">
        <v>61</v>
      </c>
      <c r="O2447">
        <v>1</v>
      </c>
      <c r="Q2447">
        <v>24</v>
      </c>
      <c r="R2447" s="47">
        <f t="shared" si="139"/>
        <v>24</v>
      </c>
    </row>
    <row r="2448" spans="1:18" x14ac:dyDescent="0.3">
      <c r="A2448" s="21">
        <f>VLOOKUP(ancestry_jul_2014[[#This Row],[Locationid]], [1]LibPAS_data!$A$2:$E$600, 5, FALSE)</f>
        <v>27</v>
      </c>
      <c r="B2448" s="64">
        <f>VLOOKUP(ancestry_jul_2014[[#This Row],[Locationid]],[1]LibPAS_data!$A$2:$D$270,4,FALSE)</f>
        <v>9676</v>
      </c>
      <c r="C2448" s="65" t="str">
        <f>TEXT(E2448,"yyyy")&amp;"-"&amp;"Q"&amp;LOOKUP(MONTH(E2448),{1,4,7,10},{1,2,3,4})</f>
        <v>2017-Q4</v>
      </c>
      <c r="D2448" s="66">
        <f t="shared" si="140"/>
        <v>2018</v>
      </c>
      <c r="E2448" s="1">
        <v>43070</v>
      </c>
      <c r="F2448" s="31" t="str">
        <f t="shared" si="141"/>
        <v>2017</v>
      </c>
      <c r="G2448" s="1" t="str">
        <f>TEXT(ancestry_jul_2014[[#This Row],[Date]]," MMM")</f>
        <v xml:space="preserve"> Dec</v>
      </c>
      <c r="I2448" t="str">
        <f>VLOOKUP(K2448, [1]LibPAS_data!$A$1:$C$600,3,FALSE)</f>
        <v>Pinal</v>
      </c>
      <c r="J2448" s="21" t="str">
        <f>VLOOKUP(K2448,[1]LibPAS_data!$A$1:$C$600,2,FALSE)</f>
        <v>Coolidge Public Library</v>
      </c>
      <c r="K2448" s="6" t="s">
        <v>23</v>
      </c>
      <c r="L2448" s="45" t="s">
        <v>1</v>
      </c>
      <c r="R2448" s="47">
        <f t="shared" si="139"/>
        <v>0</v>
      </c>
    </row>
    <row r="2449" spans="1:18" x14ac:dyDescent="0.3">
      <c r="A2449" s="21">
        <f>VLOOKUP(ancestry_jul_2014[[#This Row],[Locationid]], [1]LibPAS_data!$A$2:$E$600, 5, FALSE)</f>
        <v>5</v>
      </c>
      <c r="B2449" s="64">
        <f>VLOOKUP(ancestry_jul_2014[[#This Row],[Locationid]],[1]LibPAS_data!$A$2:$D$270,4,FALSE)</f>
        <v>3352</v>
      </c>
      <c r="C2449" s="65" t="str">
        <f>TEXT(E2449,"yyyy")&amp;"-"&amp;"Q"&amp;LOOKUP(MONTH(E2449),{1,4,7,10},{1,2,3,4})</f>
        <v>2017-Q4</v>
      </c>
      <c r="D2449" s="66">
        <f t="shared" si="140"/>
        <v>2018</v>
      </c>
      <c r="E2449" s="1">
        <v>43070</v>
      </c>
      <c r="F2449" s="31" t="str">
        <f t="shared" si="141"/>
        <v>2017</v>
      </c>
      <c r="G2449" s="1" t="str">
        <f>TEXT(ancestry_jul_2014[[#This Row],[Date]]," MMM")</f>
        <v xml:space="preserve"> Dec</v>
      </c>
      <c r="I2449" t="str">
        <f>VLOOKUP(K2449, [1]LibPAS_data!$A$1:$C$600,3,FALSE)</f>
        <v>La Paz</v>
      </c>
      <c r="J2449" s="21" t="str">
        <f>VLOOKUP(K2449,[1]LibPAS_data!$A$1:$C$600,2,FALSE)</f>
        <v>Colorado River Indian Tribes Library</v>
      </c>
      <c r="K2449" s="6" t="s">
        <v>139</v>
      </c>
      <c r="L2449" s="45" t="s">
        <v>1</v>
      </c>
      <c r="R2449" s="47">
        <f t="shared" si="139"/>
        <v>0</v>
      </c>
    </row>
    <row r="2450" spans="1:18" x14ac:dyDescent="0.3">
      <c r="A2450" s="21">
        <f>VLOOKUP(ancestry_jul_2014[[#This Row],[Locationid]], [1]LibPAS_data!$A$2:$E$600, 5, FALSE)</f>
        <v>14</v>
      </c>
      <c r="B2450" s="64">
        <f>VLOOKUP(ancestry_jul_2014[[#This Row],[Locationid]],[1]LibPAS_data!$A$2:$D$270,4,FALSE)</f>
        <v>3311</v>
      </c>
      <c r="C2450" s="65" t="str">
        <f>TEXT(E2450,"yyyy")&amp;"-"&amp;"Q"&amp;LOOKUP(MONTH(E2450),{1,4,7,10},{1,2,3,4})</f>
        <v>2017-Q4</v>
      </c>
      <c r="D2450" s="66">
        <f t="shared" si="140"/>
        <v>2018</v>
      </c>
      <c r="E2450" s="1">
        <v>43070</v>
      </c>
      <c r="F2450" s="31" t="str">
        <f t="shared" si="141"/>
        <v>2017</v>
      </c>
      <c r="G2450" s="1" t="str">
        <f>TEXT(ancestry_jul_2014[[#This Row],[Date]]," MMM")</f>
        <v xml:space="preserve"> Dec</v>
      </c>
      <c r="I2450" t="str">
        <f>VLOOKUP(K2450, [1]LibPAS_data!$A$1:$C$600,3,FALSE)</f>
        <v>Yavapai</v>
      </c>
      <c r="J2450" s="21" t="str">
        <f>VLOOKUP(K2450,[1]LibPAS_data!$A$1:$C$600,2,FALSE)</f>
        <v>Camp Verde Community Library</v>
      </c>
      <c r="K2450" s="6" t="s">
        <v>16</v>
      </c>
      <c r="L2450" s="45" t="s">
        <v>1</v>
      </c>
      <c r="N2450">
        <v>424</v>
      </c>
      <c r="O2450">
        <v>7</v>
      </c>
      <c r="P2450">
        <v>27</v>
      </c>
      <c r="Q2450">
        <v>100</v>
      </c>
      <c r="R2450" s="47">
        <f t="shared" si="139"/>
        <v>127</v>
      </c>
    </row>
    <row r="2451" spans="1:18" x14ac:dyDescent="0.3">
      <c r="A2451" s="21">
        <f>VLOOKUP(ancestry_jul_2014[[#This Row],[Locationid]], [1]LibPAS_data!$A$2:$E$600, 5, FALSE)</f>
        <v>10</v>
      </c>
      <c r="B2451" s="64">
        <f>VLOOKUP(ancestry_jul_2014[[#This Row],[Locationid]],[1]LibPAS_data!$A$2:$D$270,4,FALSE)</f>
        <v>10528</v>
      </c>
      <c r="C2451" s="65" t="str">
        <f>TEXT(E2451,"yyyy")&amp;"-"&amp;"Q"&amp;LOOKUP(MONTH(E2451),{1,4,7,10},{1,2,3,4})</f>
        <v>2017-Q4</v>
      </c>
      <c r="D2451" s="66">
        <f t="shared" si="140"/>
        <v>2018</v>
      </c>
      <c r="E2451" s="1">
        <v>43070</v>
      </c>
      <c r="F2451" s="31" t="str">
        <f t="shared" si="141"/>
        <v>2017</v>
      </c>
      <c r="G2451" s="1" t="str">
        <f>TEXT(ancestry_jul_2014[[#This Row],[Date]]," MMM")</f>
        <v xml:space="preserve"> Dec</v>
      </c>
      <c r="I2451" t="str">
        <f>VLOOKUP(K2451, [1]LibPAS_data!$A$1:$C$600,3,FALSE)</f>
        <v>Yavapai</v>
      </c>
      <c r="J2451" s="21" t="str">
        <f>VLOOKUP(K2451,[1]LibPAS_data!$A$1:$C$600,2,FALSE)</f>
        <v>Chino Valley Public Library</v>
      </c>
      <c r="K2451" s="5" t="s">
        <v>101</v>
      </c>
      <c r="L2451" s="45" t="s">
        <v>1</v>
      </c>
      <c r="R2451" s="47">
        <f t="shared" si="139"/>
        <v>0</v>
      </c>
    </row>
    <row r="2452" spans="1:18" x14ac:dyDescent="0.3">
      <c r="A2452" s="21">
        <f>VLOOKUP(ancestry_jul_2014[[#This Row],[Locationid]], [1]LibPAS_data!$A$2:$E$600, 5, FALSE)</f>
        <v>8</v>
      </c>
      <c r="B2452" s="64" t="e">
        <f>VLOOKUP(ancestry_jul_2014[[#This Row],[Locationid]],[1]LibPAS_data!$A$2:$D$270,4,FALSE)</f>
        <v>#N/A</v>
      </c>
      <c r="C2452" s="65" t="str">
        <f>TEXT(E2452,"yyyy")&amp;"-"&amp;"Q"&amp;LOOKUP(MONTH(E2452),{1,4,7,10},{1,2,3,4})</f>
        <v>2017-Q4</v>
      </c>
      <c r="D2452" s="66">
        <f t="shared" si="140"/>
        <v>2018</v>
      </c>
      <c r="E2452" s="1">
        <v>43070</v>
      </c>
      <c r="F2452" s="31" t="str">
        <f t="shared" si="141"/>
        <v>2017</v>
      </c>
      <c r="G2452" s="1" t="str">
        <f>TEXT(ancestry_jul_2014[[#This Row],[Date]]," MMM")</f>
        <v xml:space="preserve"> Dec</v>
      </c>
      <c r="I2452" t="str">
        <f>VLOOKUP(K2452, [1]LibPAS_data!$A$1:$C$600,3,FALSE)</f>
        <v>Yavapai</v>
      </c>
      <c r="J2452" s="21" t="str">
        <f>VLOOKUP(K2452,[1]LibPAS_data!$A$1:$C$600,2,FALSE)</f>
        <v>Congress Public Library</v>
      </c>
      <c r="K2452" s="6" t="s">
        <v>22</v>
      </c>
      <c r="L2452" s="45" t="s">
        <v>1</v>
      </c>
      <c r="N2452">
        <v>32</v>
      </c>
      <c r="O2452">
        <v>1</v>
      </c>
      <c r="Q2452">
        <v>17</v>
      </c>
      <c r="R2452" s="47">
        <f t="shared" si="139"/>
        <v>17</v>
      </c>
    </row>
    <row r="2453" spans="1:18" x14ac:dyDescent="0.3">
      <c r="A2453" s="21">
        <f>VLOOKUP(ancestry_jul_2014[[#This Row],[Locationid]], [1]LibPAS_data!$A$2:$E$600, 5, FALSE)</f>
        <v>8</v>
      </c>
      <c r="B2453" s="64" t="e">
        <f>VLOOKUP(ancestry_jul_2014[[#This Row],[Locationid]],[1]LibPAS_data!$A$2:$D$270,4,FALSE)</f>
        <v>#N/A</v>
      </c>
      <c r="C2453" s="65" t="str">
        <f>TEXT(E2453,"yyyy")&amp;"-"&amp;"Q"&amp;LOOKUP(MONTH(E2453),{1,4,7,10},{1,2,3,4})</f>
        <v>2017-Q4</v>
      </c>
      <c r="D2453" s="66">
        <f t="shared" si="140"/>
        <v>2018</v>
      </c>
      <c r="E2453" s="1">
        <v>43070</v>
      </c>
      <c r="F2453" s="31" t="str">
        <f t="shared" si="141"/>
        <v>2017</v>
      </c>
      <c r="G2453" s="1" t="str">
        <f>TEXT(ancestry_jul_2014[[#This Row],[Date]]," MMM")</f>
        <v xml:space="preserve"> Dec</v>
      </c>
      <c r="I2453" t="str">
        <f>VLOOKUP(K2453, [1]LibPAS_data!$A$1:$C$600,3,FALSE)</f>
        <v>Yavapai</v>
      </c>
      <c r="J2453" s="21" t="str">
        <f>VLOOKUP(K2453,[1]LibPAS_data!$A$1:$C$600,2,FALSE)</f>
        <v>Cordes Lakes Public Library</v>
      </c>
      <c r="K2453" s="6" t="s">
        <v>72</v>
      </c>
      <c r="L2453" s="45" t="s">
        <v>1</v>
      </c>
      <c r="R2453" s="47">
        <f t="shared" si="139"/>
        <v>0</v>
      </c>
    </row>
    <row r="2454" spans="1:18" x14ac:dyDescent="0.3">
      <c r="A2454" s="21">
        <f>VLOOKUP(ancestry_jul_2014[[#This Row],[Locationid]], [1]LibPAS_data!$A$2:$E$600, 5, FALSE)</f>
        <v>23</v>
      </c>
      <c r="B2454" s="64">
        <f>VLOOKUP(ancestry_jul_2014[[#This Row],[Locationid]],[1]LibPAS_data!$A$2:$D$270,4,FALSE)</f>
        <v>12610</v>
      </c>
      <c r="C2454" s="65" t="str">
        <f>TEXT(E2454,"yyyy")&amp;"-"&amp;"Q"&amp;LOOKUP(MONTH(E2454),{1,4,7,10},{1,2,3,4})</f>
        <v>2017-Q4</v>
      </c>
      <c r="D2454" s="66">
        <f t="shared" si="140"/>
        <v>2018</v>
      </c>
      <c r="E2454" s="1">
        <v>43070</v>
      </c>
      <c r="F2454" s="31" t="str">
        <f t="shared" si="141"/>
        <v>2017</v>
      </c>
      <c r="G2454" s="1" t="str">
        <f>TEXT(ancestry_jul_2014[[#This Row],[Date]]," MMM")</f>
        <v xml:space="preserve"> Dec</v>
      </c>
      <c r="I2454" t="str">
        <f>VLOOKUP(K2454, [1]LibPAS_data!$A$1:$C$600,3,FALSE)</f>
        <v>Yavapai</v>
      </c>
      <c r="J2454" s="21" t="str">
        <f>VLOOKUP(K2454,[1]LibPAS_data!$A$1:$C$600,2,FALSE)</f>
        <v>Cottonwood Public Library</v>
      </c>
      <c r="K2454" s="6" t="s">
        <v>24</v>
      </c>
      <c r="L2454" s="45" t="s">
        <v>1</v>
      </c>
      <c r="N2454">
        <v>1484</v>
      </c>
      <c r="O2454">
        <v>22</v>
      </c>
      <c r="P2454">
        <v>280</v>
      </c>
      <c r="Q2454">
        <v>767</v>
      </c>
      <c r="R2454" s="47">
        <f t="shared" si="139"/>
        <v>1047</v>
      </c>
    </row>
    <row r="2455" spans="1:18" x14ac:dyDescent="0.3">
      <c r="A2455" s="21">
        <f>VLOOKUP(ancestry_jul_2014[[#This Row],[Locationid]], [1]LibPAS_data!$A$2:$E$600, 5, FALSE)</f>
        <v>23</v>
      </c>
      <c r="B2455" s="64">
        <f>VLOOKUP(ancestry_jul_2014[[#This Row],[Locationid]],[1]LibPAS_data!$A$2:$D$270,4,FALSE)</f>
        <v>7004</v>
      </c>
      <c r="C2455" s="65" t="str">
        <f>TEXT(E2455,"yyyy")&amp;"-"&amp;"Q"&amp;LOOKUP(MONTH(E2455),{1,4,7,10},{1,2,3,4})</f>
        <v>2017-Q4</v>
      </c>
      <c r="D2455" s="66">
        <f t="shared" si="140"/>
        <v>2018</v>
      </c>
      <c r="E2455" s="1">
        <v>43070</v>
      </c>
      <c r="F2455" s="31" t="str">
        <f t="shared" si="141"/>
        <v>2017</v>
      </c>
      <c r="G2455" s="1" t="str">
        <f>TEXT(ancestry_jul_2014[[#This Row],[Date]]," MMM")</f>
        <v xml:space="preserve"> Dec</v>
      </c>
      <c r="I2455" t="str">
        <f>VLOOKUP(K2455, [1]LibPAS_data!$A$1:$C$600,3,FALSE)</f>
        <v>Maricopa</v>
      </c>
      <c r="J2455" s="21" t="str">
        <f>VLOOKUP(K2455,[1]LibPAS_data!$A$1:$C$600,2,FALSE)</f>
        <v>Desert Foothills Branch Library</v>
      </c>
      <c r="K2455" s="30" t="s">
        <v>77</v>
      </c>
      <c r="L2455" s="45" t="s">
        <v>1</v>
      </c>
      <c r="R2455" s="47">
        <f t="shared" si="139"/>
        <v>0</v>
      </c>
    </row>
    <row r="2456" spans="1:18" x14ac:dyDescent="0.3">
      <c r="A2456" s="21">
        <f>VLOOKUP(ancestry_jul_2014[[#This Row],[Locationid]], [1]LibPAS_data!$A$2:$E$600, 5, FALSE)</f>
        <v>11</v>
      </c>
      <c r="B2456" s="64" t="e">
        <f>VLOOKUP(ancestry_jul_2014[[#This Row],[Locationid]],[1]LibPAS_data!$A$2:$D$270,4,FALSE)</f>
        <v>#N/A</v>
      </c>
      <c r="C2456" s="65" t="str">
        <f>TEXT(E2456,"yyyy")&amp;"-"&amp;"Q"&amp;LOOKUP(MONTH(E2456),{1,4,7,10},{1,2,3,4})</f>
        <v>2017-Q4</v>
      </c>
      <c r="D2456" s="66">
        <f t="shared" si="140"/>
        <v>2018</v>
      </c>
      <c r="E2456" s="1">
        <v>43070</v>
      </c>
      <c r="F2456" s="31" t="str">
        <f t="shared" si="141"/>
        <v>2017</v>
      </c>
      <c r="G2456" s="1" t="str">
        <f>TEXT(ancestry_jul_2014[[#This Row],[Date]]," MMM")</f>
        <v xml:space="preserve"> Dec</v>
      </c>
      <c r="I2456" t="str">
        <f>VLOOKUP(K2456, [1]LibPAS_data!$A$1:$C$600,3,FALSE)</f>
        <v>Yavapai</v>
      </c>
      <c r="J2456" s="21" t="str">
        <f>VLOOKUP(K2456,[1]LibPAS_data!$A$1:$C$600,2,FALSE)</f>
        <v>Dewey-Humboldt Town Library</v>
      </c>
      <c r="K2456" t="s">
        <v>73</v>
      </c>
      <c r="L2456" s="45" t="s">
        <v>1</v>
      </c>
      <c r="R2456" s="47">
        <f t="shared" si="139"/>
        <v>0</v>
      </c>
    </row>
    <row r="2457" spans="1:18" x14ac:dyDescent="0.3">
      <c r="A2457" s="21">
        <f>VLOOKUP(ancestry_jul_2014[[#This Row],[Locationid]], [1]LibPAS_data!$A$2:$E$600, 5, FALSE)</f>
        <v>5</v>
      </c>
      <c r="B2457" s="64">
        <f>VLOOKUP(ancestry_jul_2014[[#This Row],[Locationid]],[1]LibPAS_data!$A$2:$D$270,4,FALSE)</f>
        <v>1264</v>
      </c>
      <c r="C2457" s="65" t="str">
        <f>TEXT(E2457,"yyyy")&amp;"-"&amp;"Q"&amp;LOOKUP(MONTH(E2457),{1,4,7,10},{1,2,3,4})</f>
        <v>2017-Q4</v>
      </c>
      <c r="D2457" s="66">
        <f t="shared" si="140"/>
        <v>2018</v>
      </c>
      <c r="E2457" s="1">
        <v>43070</v>
      </c>
      <c r="F2457" s="31" t="str">
        <f t="shared" si="141"/>
        <v>2017</v>
      </c>
      <c r="G2457" s="1" t="str">
        <f>TEXT(ancestry_jul_2014[[#This Row],[Date]]," MMM")</f>
        <v xml:space="preserve"> Dec</v>
      </c>
      <c r="I2457" t="str">
        <f>VLOOKUP(K2457, [1]LibPAS_data!$A$1:$C$600,3,FALSE)</f>
        <v>Greenlee</v>
      </c>
      <c r="J2457" s="21" t="str">
        <f>VLOOKUP(K2457,[1]LibPAS_data!$A$1:$C$600,2,FALSE)</f>
        <v>Duncan Public Library</v>
      </c>
      <c r="K2457" s="6" t="s">
        <v>26</v>
      </c>
      <c r="L2457" s="45" t="s">
        <v>1</v>
      </c>
      <c r="R2457" s="47">
        <f t="shared" si="139"/>
        <v>0</v>
      </c>
    </row>
    <row r="2458" spans="1:18" x14ac:dyDescent="0.3">
      <c r="A2458" s="21">
        <f>VLOOKUP(ancestry_jul_2014[[#This Row],[Locationid]], [1]LibPAS_data!$A$2:$E$600, 5, FALSE)</f>
        <v>78</v>
      </c>
      <c r="B2458" s="64">
        <f>VLOOKUP(ancestry_jul_2014[[#This Row],[Locationid]],[1]LibPAS_data!$A$2:$D$270,4,FALSE)</f>
        <v>72247</v>
      </c>
      <c r="C2458" s="65" t="str">
        <f>TEXT(E2458,"yyyy")&amp;"-"&amp;"Q"&amp;LOOKUP(MONTH(E2458),{1,4,7,10},{1,2,3,4})</f>
        <v>2017-Q4</v>
      </c>
      <c r="D2458" s="66">
        <f t="shared" si="140"/>
        <v>2018</v>
      </c>
      <c r="E2458" s="1">
        <v>43070</v>
      </c>
      <c r="F2458" s="31" t="str">
        <f t="shared" si="141"/>
        <v>2017</v>
      </c>
      <c r="G2458" s="1" t="str">
        <f>TEXT(ancestry_jul_2014[[#This Row],[Date]]," MMM")</f>
        <v xml:space="preserve"> Dec</v>
      </c>
      <c r="I2458" t="str">
        <f>VLOOKUP(K2458, [1]LibPAS_data!$A$1:$C$600,3,FALSE)</f>
        <v>Coconino</v>
      </c>
      <c r="J2458" s="21" t="str">
        <f>VLOOKUP(K2458,[1]LibPAS_data!$A$1:$C$600,2,FALSE)</f>
        <v>Flagstaff City-Coconino County Public Library</v>
      </c>
      <c r="K2458" s="6" t="s">
        <v>28</v>
      </c>
      <c r="L2458" s="45" t="s">
        <v>1</v>
      </c>
      <c r="N2458">
        <v>877</v>
      </c>
      <c r="O2458">
        <v>20</v>
      </c>
      <c r="P2458">
        <v>74</v>
      </c>
      <c r="Q2458">
        <v>90</v>
      </c>
      <c r="R2458" s="47">
        <f t="shared" si="139"/>
        <v>164</v>
      </c>
    </row>
    <row r="2459" spans="1:18" x14ac:dyDescent="0.3">
      <c r="A2459" s="21">
        <f>VLOOKUP(ancestry_jul_2014[[#This Row],[Locationid]], [1]LibPAS_data!$A$2:$E$600, 5, FALSE)</f>
        <v>51</v>
      </c>
      <c r="B2459" s="64">
        <f>VLOOKUP(ancestry_jul_2014[[#This Row],[Locationid]],[1]LibPAS_data!$A$2:$D$270,4,FALSE)</f>
        <v>12585</v>
      </c>
      <c r="C2459" s="65" t="str">
        <f>TEXT(E2459,"yyyy")&amp;"-"&amp;"Q"&amp;LOOKUP(MONTH(E2459),{1,4,7,10},{1,2,3,4})</f>
        <v>2017-Q4</v>
      </c>
      <c r="D2459" s="66">
        <f t="shared" si="140"/>
        <v>2018</v>
      </c>
      <c r="E2459" s="1">
        <v>43070</v>
      </c>
      <c r="F2459" s="31" t="str">
        <f t="shared" si="141"/>
        <v>2017</v>
      </c>
      <c r="G2459" s="1" t="str">
        <f>TEXT(ancestry_jul_2014[[#This Row],[Date]]," MMM")</f>
        <v xml:space="preserve"> Dec</v>
      </c>
      <c r="I2459" t="str">
        <f>VLOOKUP(K2459, [1]LibPAS_data!$A$1:$C$600,3,FALSE)</f>
        <v>Pinal</v>
      </c>
      <c r="J2459" s="21" t="str">
        <f>VLOOKUP(K2459,[1]LibPAS_data!$A$1:$C$600,2,FALSE)</f>
        <v>Florence Community Library</v>
      </c>
      <c r="K2459" s="6" t="s">
        <v>29</v>
      </c>
      <c r="L2459" s="45" t="s">
        <v>1</v>
      </c>
      <c r="R2459" s="47">
        <f t="shared" si="139"/>
        <v>0</v>
      </c>
    </row>
    <row r="2460" spans="1:18" x14ac:dyDescent="0.3">
      <c r="A2460" s="21">
        <f>VLOOKUP(ancestry_jul_2014[[#This Row],[Locationid]], [1]LibPAS_data!$A$2:$E$600, 5, FALSE)</f>
        <v>22</v>
      </c>
      <c r="B2460" s="64">
        <f>VLOOKUP(ancestry_jul_2014[[#This Row],[Locationid]],[1]LibPAS_data!$A$2:$D$270,4,FALSE)</f>
        <v>829</v>
      </c>
      <c r="C2460" s="65" t="str">
        <f>TEXT(E2460,"yyyy")&amp;"-"&amp;"Q"&amp;LOOKUP(MONTH(E2460),{1,4,7,10},{1,2,3,4})</f>
        <v>2017-Q4</v>
      </c>
      <c r="D2460" s="66">
        <f t="shared" si="140"/>
        <v>2018</v>
      </c>
      <c r="E2460" s="1">
        <v>43070</v>
      </c>
      <c r="F2460" s="31" t="str">
        <f t="shared" si="141"/>
        <v>2017</v>
      </c>
      <c r="G2460" s="1" t="str">
        <f>TEXT(ancestry_jul_2014[[#This Row],[Date]]," MMM")</f>
        <v xml:space="preserve"> Dec</v>
      </c>
      <c r="I2460" t="str">
        <f>VLOOKUP(K2460, [1]LibPAS_data!$A$1:$C$600,3,FALSE)</f>
        <v>Maricopa</v>
      </c>
      <c r="J2460" s="21" t="str">
        <f>VLOOKUP(K2460,[1]LibPAS_data!$A$1:$C$600,2,FALSE)</f>
        <v>Ft. McDowell Yavapai Nation Tribal Lib</v>
      </c>
      <c r="K2460" s="8" t="s">
        <v>109</v>
      </c>
      <c r="L2460" s="45" t="s">
        <v>1</v>
      </c>
      <c r="R2460" s="47">
        <f t="shared" si="139"/>
        <v>0</v>
      </c>
    </row>
    <row r="2461" spans="1:18" x14ac:dyDescent="0.3">
      <c r="A2461" s="21">
        <f>VLOOKUP(ancestry_jul_2014[[#This Row],[Locationid]], [1]LibPAS_data!$A$2:$E$600, 5, FALSE)</f>
        <v>0</v>
      </c>
      <c r="B2461" s="64">
        <f>VLOOKUP(ancestry_jul_2014[[#This Row],[Locationid]],[1]LibPAS_data!$A$2:$D$270,4,FALSE)</f>
        <v>72</v>
      </c>
      <c r="C2461" s="65" t="str">
        <f>TEXT(E2461,"yyyy")&amp;"-"&amp;"Q"&amp;LOOKUP(MONTH(E2461),{1,4,7,10},{1,2,3,4})</f>
        <v>2017-Q4</v>
      </c>
      <c r="D2461" s="66">
        <f t="shared" ref="D2461:D2492" si="142">YEAR(DATE(YEAR(E2461),MONTH(E2461)+6,1))</f>
        <v>2018</v>
      </c>
      <c r="E2461" s="1">
        <v>43070</v>
      </c>
      <c r="F2461" s="31" t="str">
        <f t="shared" si="141"/>
        <v>2017</v>
      </c>
      <c r="G2461" s="1" t="str">
        <f>TEXT(ancestry_jul_2014[[#This Row],[Date]]," MMM")</f>
        <v xml:space="preserve"> Dec</v>
      </c>
      <c r="I2461" t="str">
        <f>VLOOKUP(K2461, [1]LibPAS_data!$A$1:$C$600,3,FALSE)</f>
        <v>Gila</v>
      </c>
      <c r="J2461" s="21" t="str">
        <f>VLOOKUP(K2461,[1]LibPAS_data!$A$1:$C$600,2,FALSE)</f>
        <v>Gila County Library District</v>
      </c>
      <c r="K2461" s="10" t="s">
        <v>30</v>
      </c>
      <c r="L2461" s="45" t="s">
        <v>1</v>
      </c>
      <c r="R2461" s="47">
        <f t="shared" si="139"/>
        <v>0</v>
      </c>
    </row>
    <row r="2462" spans="1:18" x14ac:dyDescent="0.3">
      <c r="A2462" s="21">
        <f>VLOOKUP(ancestry_jul_2014[[#This Row],[Locationid]], [1]LibPAS_data!$A$2:$E$600, 5, FALSE)</f>
        <v>83</v>
      </c>
      <c r="B2462" s="64">
        <f>VLOOKUP(ancestry_jul_2014[[#This Row],[Locationid]],[1]LibPAS_data!$A$2:$D$270,4,FALSE)</f>
        <v>102303</v>
      </c>
      <c r="C2462" s="65" t="str">
        <f>TEXT(E2462,"yyyy")&amp;"-"&amp;"Q"&amp;LOOKUP(MONTH(E2462),{1,4,7,10},{1,2,3,4})</f>
        <v>2017-Q4</v>
      </c>
      <c r="D2462" s="66">
        <f t="shared" si="142"/>
        <v>2018</v>
      </c>
      <c r="E2462" s="1">
        <v>43070</v>
      </c>
      <c r="F2462" s="31" t="str">
        <f t="shared" si="141"/>
        <v>2017</v>
      </c>
      <c r="G2462" s="1" t="str">
        <f>TEXT(ancestry_jul_2014[[#This Row],[Date]]," MMM")</f>
        <v xml:space="preserve"> Dec</v>
      </c>
      <c r="I2462" t="str">
        <f>VLOOKUP(K2462, [1]LibPAS_data!$A$1:$C$600,3,FALSE)</f>
        <v>Maricopa</v>
      </c>
      <c r="J2462" s="21" t="str">
        <f>VLOOKUP(K2462,[1]LibPAS_data!$A$1:$C$600,2,FALSE)</f>
        <v xml:space="preserve">Glendale Public Library </v>
      </c>
      <c r="K2462" s="6" t="s">
        <v>31</v>
      </c>
      <c r="L2462" s="45" t="s">
        <v>1</v>
      </c>
      <c r="N2462">
        <v>1514</v>
      </c>
      <c r="O2462">
        <v>27</v>
      </c>
      <c r="P2462">
        <v>369</v>
      </c>
      <c r="Q2462">
        <v>613</v>
      </c>
      <c r="R2462" s="47">
        <f t="shared" si="139"/>
        <v>982</v>
      </c>
    </row>
    <row r="2463" spans="1:18" x14ac:dyDescent="0.3">
      <c r="A2463" s="21">
        <f>VLOOKUP(ancestry_jul_2014[[#This Row],[Locationid]], [1]LibPAS_data!$A$2:$E$600, 5, FALSE)</f>
        <v>10</v>
      </c>
      <c r="B2463" s="64">
        <f>VLOOKUP(ancestry_jul_2014[[#This Row],[Locationid]],[1]LibPAS_data!$A$2:$D$270,4,FALSE)</f>
        <v>8295</v>
      </c>
      <c r="C2463" s="65" t="str">
        <f>TEXT(E2463,"yyyy")&amp;"-"&amp;"Q"&amp;LOOKUP(MONTH(E2463),{1,4,7,10},{1,2,3,4})</f>
        <v>2017-Q4</v>
      </c>
      <c r="D2463" s="66">
        <f t="shared" si="142"/>
        <v>2018</v>
      </c>
      <c r="E2463" s="1">
        <v>43070</v>
      </c>
      <c r="F2463" s="31" t="str">
        <f t="shared" si="141"/>
        <v>2017</v>
      </c>
      <c r="G2463" s="1" t="str">
        <f>TEXT(ancestry_jul_2014[[#This Row],[Date]]," MMM")</f>
        <v xml:space="preserve"> Dec</v>
      </c>
      <c r="I2463" t="str">
        <f>VLOOKUP(K2463, [1]LibPAS_data!$A$1:$C$600,3,FALSE)</f>
        <v>Gila</v>
      </c>
      <c r="J2463" s="21" t="str">
        <f>VLOOKUP(K2463,[1]LibPAS_data!$A$1:$C$600,2,FALSE)</f>
        <v>Globe Public Library</v>
      </c>
      <c r="K2463" s="6" t="s">
        <v>32</v>
      </c>
      <c r="L2463" s="45" t="s">
        <v>1</v>
      </c>
      <c r="R2463" s="47">
        <f t="shared" si="139"/>
        <v>0</v>
      </c>
    </row>
    <row r="2464" spans="1:18" x14ac:dyDescent="0.3">
      <c r="A2464" s="21">
        <f>VLOOKUP(ancestry_jul_2014[[#This Row],[Locationid]], [1]LibPAS_data!$A$2:$E$600, 5, FALSE)</f>
        <v>4</v>
      </c>
      <c r="B2464" s="64" t="e">
        <f>VLOOKUP(ancestry_jul_2014[[#This Row],[Locationid]],[1]LibPAS_data!$A$2:$D$270,4,FALSE)</f>
        <v>#N/A</v>
      </c>
      <c r="C2464" s="65" t="str">
        <f>TEXT(E2464,"yyyy")&amp;"-"&amp;"Q"&amp;LOOKUP(MONTH(E2464),{1,4,7,10},{1,2,3,4})</f>
        <v>2017-Q4</v>
      </c>
      <c r="D2464" s="66">
        <f t="shared" si="142"/>
        <v>2018</v>
      </c>
      <c r="E2464" s="1">
        <v>43070</v>
      </c>
      <c r="F2464" s="31" t="str">
        <f t="shared" si="141"/>
        <v>2017</v>
      </c>
      <c r="G2464" s="1" t="str">
        <f>TEXT(ancestry_jul_2014[[#This Row],[Date]]," MMM")</f>
        <v xml:space="preserve"> Dec</v>
      </c>
      <c r="I2464" t="str">
        <f>VLOOKUP(K2464, [1]LibPAS_data!$A$1:$C$600,3,FALSE)</f>
        <v>Apache</v>
      </c>
      <c r="J2464" s="21" t="str">
        <f>VLOOKUP(K2464,[1]LibPAS_data!$A$1:$C$600,2,FALSE)</f>
        <v>Greer Memorial Library</v>
      </c>
      <c r="K2464" t="s">
        <v>33</v>
      </c>
      <c r="L2464" s="45" t="s">
        <v>1</v>
      </c>
      <c r="R2464" s="47">
        <f t="shared" si="139"/>
        <v>0</v>
      </c>
    </row>
    <row r="2465" spans="1:18" x14ac:dyDescent="0.3">
      <c r="A2465" s="21">
        <f>VLOOKUP(ancestry_jul_2014[[#This Row],[Locationid]], [1]LibPAS_data!$A$2:$E$600, 5, FALSE)</f>
        <v>0</v>
      </c>
      <c r="B2465" s="64">
        <f>VLOOKUP(ancestry_jul_2014[[#This Row],[Locationid]],[1]LibPAS_data!$A$2:$D$270,4,FALSE)</f>
        <v>1827</v>
      </c>
      <c r="C2465" s="65" t="str">
        <f>TEXT(E2465,"yyyy")&amp;"-"&amp;"Q"&amp;LOOKUP(MONTH(E2465),{1,4,7,10},{1,2,3,4})</f>
        <v>2017-Q4</v>
      </c>
      <c r="D2465" s="66">
        <f t="shared" si="142"/>
        <v>2018</v>
      </c>
      <c r="E2465" s="1">
        <v>43070</v>
      </c>
      <c r="F2465" s="31" t="str">
        <f t="shared" si="141"/>
        <v>2017</v>
      </c>
      <c r="G2465" s="1" t="str">
        <f>TEXT(ancestry_jul_2014[[#This Row],[Date]]," MMM")</f>
        <v xml:space="preserve"> Dec</v>
      </c>
      <c r="I2465" t="str">
        <f>VLOOKUP(K2465, [1]LibPAS_data!$A$1:$C$600,3,FALSE)</f>
        <v>Navajo</v>
      </c>
      <c r="J2465" s="21" t="str">
        <f>VLOOKUP(K2465,[1]LibPAS_data!$A$1:$C$600,2,FALSE)</f>
        <v>Hopi Public Library</v>
      </c>
      <c r="K2465" s="6" t="s">
        <v>153</v>
      </c>
      <c r="L2465" s="45" t="s">
        <v>1</v>
      </c>
      <c r="R2465" s="47">
        <f t="shared" si="139"/>
        <v>0</v>
      </c>
    </row>
    <row r="2466" spans="1:18" x14ac:dyDescent="0.3">
      <c r="A2466" s="21">
        <f>VLOOKUP(ancestry_jul_2014[[#This Row],[Locationid]], [1]LibPAS_data!$A$2:$E$600, 5, FALSE)</f>
        <v>6</v>
      </c>
      <c r="B2466" s="64">
        <f>VLOOKUP(ancestry_jul_2014[[#This Row],[Locationid]],[1]LibPAS_data!$A$2:$D$270,4,FALSE)</f>
        <v>2991</v>
      </c>
      <c r="C2466" s="65" t="str">
        <f>TEXT(E2466,"yyyy")&amp;"-"&amp;"Q"&amp;LOOKUP(MONTH(E2466),{1,4,7,10},{1,2,3,4})</f>
        <v>2017-Q4</v>
      </c>
      <c r="D2466" s="66">
        <f t="shared" si="142"/>
        <v>2018</v>
      </c>
      <c r="E2466" s="1">
        <v>43070</v>
      </c>
      <c r="F2466" s="31" t="str">
        <f t="shared" si="141"/>
        <v>2017</v>
      </c>
      <c r="G2466" s="1" t="str">
        <f>TEXT(ancestry_jul_2014[[#This Row],[Date]]," MMM")</f>
        <v xml:space="preserve"> Dec</v>
      </c>
      <c r="I2466" t="str">
        <f>VLOOKUP(K2466, [1]LibPAS_data!$A$1:$C$600,3,FALSE)</f>
        <v>Gila</v>
      </c>
      <c r="J2466" s="21" t="str">
        <f>VLOOKUP(K2466,[1]LibPAS_data!$A$1:$C$600,2,FALSE)</f>
        <v>Isabelle Hunt Memorial Public Library</v>
      </c>
      <c r="K2466" s="6" t="s">
        <v>35</v>
      </c>
      <c r="L2466" s="45" t="s">
        <v>1</v>
      </c>
      <c r="R2466" s="47">
        <f t="shared" si="139"/>
        <v>0</v>
      </c>
    </row>
    <row r="2467" spans="1:18" x14ac:dyDescent="0.3">
      <c r="A2467" s="21" t="str">
        <f>VLOOKUP(ancestry_jul_2014[[#This Row],[Locationid]], [1]LibPAS_data!$A$2:$E$600, 5, FALSE)</f>
        <v>N/A</v>
      </c>
      <c r="B2467" s="64" t="str">
        <f>VLOOKUP(ancestry_jul_2014[[#This Row],[Locationid]],[1]LibPAS_data!$A$2:$D$270,4,FALSE)</f>
        <v>N/A</v>
      </c>
      <c r="C2467" s="65" t="str">
        <f>TEXT(E2467,"yyyy")&amp;"-"&amp;"Q"&amp;LOOKUP(MONTH(E2467),{1,4,7,10},{1,2,3,4})</f>
        <v>2017-Q4</v>
      </c>
      <c r="D2467" s="66">
        <f t="shared" si="142"/>
        <v>2018</v>
      </c>
      <c r="E2467" s="1">
        <v>43070</v>
      </c>
      <c r="F2467" s="31" t="str">
        <f t="shared" si="141"/>
        <v>2017</v>
      </c>
      <c r="G2467" s="1" t="str">
        <f>TEXT(ancestry_jul_2014[[#This Row],[Date]]," MMM")</f>
        <v xml:space="preserve"> Dec</v>
      </c>
      <c r="I2467" t="str">
        <f>VLOOKUP(K2467, [1]LibPAS_data!$A$1:$C$600,3,FALSE)</f>
        <v>Pinal</v>
      </c>
      <c r="J2467" s="21" t="str">
        <f>VLOOKUP(K2467,[1]LibPAS_data!$A$1:$C$600,2,FALSE)</f>
        <v>Ira H. Hayes Memorial Library</v>
      </c>
      <c r="K2467" s="6" t="s">
        <v>74</v>
      </c>
      <c r="L2467" s="45" t="s">
        <v>1</v>
      </c>
      <c r="R2467" s="47">
        <f t="shared" si="139"/>
        <v>0</v>
      </c>
    </row>
    <row r="2468" spans="1:18" x14ac:dyDescent="0.3">
      <c r="A2468" s="21">
        <f>VLOOKUP(ancestry_jul_2014[[#This Row],[Locationid]], [1]LibPAS_data!$A$2:$E$600, 5, FALSE)</f>
        <v>20</v>
      </c>
      <c r="B2468" s="64">
        <f>VLOOKUP(ancestry_jul_2014[[#This Row],[Locationid]],[1]LibPAS_data!$A$2:$D$270,4,FALSE)</f>
        <v>33183</v>
      </c>
      <c r="C2468" s="65" t="str">
        <f>TEXT(E2468,"yyyy")&amp;"-"&amp;"Q"&amp;LOOKUP(MONTH(E2468),{1,4,7,10},{1,2,3,4})</f>
        <v>2017-Q4</v>
      </c>
      <c r="D2468" s="66">
        <f t="shared" si="142"/>
        <v>2018</v>
      </c>
      <c r="E2468" s="1">
        <v>43070</v>
      </c>
      <c r="F2468" s="31" t="str">
        <f t="shared" si="141"/>
        <v>2017</v>
      </c>
      <c r="G2468" s="1" t="str">
        <f>TEXT(ancestry_jul_2014[[#This Row],[Date]]," MMM")</f>
        <v xml:space="preserve"> Dec</v>
      </c>
      <c r="I2468" t="str">
        <f>VLOOKUP(K2468, [1]LibPAS_data!$A$1:$C$600,3,FALSE)</f>
        <v>Pinal</v>
      </c>
      <c r="J2468" s="21" t="str">
        <f>VLOOKUP(K2468,[1]LibPAS_data!$A$1:$C$600,2,FALSE)</f>
        <v>Maricopa Community Library</v>
      </c>
      <c r="K2468" s="6" t="s">
        <v>37</v>
      </c>
      <c r="L2468" s="45" t="s">
        <v>1</v>
      </c>
      <c r="R2468" s="47">
        <f t="shared" si="139"/>
        <v>0</v>
      </c>
    </row>
    <row r="2469" spans="1:18" x14ac:dyDescent="0.3">
      <c r="A2469" s="21">
        <f>VLOOKUP(ancestry_jul_2014[[#This Row],[Locationid]], [1]LibPAS_data!$A$2:$E$600, 5, FALSE)</f>
        <v>396</v>
      </c>
      <c r="B2469" s="64">
        <f>VLOOKUP(ancestry_jul_2014[[#This Row],[Locationid]],[1]LibPAS_data!$A$2:$D$270,4,FALSE)</f>
        <v>145358</v>
      </c>
      <c r="C2469" s="65" t="str">
        <f>TEXT(E2469,"yyyy")&amp;"-"&amp;"Q"&amp;LOOKUP(MONTH(E2469),{1,4,7,10},{1,2,3,4})</f>
        <v>2017-Q4</v>
      </c>
      <c r="D2469" s="66">
        <f t="shared" si="142"/>
        <v>2018</v>
      </c>
      <c r="E2469" s="1">
        <v>43070</v>
      </c>
      <c r="F2469" s="31" t="str">
        <f t="shared" si="141"/>
        <v>2017</v>
      </c>
      <c r="G2469" s="1" t="str">
        <f>TEXT(ancestry_jul_2014[[#This Row],[Date]]," MMM")</f>
        <v xml:space="preserve"> Dec</v>
      </c>
      <c r="I2469" t="str">
        <f>VLOOKUP(K2469, [1]LibPAS_data!$A$1:$C$600,3,FALSE)</f>
        <v>Maricopa</v>
      </c>
      <c r="J2469" s="21" t="str">
        <f>VLOOKUP(K2469,[1]LibPAS_data!$A$1:$C$600,2,FALSE)</f>
        <v>Maricopa County Library District</v>
      </c>
      <c r="K2469" s="6" t="s">
        <v>39</v>
      </c>
      <c r="L2469" s="45" t="s">
        <v>1</v>
      </c>
      <c r="N2469">
        <v>10569</v>
      </c>
      <c r="O2469">
        <v>200</v>
      </c>
      <c r="P2469">
        <v>2746</v>
      </c>
      <c r="Q2469">
        <v>7051</v>
      </c>
      <c r="R2469" s="47">
        <f t="shared" si="139"/>
        <v>9797</v>
      </c>
    </row>
    <row r="2470" spans="1:18" x14ac:dyDescent="0.3">
      <c r="A2470" s="21">
        <f>VLOOKUP(ancestry_jul_2014[[#This Row],[Locationid]], [1]LibPAS_data!$A$2:$E$600, 5, FALSE)</f>
        <v>147</v>
      </c>
      <c r="B2470" s="64">
        <f>VLOOKUP(ancestry_jul_2014[[#This Row],[Locationid]],[1]LibPAS_data!$A$2:$D$270,4,FALSE)</f>
        <v>147983</v>
      </c>
      <c r="C2470" s="65" t="str">
        <f>TEXT(E2470,"yyyy")&amp;"-"&amp;"Q"&amp;LOOKUP(MONTH(E2470),{1,4,7,10},{1,2,3,4})</f>
        <v>2017-Q4</v>
      </c>
      <c r="D2470" s="66">
        <f t="shared" si="142"/>
        <v>2018</v>
      </c>
      <c r="E2470" s="1">
        <v>43070</v>
      </c>
      <c r="F2470" s="31" t="str">
        <f t="shared" si="141"/>
        <v>2017</v>
      </c>
      <c r="G2470" s="1" t="str">
        <f>TEXT(ancestry_jul_2014[[#This Row],[Date]]," MMM")</f>
        <v xml:space="preserve"> Dec</v>
      </c>
      <c r="I2470" t="str">
        <f>VLOOKUP(K2470, [1]LibPAS_data!$A$1:$C$600,3,FALSE)</f>
        <v>Maricopa</v>
      </c>
      <c r="J2470" s="21" t="str">
        <f>VLOOKUP(K2470,[1]LibPAS_data!$A$1:$C$600,2,FALSE)</f>
        <v>Mesa Public Library</v>
      </c>
      <c r="K2470" s="6" t="s">
        <v>40</v>
      </c>
      <c r="L2470" s="45" t="s">
        <v>1</v>
      </c>
      <c r="N2470">
        <v>3043</v>
      </c>
      <c r="O2470">
        <v>42</v>
      </c>
      <c r="P2470">
        <v>371</v>
      </c>
      <c r="Q2470">
        <v>1261</v>
      </c>
      <c r="R2470" s="47">
        <f t="shared" si="139"/>
        <v>1632</v>
      </c>
    </row>
    <row r="2471" spans="1:18" x14ac:dyDescent="0.3">
      <c r="A2471" s="21">
        <f>VLOOKUP(ancestry_jul_2014[[#This Row],[Locationid]], [1]LibPAS_data!$A$2:$E$600, 5, FALSE)</f>
        <v>10</v>
      </c>
      <c r="B2471" s="64">
        <f>VLOOKUP(ancestry_jul_2014[[#This Row],[Locationid]],[1]LibPAS_data!$A$2:$D$270,4,FALSE)</f>
        <v>3750</v>
      </c>
      <c r="C2471" s="65" t="str">
        <f>TEXT(E2471,"yyyy")&amp;"-"&amp;"Q"&amp;LOOKUP(MONTH(E2471),{1,4,7,10},{1,2,3,4})</f>
        <v>2017-Q4</v>
      </c>
      <c r="D2471" s="66">
        <f t="shared" si="142"/>
        <v>2018</v>
      </c>
      <c r="E2471" s="1">
        <v>43070</v>
      </c>
      <c r="F2471" s="31" t="str">
        <f t="shared" si="141"/>
        <v>2017</v>
      </c>
      <c r="G2471" s="1" t="str">
        <f>TEXT(ancestry_jul_2014[[#This Row],[Date]]," MMM")</f>
        <v xml:space="preserve"> Dec</v>
      </c>
      <c r="I2471" t="str">
        <f>VLOOKUP(K2471, [1]LibPAS_data!$A$1:$C$600,3,FALSE)</f>
        <v>Gila</v>
      </c>
      <c r="J2471" s="21" t="str">
        <f>VLOOKUP(K2471,[1]LibPAS_data!$A$1:$C$600,2,FALSE)</f>
        <v>Miami Memorial Public Library</v>
      </c>
      <c r="K2471" s="6" t="s">
        <v>105</v>
      </c>
      <c r="L2471" s="45" t="s">
        <v>1</v>
      </c>
      <c r="R2471" s="47">
        <f t="shared" si="139"/>
        <v>0</v>
      </c>
    </row>
    <row r="2472" spans="1:18" x14ac:dyDescent="0.3">
      <c r="A2472" s="21">
        <f>VLOOKUP(ancestry_jul_2014[[#This Row],[Locationid]], [1]LibPAS_data!$A$2:$E$600, 5, FALSE)</f>
        <v>239</v>
      </c>
      <c r="B2472" s="64">
        <f>VLOOKUP(ancestry_jul_2014[[#This Row],[Locationid]],[1]LibPAS_data!$A$2:$D$270,4,FALSE)</f>
        <v>87143</v>
      </c>
      <c r="C2472" s="65" t="str">
        <f>TEXT(E2472,"yyyy")&amp;"-"&amp;"Q"&amp;LOOKUP(MONTH(E2472),{1,4,7,10},{1,2,3,4})</f>
        <v>2017-Q4</v>
      </c>
      <c r="D2472" s="66">
        <f t="shared" si="142"/>
        <v>2018</v>
      </c>
      <c r="E2472" s="1">
        <v>43070</v>
      </c>
      <c r="F2472" s="31" t="str">
        <f t="shared" si="141"/>
        <v>2017</v>
      </c>
      <c r="G2472" s="1" t="str">
        <f>TEXT(ancestry_jul_2014[[#This Row],[Date]]," MMM")</f>
        <v xml:space="preserve"> Dec</v>
      </c>
      <c r="I2472" t="str">
        <f>VLOOKUP(K2472, [1]LibPAS_data!$A$1:$C$600,3,FALSE)</f>
        <v>Mohave</v>
      </c>
      <c r="J2472" s="21" t="str">
        <f>VLOOKUP(K2472,[1]LibPAS_data!$A$1:$C$600,2,FALSE)</f>
        <v>Mohave County Library District</v>
      </c>
      <c r="K2472" s="6" t="s">
        <v>41</v>
      </c>
      <c r="L2472" s="45" t="s">
        <v>1</v>
      </c>
      <c r="N2472">
        <v>756</v>
      </c>
      <c r="O2472">
        <v>26</v>
      </c>
      <c r="P2472">
        <v>106</v>
      </c>
      <c r="Q2472">
        <v>222</v>
      </c>
      <c r="R2472" s="47">
        <f t="shared" si="139"/>
        <v>328</v>
      </c>
    </row>
    <row r="2473" spans="1:18" x14ac:dyDescent="0.3">
      <c r="A2473" s="21">
        <f>VLOOKUP(ancestry_jul_2014[[#This Row],[Locationid]], [1]LibPAS_data!$A$2:$E$600, 5, FALSE)</f>
        <v>8</v>
      </c>
      <c r="B2473" s="64" t="e">
        <f>VLOOKUP(ancestry_jul_2014[[#This Row],[Locationid]],[1]LibPAS_data!$A$2:$D$270,4,FALSE)</f>
        <v>#N/A</v>
      </c>
      <c r="C2473" s="65" t="str">
        <f>TEXT(E2473,"yyyy")&amp;"-"&amp;"Q"&amp;LOOKUP(MONTH(E2473),{1,4,7,10},{1,2,3,4})</f>
        <v>2017-Q4</v>
      </c>
      <c r="D2473" s="66">
        <f t="shared" si="142"/>
        <v>2018</v>
      </c>
      <c r="E2473" s="1">
        <v>43070</v>
      </c>
      <c r="F2473" s="31" t="str">
        <f t="shared" si="141"/>
        <v>2017</v>
      </c>
      <c r="G2473" s="1" t="str">
        <f>TEXT(ancestry_jul_2014[[#This Row],[Date]]," MMM")</f>
        <v xml:space="preserve"> Dec</v>
      </c>
      <c r="I2473" t="str">
        <f>VLOOKUP(K2473, [1]LibPAS_data!$A$1:$C$600,3,FALSE)</f>
        <v>Yavapai</v>
      </c>
      <c r="J2473" s="21" t="str">
        <f>VLOOKUP(K2473,[1]LibPAS_data!$A$1:$C$600,2,FALSE)</f>
        <v>Mayer Public Library</v>
      </c>
      <c r="K2473" t="s">
        <v>38</v>
      </c>
      <c r="L2473" s="45" t="s">
        <v>1</v>
      </c>
      <c r="N2473">
        <v>14</v>
      </c>
      <c r="O2473">
        <v>1</v>
      </c>
      <c r="Q2473">
        <v>4</v>
      </c>
      <c r="R2473" s="47">
        <f t="shared" si="139"/>
        <v>4</v>
      </c>
    </row>
    <row r="2474" spans="1:18" x14ac:dyDescent="0.3">
      <c r="A2474" s="21">
        <f>VLOOKUP(ancestry_jul_2014[[#This Row],[Locationid]], [1]LibPAS_data!$A$2:$E$600, 5, FALSE)</f>
        <v>6</v>
      </c>
      <c r="B2474" s="64">
        <f>VLOOKUP(ancestry_jul_2014[[#This Row],[Locationid]],[1]LibPAS_data!$A$2:$D$270,4,FALSE)</f>
        <v>2934</v>
      </c>
      <c r="C2474" s="65" t="str">
        <f>TEXT(E2474,"yyyy")&amp;"-"&amp;"Q"&amp;LOOKUP(MONTH(E2474),{1,4,7,10},{1,2,3,4})</f>
        <v>2017-Q4</v>
      </c>
      <c r="D2474" s="66">
        <f t="shared" si="142"/>
        <v>2018</v>
      </c>
      <c r="E2474" s="1">
        <v>43070</v>
      </c>
      <c r="F2474" s="31" t="str">
        <f t="shared" si="141"/>
        <v>2017</v>
      </c>
      <c r="G2474" s="1" t="str">
        <f>TEXT(ancestry_jul_2014[[#This Row],[Date]]," MMM")</f>
        <v xml:space="preserve"> Dec</v>
      </c>
      <c r="I2474" t="str">
        <f>VLOOKUP(K2474, [1]LibPAS_data!$A$1:$C$600,3,FALSE)</f>
        <v>Greenlee</v>
      </c>
      <c r="J2474" s="21" t="str">
        <f>VLOOKUP(K2474,[1]LibPAS_data!$A$1:$C$600,2,FALSE)</f>
        <v>Morenci Community Library</v>
      </c>
      <c r="K2474" s="6" t="s">
        <v>106</v>
      </c>
      <c r="L2474" s="45" t="s">
        <v>1</v>
      </c>
      <c r="R2474" s="47">
        <f t="shared" si="139"/>
        <v>0</v>
      </c>
    </row>
    <row r="2475" spans="1:18" x14ac:dyDescent="0.3">
      <c r="A2475" s="21">
        <f>VLOOKUP(ancestry_jul_2014[[#This Row],[Locationid]], [1]LibPAS_data!$A$2:$E$600, 5, FALSE)</f>
        <v>45</v>
      </c>
      <c r="B2475" s="64">
        <f>VLOOKUP(ancestry_jul_2014[[#This Row],[Locationid]],[1]LibPAS_data!$A$2:$D$270,4,FALSE)</f>
        <v>2461</v>
      </c>
      <c r="C2475" s="65" t="str">
        <f>TEXT(E2475,"yyyy")&amp;"-"&amp;"Q"&amp;LOOKUP(MONTH(E2475),{1,4,7,10},{1,2,3,4})</f>
        <v>2017-Q4</v>
      </c>
      <c r="D2475" s="66">
        <f t="shared" si="142"/>
        <v>2018</v>
      </c>
      <c r="E2475" s="1">
        <v>43070</v>
      </c>
      <c r="F2475" s="31" t="str">
        <f t="shared" si="141"/>
        <v>2017</v>
      </c>
      <c r="G2475" s="1" t="str">
        <f>TEXT(ancestry_jul_2014[[#This Row],[Date]]," MMM")</f>
        <v xml:space="preserve"> Dec</v>
      </c>
      <c r="I2475" t="str">
        <f>VLOOKUP(K2475, [1]LibPAS_data!$A$1:$C$600,3,FALSE)</f>
        <v>Navajo</v>
      </c>
      <c r="J2475" s="21" t="str">
        <f>VLOOKUP(K2475,[1]LibPAS_data!$A$1:$C$600,2,FALSE)</f>
        <v>Navajo County Library District</v>
      </c>
      <c r="K2475" s="6" t="s">
        <v>42</v>
      </c>
      <c r="L2475" s="45" t="s">
        <v>1</v>
      </c>
      <c r="N2475">
        <v>168</v>
      </c>
      <c r="O2475">
        <v>8</v>
      </c>
      <c r="P2475">
        <v>1</v>
      </c>
      <c r="Q2475">
        <v>149</v>
      </c>
      <c r="R2475" s="47">
        <f t="shared" si="139"/>
        <v>150</v>
      </c>
    </row>
    <row r="2476" spans="1:18" x14ac:dyDescent="0.3">
      <c r="A2476" s="21">
        <f>VLOOKUP(ancestry_jul_2014[[#This Row],[Locationid]], [1]LibPAS_data!$A$2:$E$600, 5, FALSE)</f>
        <v>9</v>
      </c>
      <c r="B2476" s="64" t="e">
        <f>VLOOKUP(ancestry_jul_2014[[#This Row],[Locationid]],[1]LibPAS_data!$A$2:$D$270,4,FALSE)</f>
        <v>#N/A</v>
      </c>
      <c r="C2476" s="65" t="str">
        <f>TEXT(E2476,"yyyy")&amp;"-"&amp;"Q"&amp;LOOKUP(MONTH(E2476),{1,4,7,10},{1,2,3,4})</f>
        <v>2017-Q4</v>
      </c>
      <c r="D2476" s="66">
        <f t="shared" si="142"/>
        <v>2018</v>
      </c>
      <c r="E2476" s="1">
        <v>43070</v>
      </c>
      <c r="F2476" s="31" t="str">
        <f t="shared" si="141"/>
        <v>2017</v>
      </c>
      <c r="G2476" s="1" t="str">
        <f>TEXT(ancestry_jul_2014[[#This Row],[Date]]," MMM")</f>
        <v xml:space="preserve"> Dec</v>
      </c>
      <c r="I2476" t="str">
        <f>VLOOKUP(K2476, [1]LibPAS_data!$A$1:$C$600,3,FALSE)</f>
        <v>Pinal</v>
      </c>
      <c r="J2476" s="21" t="str">
        <f>VLOOKUP(K2476,[1]LibPAS_data!$A$1:$C$600,2,FALSE)</f>
        <v>Oracle Public Library</v>
      </c>
      <c r="K2476" t="s">
        <v>44</v>
      </c>
      <c r="L2476" s="45" t="s">
        <v>1</v>
      </c>
      <c r="R2476" s="47">
        <f t="shared" si="139"/>
        <v>0</v>
      </c>
    </row>
    <row r="2477" spans="1:18" x14ac:dyDescent="0.3">
      <c r="A2477" s="21">
        <f>VLOOKUP(ancestry_jul_2014[[#This Row],[Locationid]], [1]LibPAS_data!$A$2:$E$600, 5, FALSE)</f>
        <v>36</v>
      </c>
      <c r="B2477" s="64" t="str">
        <f>VLOOKUP(ancestry_jul_2014[[#This Row],[Locationid]],[1]LibPAS_data!$A$2:$D$270,4,FALSE)</f>
        <v>N/A</v>
      </c>
      <c r="C2477" s="65" t="str">
        <f>TEXT(E2477,"yyyy")&amp;"-"&amp;"Q"&amp;LOOKUP(MONTH(E2477),{1,4,7,10},{1,2,3,4})</f>
        <v>2017-Q4</v>
      </c>
      <c r="D2477" s="66">
        <f t="shared" si="142"/>
        <v>2018</v>
      </c>
      <c r="E2477" s="1">
        <v>43070</v>
      </c>
      <c r="F2477" s="31" t="str">
        <f t="shared" si="141"/>
        <v>2017</v>
      </c>
      <c r="G2477" s="1" t="str">
        <f>TEXT(ancestry_jul_2014[[#This Row],[Date]]," MMM")</f>
        <v xml:space="preserve"> Dec</v>
      </c>
      <c r="I2477" t="str">
        <f>VLOOKUP(K2477, [1]LibPAS_data!$A$1:$C$600,3,FALSE)</f>
        <v>Coconino</v>
      </c>
      <c r="J2477" s="21" t="str">
        <f>VLOOKUP(K2477,[1]LibPAS_data!$A$1:$C$600,2,FALSE)</f>
        <v>Page Public Library</v>
      </c>
      <c r="K2477" s="6" t="s">
        <v>140</v>
      </c>
      <c r="L2477" s="45" t="s">
        <v>1</v>
      </c>
      <c r="N2477">
        <v>4</v>
      </c>
      <c r="O2477">
        <v>1</v>
      </c>
      <c r="R2477" s="47">
        <f t="shared" si="139"/>
        <v>0</v>
      </c>
    </row>
    <row r="2478" spans="1:18" x14ac:dyDescent="0.3">
      <c r="A2478" s="21">
        <f>VLOOKUP(ancestry_jul_2014[[#This Row],[Locationid]], [1]LibPAS_data!$A$2:$E$600, 5, FALSE)</f>
        <v>20</v>
      </c>
      <c r="B2478" s="64">
        <f>VLOOKUP(ancestry_jul_2014[[#This Row],[Locationid]],[1]LibPAS_data!$A$2:$D$270,4,FALSE)</f>
        <v>10834</v>
      </c>
      <c r="C2478" s="65" t="str">
        <f>TEXT(E2478,"yyyy")&amp;"-"&amp;"Q"&amp;LOOKUP(MONTH(E2478),{1,4,7,10},{1,2,3,4})</f>
        <v>2017-Q4</v>
      </c>
      <c r="D2478" s="66">
        <f t="shared" si="142"/>
        <v>2018</v>
      </c>
      <c r="E2478" s="1">
        <v>43070</v>
      </c>
      <c r="F2478" s="31" t="str">
        <f t="shared" si="141"/>
        <v>2017</v>
      </c>
      <c r="G2478" s="1" t="str">
        <f>TEXT(ancestry_jul_2014[[#This Row],[Date]]," MMM")</f>
        <v xml:space="preserve"> Dec</v>
      </c>
      <c r="I2478" t="str">
        <f>VLOOKUP(K2478, [1]LibPAS_data!$A$1:$C$600,3,FALSE)</f>
        <v>La Paz</v>
      </c>
      <c r="J2478" s="21" t="str">
        <f>VLOOKUP(K2478,[1]LibPAS_data!$A$1:$C$600,2,FALSE)</f>
        <v>Parker Public Library</v>
      </c>
      <c r="K2478" s="8" t="s">
        <v>45</v>
      </c>
      <c r="L2478" s="45" t="s">
        <v>1</v>
      </c>
      <c r="R2478" s="47">
        <f t="shared" si="139"/>
        <v>0</v>
      </c>
    </row>
    <row r="2479" spans="1:18" x14ac:dyDescent="0.3">
      <c r="A2479" s="21">
        <f>VLOOKUP(ancestry_jul_2014[[#This Row],[Locationid]], [1]LibPAS_data!$A$2:$E$600, 5, FALSE)</f>
        <v>14</v>
      </c>
      <c r="B2479" s="64">
        <f>VLOOKUP(ancestry_jul_2014[[#This Row],[Locationid]],[1]LibPAS_data!$A$2:$D$270,4,FALSE)</f>
        <v>13597</v>
      </c>
      <c r="C2479" s="65" t="str">
        <f>TEXT(E2479,"yyyy")&amp;"-"&amp;"Q"&amp;LOOKUP(MONTH(E2479),{1,4,7,10},{1,2,3,4})</f>
        <v>2017-Q4</v>
      </c>
      <c r="D2479" s="66">
        <f t="shared" si="142"/>
        <v>2018</v>
      </c>
      <c r="E2479" s="1">
        <v>43070</v>
      </c>
      <c r="F2479" s="31" t="str">
        <f t="shared" si="141"/>
        <v>2017</v>
      </c>
      <c r="G2479" s="1" t="str">
        <f>TEXT(ancestry_jul_2014[[#This Row],[Date]]," MMM")</f>
        <v xml:space="preserve"> Dec</v>
      </c>
      <c r="I2479" t="str">
        <f>VLOOKUP(K2479, [1]LibPAS_data!$A$1:$C$600,3,FALSE)</f>
        <v>Gila</v>
      </c>
      <c r="J2479" s="21" t="str">
        <f>VLOOKUP(K2479,[1]LibPAS_data!$A$1:$C$600,2,FALSE)</f>
        <v>Payson Public Library</v>
      </c>
      <c r="K2479" s="6" t="s">
        <v>47</v>
      </c>
      <c r="L2479" s="45" t="s">
        <v>1</v>
      </c>
      <c r="N2479">
        <v>422</v>
      </c>
      <c r="O2479">
        <v>7</v>
      </c>
      <c r="P2479">
        <v>8</v>
      </c>
      <c r="Q2479">
        <v>126</v>
      </c>
      <c r="R2479" s="47">
        <f t="shared" si="139"/>
        <v>134</v>
      </c>
    </row>
    <row r="2480" spans="1:18" x14ac:dyDescent="0.3">
      <c r="A2480" s="21">
        <f>VLOOKUP(ancestry_jul_2014[[#This Row],[Locationid]], [1]LibPAS_data!$A$2:$E$600, 5, FALSE)</f>
        <v>38</v>
      </c>
      <c r="B2480" s="64">
        <f>VLOOKUP(ancestry_jul_2014[[#This Row],[Locationid]],[1]LibPAS_data!$A$2:$D$270,4,FALSE)</f>
        <v>109952</v>
      </c>
      <c r="C2480" s="65" t="str">
        <f>TEXT(E2480,"yyyy")&amp;"-"&amp;"Q"&amp;LOOKUP(MONTH(E2480),{1,4,7,10},{1,2,3,4})</f>
        <v>2017-Q4</v>
      </c>
      <c r="D2480" s="66">
        <f t="shared" si="142"/>
        <v>2018</v>
      </c>
      <c r="E2480" s="1">
        <v>43070</v>
      </c>
      <c r="F2480" s="31" t="str">
        <f t="shared" si="141"/>
        <v>2017</v>
      </c>
      <c r="G2480" s="1" t="str">
        <f>TEXT(ancestry_jul_2014[[#This Row],[Date]]," MMM")</f>
        <v xml:space="preserve"> Dec</v>
      </c>
      <c r="I2480" t="str">
        <f>VLOOKUP(K2480, [1]LibPAS_data!$A$1:$C$600,3,FALSE)</f>
        <v>Maricopa</v>
      </c>
      <c r="J2480" s="21" t="str">
        <f>VLOOKUP(K2480,[1]LibPAS_data!$A$1:$C$600,2,FALSE)</f>
        <v>Peoria Public Library</v>
      </c>
      <c r="K2480" s="6" t="s">
        <v>48</v>
      </c>
      <c r="L2480" s="45" t="s">
        <v>1</v>
      </c>
      <c r="N2480">
        <v>878</v>
      </c>
      <c r="O2480">
        <v>26</v>
      </c>
      <c r="P2480">
        <v>75</v>
      </c>
      <c r="Q2480">
        <v>368</v>
      </c>
      <c r="R2480" s="47">
        <f t="shared" si="139"/>
        <v>443</v>
      </c>
    </row>
    <row r="2481" spans="1:18" x14ac:dyDescent="0.3">
      <c r="A2481" s="21" t="e">
        <f>VLOOKUP(ancestry_jul_2014[[#This Row],[Locationid]], [1]LibPAS_data!$A$2:$E$600, 5, FALSE)</f>
        <v>#VALUE!</v>
      </c>
      <c r="B2481" s="64">
        <f>VLOOKUP(ancestry_jul_2014[[#This Row],[Locationid]],[1]LibPAS_data!$A$2:$D$270,4,FALSE)</f>
        <v>943450</v>
      </c>
      <c r="C2481" s="65" t="str">
        <f>TEXT(E2481,"yyyy")&amp;"-"&amp;"Q"&amp;LOOKUP(MONTH(E2481),{1,4,7,10},{1,2,3,4})</f>
        <v>2017-Q4</v>
      </c>
      <c r="D2481" s="66">
        <f t="shared" si="142"/>
        <v>2018</v>
      </c>
      <c r="E2481" s="1">
        <v>43070</v>
      </c>
      <c r="F2481" s="31" t="str">
        <f t="shared" si="141"/>
        <v>2017</v>
      </c>
      <c r="G2481" s="1" t="str">
        <f>TEXT(ancestry_jul_2014[[#This Row],[Date]]," MMM")</f>
        <v xml:space="preserve"> Dec</v>
      </c>
      <c r="I2481" t="str">
        <f>VLOOKUP(K2481, [1]LibPAS_data!$A$1:$C$600,3,FALSE)</f>
        <v>Maricopa</v>
      </c>
      <c r="J2481" s="21" t="str">
        <f>VLOOKUP(K2481,[1]LibPAS_data!$A$1:$C$600,2,FALSE)</f>
        <v>Phoenix Public Library</v>
      </c>
      <c r="K2481" s="10" t="s">
        <v>78</v>
      </c>
      <c r="L2481" s="45" t="s">
        <v>1</v>
      </c>
      <c r="N2481">
        <v>7065</v>
      </c>
      <c r="O2481">
        <v>129</v>
      </c>
      <c r="P2481">
        <v>856</v>
      </c>
      <c r="Q2481">
        <v>3103</v>
      </c>
      <c r="R2481" s="47">
        <f t="shared" si="139"/>
        <v>3959</v>
      </c>
    </row>
    <row r="2482" spans="1:18" x14ac:dyDescent="0.3">
      <c r="A2482" s="21">
        <f>VLOOKUP(ancestry_jul_2014[[#This Row],[Locationid]], [1]LibPAS_data!$A$2:$E$600, 5, FALSE)</f>
        <v>622</v>
      </c>
      <c r="B2482" s="64">
        <f>VLOOKUP(ancestry_jul_2014[[#This Row],[Locationid]],[1]LibPAS_data!$A$2:$D$270,4,FALSE)</f>
        <v>405419</v>
      </c>
      <c r="C2482" s="65" t="str">
        <f>TEXT(E2482,"yyyy")&amp;"-"&amp;"Q"&amp;LOOKUP(MONTH(E2482),{1,4,7,10},{1,2,3,4})</f>
        <v>2017-Q4</v>
      </c>
      <c r="D2482" s="66">
        <f t="shared" si="142"/>
        <v>2018</v>
      </c>
      <c r="E2482" s="1">
        <v>43070</v>
      </c>
      <c r="F2482" s="31" t="str">
        <f t="shared" si="141"/>
        <v>2017</v>
      </c>
      <c r="G2482" s="1" t="str">
        <f>TEXT(ancestry_jul_2014[[#This Row],[Date]]," MMM")</f>
        <v xml:space="preserve"> Dec</v>
      </c>
      <c r="I2482" t="str">
        <f>VLOOKUP(K2482, [1]LibPAS_data!$A$1:$C$600,3,FALSE)</f>
        <v>Pima</v>
      </c>
      <c r="J2482" s="21" t="str">
        <f>VLOOKUP(K2482,[1]LibPAS_data!$A$1:$C$600,2,FALSE)</f>
        <v>Pima County Public Library</v>
      </c>
      <c r="K2482" s="6" t="s">
        <v>49</v>
      </c>
      <c r="L2482" s="45" t="s">
        <v>1</v>
      </c>
      <c r="N2482">
        <v>8065</v>
      </c>
      <c r="O2482">
        <v>235</v>
      </c>
      <c r="P2482">
        <v>1030</v>
      </c>
      <c r="Q2482">
        <v>3793</v>
      </c>
      <c r="R2482" s="47">
        <f t="shared" si="139"/>
        <v>4823</v>
      </c>
    </row>
    <row r="2483" spans="1:18" x14ac:dyDescent="0.3">
      <c r="A2483" s="21">
        <f>VLOOKUP(ancestry_jul_2014[[#This Row],[Locationid]], [1]LibPAS_data!$A$2:$E$600, 5, FALSE)</f>
        <v>4</v>
      </c>
      <c r="B2483" s="64">
        <f>VLOOKUP(ancestry_jul_2014[[#This Row],[Locationid]],[1]LibPAS_data!$A$2:$D$270,4,FALSE)</f>
        <v>8901</v>
      </c>
      <c r="C2483" s="65" t="str">
        <f>TEXT(E2483,"yyyy")&amp;"-"&amp;"Q"&amp;LOOKUP(MONTH(E2483),{1,4,7,10},{1,2,3,4})</f>
        <v>2017-Q4</v>
      </c>
      <c r="D2483" s="66">
        <f t="shared" si="142"/>
        <v>2018</v>
      </c>
      <c r="E2483" s="1">
        <v>43070</v>
      </c>
      <c r="F2483" s="31" t="str">
        <f t="shared" si="141"/>
        <v>2017</v>
      </c>
      <c r="G2483" s="1" t="str">
        <f>TEXT(ancestry_jul_2014[[#This Row],[Date]]," MMM")</f>
        <v xml:space="preserve"> Dec</v>
      </c>
      <c r="I2483" t="str">
        <f>VLOOKUP(K2483, [1]LibPAS_data!$A$1:$C$600,3,FALSE)</f>
        <v>Pinal</v>
      </c>
      <c r="J2483" s="21" t="str">
        <f>VLOOKUP(K2483,[1]LibPAS_data!$A$1:$C$600,2,FALSE)</f>
        <v>Pinal County Library District</v>
      </c>
      <c r="K2483" s="6" t="s">
        <v>50</v>
      </c>
      <c r="L2483" s="45" t="s">
        <v>1</v>
      </c>
      <c r="N2483">
        <v>122</v>
      </c>
      <c r="O2483">
        <v>7</v>
      </c>
      <c r="P2483">
        <v>7</v>
      </c>
      <c r="Q2483">
        <v>51</v>
      </c>
      <c r="R2483" s="47">
        <f t="shared" si="139"/>
        <v>58</v>
      </c>
    </row>
    <row r="2484" spans="1:18" x14ac:dyDescent="0.3">
      <c r="A2484" s="21">
        <f>VLOOKUP(ancestry_jul_2014[[#This Row],[Locationid]], [1]LibPAS_data!$A$2:$E$600, 5, FALSE)</f>
        <v>0</v>
      </c>
      <c r="B2484" s="64">
        <f>VLOOKUP(ancestry_jul_2014[[#This Row],[Locationid]],[1]LibPAS_data!$A$2:$D$270,4,FALSE)</f>
        <v>0</v>
      </c>
      <c r="C2484" s="65" t="str">
        <f>TEXT(E2484,"yyyy")&amp;"-"&amp;"Q"&amp;LOOKUP(MONTH(E2484),{1,4,7,10},{1,2,3,4})</f>
        <v>2017-Q4</v>
      </c>
      <c r="D2484" s="66">
        <f t="shared" si="142"/>
        <v>2018</v>
      </c>
      <c r="E2484" s="1">
        <v>43070</v>
      </c>
      <c r="F2484" s="31" t="str">
        <f t="shared" si="141"/>
        <v>2017</v>
      </c>
      <c r="G2484" s="1" t="str">
        <f>TEXT(ancestry_jul_2014[[#This Row],[Date]]," MMM")</f>
        <v xml:space="preserve"> Dec</v>
      </c>
      <c r="I2484" t="str">
        <f>VLOOKUP(K2484, [1]LibPAS_data!$A$1:$C$600,3,FALSE)</f>
        <v>Yavapai</v>
      </c>
      <c r="J2484" s="21" t="str">
        <f>VLOOKUP(K2484,[1]LibPAS_data!$A$1:$C$600,2,FALSE)</f>
        <v>Paulden</v>
      </c>
      <c r="K2484" s="2" t="s">
        <v>146</v>
      </c>
      <c r="L2484" s="45" t="s">
        <v>1</v>
      </c>
      <c r="N2484">
        <v>117</v>
      </c>
      <c r="O2484">
        <v>4</v>
      </c>
      <c r="P2484">
        <v>11</v>
      </c>
      <c r="Q2484">
        <v>52</v>
      </c>
      <c r="R2484" s="47">
        <f t="shared" si="139"/>
        <v>63</v>
      </c>
    </row>
    <row r="2485" spans="1:18" x14ac:dyDescent="0.3">
      <c r="A2485" s="21">
        <f>VLOOKUP(ancestry_jul_2014[[#This Row],[Locationid]], [1]LibPAS_data!$A$2:$E$600, 5, FALSE)</f>
        <v>54</v>
      </c>
      <c r="B2485" s="64">
        <f>VLOOKUP(ancestry_jul_2014[[#This Row],[Locationid]],[1]LibPAS_data!$A$2:$D$270,4,FALSE)</f>
        <v>29416</v>
      </c>
      <c r="C2485" s="65" t="str">
        <f>TEXT(E2485,"yyyy")&amp;"-"&amp;"Q"&amp;LOOKUP(MONTH(E2485),{1,4,7,10},{1,2,3,4})</f>
        <v>2017-Q4</v>
      </c>
      <c r="D2485" s="66">
        <f t="shared" si="142"/>
        <v>2018</v>
      </c>
      <c r="E2485" s="1">
        <v>43070</v>
      </c>
      <c r="F2485" s="31" t="str">
        <f t="shared" si="141"/>
        <v>2017</v>
      </c>
      <c r="G2485" s="1" t="str">
        <f>TEXT(ancestry_jul_2014[[#This Row],[Date]]," MMM")</f>
        <v xml:space="preserve"> Dec</v>
      </c>
      <c r="I2485" t="str">
        <f>VLOOKUP(K2485, [1]LibPAS_data!$A$1:$C$600,3,FALSE)</f>
        <v>Yavapai</v>
      </c>
      <c r="J2485" s="21" t="str">
        <f>VLOOKUP(K2485,[1]LibPAS_data!$A$1:$C$600,2,FALSE)</f>
        <v>Prescott Public Library</v>
      </c>
      <c r="K2485" s="10" t="s">
        <v>51</v>
      </c>
      <c r="L2485" s="45" t="s">
        <v>1</v>
      </c>
      <c r="N2485">
        <v>582</v>
      </c>
      <c r="O2485">
        <v>18</v>
      </c>
      <c r="P2485">
        <v>144</v>
      </c>
      <c r="Q2485">
        <v>327</v>
      </c>
      <c r="R2485" s="47">
        <f t="shared" si="139"/>
        <v>471</v>
      </c>
    </row>
    <row r="2486" spans="1:18" x14ac:dyDescent="0.3">
      <c r="A2486" s="21">
        <f>VLOOKUP(ancestry_jul_2014[[#This Row],[Locationid]], [1]LibPAS_data!$A$2:$E$600, 5, FALSE)</f>
        <v>59</v>
      </c>
      <c r="B2486" s="64">
        <f>VLOOKUP(ancestry_jul_2014[[#This Row],[Locationid]],[1]LibPAS_data!$A$2:$D$270,4,FALSE)</f>
        <v>22616</v>
      </c>
      <c r="C2486" s="65" t="str">
        <f>TEXT(E2486,"yyyy")&amp;"-"&amp;"Q"&amp;LOOKUP(MONTH(E2486),{1,4,7,10},{1,2,3,4})</f>
        <v>2017-Q4</v>
      </c>
      <c r="D2486" s="66">
        <f t="shared" si="142"/>
        <v>2018</v>
      </c>
      <c r="E2486" s="1">
        <v>43070</v>
      </c>
      <c r="F2486" s="31" t="str">
        <f t="shared" si="141"/>
        <v>2017</v>
      </c>
      <c r="G2486" s="1" t="str">
        <f>TEXT(ancestry_jul_2014[[#This Row],[Date]]," MMM")</f>
        <v xml:space="preserve"> Dec</v>
      </c>
      <c r="I2486" t="str">
        <f>VLOOKUP(K2486, [1]LibPAS_data!$A$1:$C$600,3,FALSE)</f>
        <v>Yavapai</v>
      </c>
      <c r="J2486" s="21" t="str">
        <f>VLOOKUP(K2486,[1]LibPAS_data!$A$1:$C$600,2,FALSE)</f>
        <v>Prescott Valley Public Library</v>
      </c>
      <c r="K2486" s="6" t="s">
        <v>52</v>
      </c>
      <c r="L2486" s="45" t="s">
        <v>1</v>
      </c>
      <c r="N2486">
        <v>729</v>
      </c>
      <c r="O2486">
        <v>15</v>
      </c>
      <c r="P2486">
        <v>159</v>
      </c>
      <c r="Q2486">
        <v>454</v>
      </c>
      <c r="R2486" s="47">
        <f t="shared" si="139"/>
        <v>613</v>
      </c>
    </row>
    <row r="2487" spans="1:18" x14ac:dyDescent="0.3">
      <c r="A2487" s="21">
        <f>VLOOKUP(ancestry_jul_2014[[#This Row],[Locationid]], [1]LibPAS_data!$A$2:$E$600, 5, FALSE)</f>
        <v>23</v>
      </c>
      <c r="B2487" s="64">
        <f>VLOOKUP(ancestry_jul_2014[[#This Row],[Locationid]],[1]LibPAS_data!$A$2:$D$270,4,FALSE)</f>
        <v>5873</v>
      </c>
      <c r="C2487" s="65" t="str">
        <f>TEXT(E2487,"yyyy")&amp;"-"&amp;"Q"&amp;LOOKUP(MONTH(E2487),{1,4,7,10},{1,2,3,4})</f>
        <v>2017-Q4</v>
      </c>
      <c r="D2487" s="66">
        <f t="shared" si="142"/>
        <v>2018</v>
      </c>
      <c r="E2487" s="1">
        <v>43070</v>
      </c>
      <c r="F2487" s="31" t="str">
        <f t="shared" si="141"/>
        <v>2017</v>
      </c>
      <c r="G2487" s="1" t="str">
        <f>TEXT(ancestry_jul_2014[[#This Row],[Date]]," MMM")</f>
        <v xml:space="preserve"> Dec</v>
      </c>
      <c r="I2487" t="str">
        <f>VLOOKUP(K2487, [1]LibPAS_data!$A$1:$C$600,3,FALSE)</f>
        <v>La Paz</v>
      </c>
      <c r="J2487" s="21" t="str">
        <f>VLOOKUP(K2487,[1]LibPAS_data!$A$1:$C$600,2,FALSE)</f>
        <v>Quartzsite Public Library</v>
      </c>
      <c r="K2487" s="3" t="s">
        <v>154</v>
      </c>
      <c r="L2487" s="45" t="s">
        <v>1</v>
      </c>
      <c r="R2487" s="47">
        <f t="shared" ref="R2487:R2507" si="143">P2487+Q2487</f>
        <v>0</v>
      </c>
    </row>
    <row r="2488" spans="1:18" x14ac:dyDescent="0.3">
      <c r="A2488" s="21">
        <f>VLOOKUP(ancestry_jul_2014[[#This Row],[Locationid]], [1]LibPAS_data!$A$2:$E$600, 5, FALSE)</f>
        <v>40</v>
      </c>
      <c r="B2488" s="64" t="e">
        <f>VLOOKUP(ancestry_jul_2014[[#This Row],[Locationid]],[1]LibPAS_data!$A$2:$D$270,4,FALSE)</f>
        <v>#N/A</v>
      </c>
      <c r="C2488" s="65" t="str">
        <f>TEXT(E2488,"yyyy")&amp;"-"&amp;"Q"&amp;LOOKUP(MONTH(E2488),{1,4,7,10},{1,2,3,4})</f>
        <v>2017-Q4</v>
      </c>
      <c r="D2488" s="66">
        <f t="shared" si="142"/>
        <v>2018</v>
      </c>
      <c r="E2488" s="1">
        <v>43070</v>
      </c>
      <c r="F2488" s="31" t="str">
        <f t="shared" si="141"/>
        <v>2017</v>
      </c>
      <c r="G2488" s="1" t="str">
        <f>TEXT(ancestry_jul_2014[[#This Row],[Date]]," MMM")</f>
        <v xml:space="preserve"> Dec</v>
      </c>
      <c r="I2488" t="str">
        <f>VLOOKUP(K2488, [1]LibPAS_data!$A$1:$C$600,3,FALSE)</f>
        <v>Apache</v>
      </c>
      <c r="J2488" s="21" t="str">
        <f>VLOOKUP(K2488,[1]LibPAS_data!$A$1:$C$600,2,FALSE)</f>
        <v>Round Valley Public Library</v>
      </c>
      <c r="K2488" s="6" t="s">
        <v>53</v>
      </c>
      <c r="L2488" s="45" t="s">
        <v>1</v>
      </c>
      <c r="R2488" s="47">
        <f t="shared" si="143"/>
        <v>0</v>
      </c>
    </row>
    <row r="2489" spans="1:18" x14ac:dyDescent="0.3">
      <c r="A2489" s="21">
        <f>VLOOKUP(ancestry_jul_2014[[#This Row],[Locationid]], [1]LibPAS_data!$A$2:$E$600, 5, FALSE)</f>
        <v>17</v>
      </c>
      <c r="B2489" s="64">
        <f>VLOOKUP(ancestry_jul_2014[[#This Row],[Locationid]],[1]LibPAS_data!$A$2:$D$270,4,FALSE)</f>
        <v>11980</v>
      </c>
      <c r="C2489" s="65" t="str">
        <f>TEXT(E2489,"yyyy")&amp;"-"&amp;"Q"&amp;LOOKUP(MONTH(E2489),{1,4,7,10},{1,2,3,4})</f>
        <v>2017-Q4</v>
      </c>
      <c r="D2489" s="66">
        <f t="shared" si="142"/>
        <v>2018</v>
      </c>
      <c r="E2489" s="1">
        <v>43070</v>
      </c>
      <c r="F2489" s="31" t="str">
        <f t="shared" si="141"/>
        <v>2017</v>
      </c>
      <c r="G2489" s="1" t="str">
        <f>TEXT(ancestry_jul_2014[[#This Row],[Date]]," MMM")</f>
        <v xml:space="preserve"> Dec</v>
      </c>
      <c r="I2489" t="str">
        <f>VLOOKUP(K2489, [1]LibPAS_data!$A$1:$C$600,3,FALSE)</f>
        <v>Graham</v>
      </c>
      <c r="J2489" s="21" t="str">
        <f>VLOOKUP(K2489,[1]LibPAS_data!$A$1:$C$600,2,FALSE)</f>
        <v>Safford City - Graham County Library</v>
      </c>
      <c r="K2489" s="6" t="s">
        <v>54</v>
      </c>
      <c r="L2489" s="45" t="s">
        <v>1</v>
      </c>
      <c r="R2489" s="47">
        <f t="shared" si="143"/>
        <v>0</v>
      </c>
    </row>
    <row r="2490" spans="1:18" x14ac:dyDescent="0.3">
      <c r="A2490" s="21">
        <f>VLOOKUP(ancestry_jul_2014[[#This Row],[Locationid]], [1]LibPAS_data!$A$2:$E$600, 5, FALSE)</f>
        <v>10</v>
      </c>
      <c r="B2490" s="64">
        <f>VLOOKUP(ancestry_jul_2014[[#This Row],[Locationid]],[1]LibPAS_data!$A$2:$D$270,4,FALSE)</f>
        <v>5625</v>
      </c>
      <c r="C2490" s="65" t="str">
        <f>TEXT(E2490,"yyyy")&amp;"-"&amp;"Q"&amp;LOOKUP(MONTH(E2490),{1,4,7,10},{1,2,3,4})</f>
        <v>2017-Q4</v>
      </c>
      <c r="D2490" s="66">
        <f t="shared" si="142"/>
        <v>2018</v>
      </c>
      <c r="E2490" s="1">
        <v>43070</v>
      </c>
      <c r="F2490" s="31" t="str">
        <f t="shared" si="141"/>
        <v>2017</v>
      </c>
      <c r="G2490" s="1" t="str">
        <f>TEXT(ancestry_jul_2014[[#This Row],[Date]]," MMM")</f>
        <v xml:space="preserve"> Dec</v>
      </c>
      <c r="I2490" t="str">
        <f>VLOOKUP(K2490, [1]LibPAS_data!$A$1:$C$600,3,FALSE)</f>
        <v>Gila</v>
      </c>
      <c r="J2490" s="21" t="str">
        <f>VLOOKUP(K2490,[1]LibPAS_data!$A$1:$C$600,2,FALSE)</f>
        <v>San Carlos Public Library</v>
      </c>
      <c r="K2490" s="3" t="s">
        <v>148</v>
      </c>
      <c r="L2490" s="45" t="s">
        <v>1</v>
      </c>
      <c r="R2490" s="47">
        <f t="shared" si="143"/>
        <v>0</v>
      </c>
    </row>
    <row r="2491" spans="1:18" x14ac:dyDescent="0.3">
      <c r="A2491" s="21">
        <f>VLOOKUP(ancestry_jul_2014[[#This Row],[Locationid]], [1]LibPAS_data!$A$2:$E$600, 5, FALSE)</f>
        <v>23</v>
      </c>
      <c r="B2491" s="64" t="e">
        <f>VLOOKUP(ancestry_jul_2014[[#This Row],[Locationid]],[1]LibPAS_data!$A$2:$D$270,4,FALSE)</f>
        <v>#N/A</v>
      </c>
      <c r="C2491" s="65" t="str">
        <f>TEXT(E2491,"yyyy")&amp;"-"&amp;"Q"&amp;LOOKUP(MONTH(E2491),{1,4,7,10},{1,2,3,4})</f>
        <v>2017-Q4</v>
      </c>
      <c r="D2491" s="66">
        <f t="shared" si="142"/>
        <v>2018</v>
      </c>
      <c r="E2491" s="1">
        <v>43070</v>
      </c>
      <c r="F2491" s="31" t="str">
        <f t="shared" si="141"/>
        <v>2017</v>
      </c>
      <c r="G2491" s="1" t="str">
        <f>TEXT(ancestry_jul_2014[[#This Row],[Date]]," MMM")</f>
        <v xml:space="preserve"> Dec</v>
      </c>
      <c r="I2491" t="str">
        <f>VLOOKUP(K2491, [1]LibPAS_data!$A$1:$C$600,3,FALSE)</f>
        <v>Pinal</v>
      </c>
      <c r="J2491" s="21" t="str">
        <f>VLOOKUP(K2491,[1]LibPAS_data!$A$1:$C$600,2,FALSE)</f>
        <v>San Manuel Public Library</v>
      </c>
      <c r="K2491" s="10" t="s">
        <v>55</v>
      </c>
      <c r="L2491" s="45" t="s">
        <v>1</v>
      </c>
      <c r="N2491">
        <v>137</v>
      </c>
      <c r="O2491">
        <v>5</v>
      </c>
      <c r="P2491">
        <v>4</v>
      </c>
      <c r="Q2491">
        <v>61</v>
      </c>
      <c r="R2491" s="47">
        <f t="shared" si="143"/>
        <v>65</v>
      </c>
    </row>
    <row r="2492" spans="1:18" x14ac:dyDescent="0.3">
      <c r="A2492" s="21">
        <f>VLOOKUP(ancestry_jul_2014[[#This Row],[Locationid]], [1]LibPAS_data!$A$2:$E$600, 5, FALSE)</f>
        <v>10</v>
      </c>
      <c r="B2492" s="64">
        <f>VLOOKUP(ancestry_jul_2014[[#This Row],[Locationid]],[1]LibPAS_data!$A$2:$D$270,4,FALSE)</f>
        <v>360</v>
      </c>
      <c r="C2492" s="65" t="str">
        <f>TEXT(E2492,"yyyy")&amp;"-"&amp;"Q"&amp;LOOKUP(MONTH(E2492),{1,4,7,10},{1,2,3,4})</f>
        <v>2017-Q4</v>
      </c>
      <c r="D2492" s="66">
        <f t="shared" si="142"/>
        <v>2018</v>
      </c>
      <c r="E2492" s="1">
        <v>43070</v>
      </c>
      <c r="F2492" s="31" t="str">
        <f t="shared" si="141"/>
        <v>2017</v>
      </c>
      <c r="G2492" s="1" t="str">
        <f>TEXT(ancestry_jul_2014[[#This Row],[Date]]," MMM")</f>
        <v xml:space="preserve"> Dec</v>
      </c>
      <c r="I2492" t="str">
        <f>VLOOKUP(K2492, [1]LibPAS_data!$A$1:$C$600,3,FALSE)</f>
        <v>Pima</v>
      </c>
      <c r="J2492" s="21" t="str">
        <f>VLOOKUP(K2492,[1]LibPAS_data!$A$1:$C$600,2,FALSE)</f>
        <v>San Xavier Library Center</v>
      </c>
      <c r="K2492" t="s">
        <v>147</v>
      </c>
      <c r="L2492" s="45" t="s">
        <v>1</v>
      </c>
      <c r="R2492" s="47">
        <f t="shared" si="143"/>
        <v>0</v>
      </c>
    </row>
    <row r="2493" spans="1:18" x14ac:dyDescent="0.3">
      <c r="A2493" s="21">
        <f>VLOOKUP(ancestry_jul_2014[[#This Row],[Locationid]], [1]LibPAS_data!$A$2:$E$600, 5, FALSE)</f>
        <v>17</v>
      </c>
      <c r="B2493" s="64" t="e">
        <f>VLOOKUP(ancestry_jul_2014[[#This Row],[Locationid]],[1]LibPAS_data!$A$2:$D$270,4,FALSE)</f>
        <v>#N/A</v>
      </c>
      <c r="C2493" s="65" t="str">
        <f>TEXT(E2493,"yyyy")&amp;"-"&amp;"Q"&amp;LOOKUP(MONTH(E2493),{1,4,7,10},{1,2,3,4})</f>
        <v>2017-Q4</v>
      </c>
      <c r="D2493" s="66">
        <f t="shared" ref="D2493:D2507" si="144">YEAR(DATE(YEAR(E2493),MONTH(E2493)+6,1))</f>
        <v>2018</v>
      </c>
      <c r="E2493" s="1">
        <v>43070</v>
      </c>
      <c r="F2493" s="31" t="str">
        <f t="shared" si="141"/>
        <v>2017</v>
      </c>
      <c r="G2493" s="1" t="str">
        <f>TEXT(ancestry_jul_2014[[#This Row],[Date]]," MMM")</f>
        <v xml:space="preserve"> Dec</v>
      </c>
      <c r="I2493" t="str">
        <f>VLOOKUP(K2493, [1]LibPAS_data!$A$1:$C$600,3,FALSE)</f>
        <v>Apache</v>
      </c>
      <c r="J2493" s="21" t="str">
        <f>VLOOKUP(K2493,[1]LibPAS_data!$A$1:$C$600,2,FALSE)</f>
        <v>Sanders Public Library</v>
      </c>
      <c r="K2493" t="s">
        <v>56</v>
      </c>
      <c r="L2493" s="45" t="s">
        <v>1</v>
      </c>
      <c r="R2493" s="47">
        <f t="shared" si="143"/>
        <v>0</v>
      </c>
    </row>
    <row r="2494" spans="1:18" x14ac:dyDescent="0.3">
      <c r="A2494" s="21">
        <f>VLOOKUP(ancestry_jul_2014[[#This Row],[Locationid]], [1]LibPAS_data!$A$2:$E$600, 5, FALSE)</f>
        <v>87</v>
      </c>
      <c r="B2494" s="64">
        <f>VLOOKUP(ancestry_jul_2014[[#This Row],[Locationid]],[1]LibPAS_data!$A$2:$D$270,4,FALSE)</f>
        <v>174482</v>
      </c>
      <c r="C2494" s="65" t="str">
        <f>TEXT(E2494,"yyyy")&amp;"-"&amp;"Q"&amp;LOOKUP(MONTH(E2494),{1,4,7,10},{1,2,3,4})</f>
        <v>2017-Q4</v>
      </c>
      <c r="D2494" s="66">
        <f t="shared" si="144"/>
        <v>2018</v>
      </c>
      <c r="E2494" s="1">
        <v>43070</v>
      </c>
      <c r="F2494" s="31" t="str">
        <f t="shared" si="141"/>
        <v>2017</v>
      </c>
      <c r="G2494" s="1" t="str">
        <f>TEXT(ancestry_jul_2014[[#This Row],[Date]]," MMM")</f>
        <v xml:space="preserve"> Dec</v>
      </c>
      <c r="I2494" t="str">
        <f>VLOOKUP(K2494, [1]LibPAS_data!$A$1:$C$600,3,FALSE)</f>
        <v>Maricopa</v>
      </c>
      <c r="J2494" s="21" t="str">
        <f>VLOOKUP(K2494,[1]LibPAS_data!$A$1:$C$600,2,FALSE)</f>
        <v>Scottsdale Public Library</v>
      </c>
      <c r="K2494" s="6" t="s">
        <v>57</v>
      </c>
      <c r="L2494" s="45" t="s">
        <v>1</v>
      </c>
      <c r="N2494">
        <v>8253</v>
      </c>
      <c r="O2494">
        <v>71</v>
      </c>
      <c r="P2494">
        <v>837</v>
      </c>
      <c r="Q2494">
        <v>3646</v>
      </c>
      <c r="R2494" s="47">
        <f t="shared" si="143"/>
        <v>4483</v>
      </c>
    </row>
    <row r="2495" spans="1:18" x14ac:dyDescent="0.3">
      <c r="A2495" s="21">
        <f>VLOOKUP(ancestry_jul_2014[[#This Row],[Locationid]], [1]LibPAS_data!$A$2:$E$600, 5, FALSE)</f>
        <v>28</v>
      </c>
      <c r="B2495" s="64">
        <f>VLOOKUP(ancestry_jul_2014[[#This Row],[Locationid]],[1]LibPAS_data!$A$2:$D$270,4,FALSE)</f>
        <v>32811</v>
      </c>
      <c r="C2495" s="65" t="str">
        <f>TEXT(E2495,"yyyy")&amp;"-"&amp;"Q"&amp;LOOKUP(MONTH(E2495),{1,4,7,10},{1,2,3,4})</f>
        <v>2017-Q4</v>
      </c>
      <c r="D2495" s="66">
        <f t="shared" si="144"/>
        <v>2018</v>
      </c>
      <c r="E2495" s="1">
        <v>43070</v>
      </c>
      <c r="F2495" s="31" t="str">
        <f t="shared" si="141"/>
        <v>2017</v>
      </c>
      <c r="G2495" s="1" t="str">
        <f>TEXT(ancestry_jul_2014[[#This Row],[Date]]," MMM")</f>
        <v xml:space="preserve"> Dec</v>
      </c>
      <c r="I2495" t="str">
        <f>VLOOKUP(K2495, [1]LibPAS_data!$A$1:$C$600,3,FALSE)</f>
        <v>Cochise</v>
      </c>
      <c r="J2495" s="21" t="str">
        <f>VLOOKUP(K2495,[1]LibPAS_data!$A$1:$C$600,2,FALSE)</f>
        <v>Sierra Vista Public Library</v>
      </c>
      <c r="K2495" s="6" t="s">
        <v>60</v>
      </c>
      <c r="L2495" s="45" t="s">
        <v>1</v>
      </c>
      <c r="N2495">
        <v>177</v>
      </c>
      <c r="O2495">
        <v>6</v>
      </c>
      <c r="P2495">
        <v>8</v>
      </c>
      <c r="Q2495">
        <v>68</v>
      </c>
      <c r="R2495" s="47">
        <f t="shared" si="143"/>
        <v>76</v>
      </c>
    </row>
    <row r="2496" spans="1:18" x14ac:dyDescent="0.3">
      <c r="A2496" s="21" t="str">
        <f>VLOOKUP(ancestry_jul_2014[[#This Row],[Locationid]], [1]LibPAS_data!$A$2:$E$600, 5, FALSE)</f>
        <v>N/A</v>
      </c>
      <c r="B2496" s="64" t="str">
        <f>VLOOKUP(ancestry_jul_2014[[#This Row],[Locationid]],[1]LibPAS_data!$A$2:$D$270,4,FALSE)</f>
        <v>N/A</v>
      </c>
      <c r="C2496" s="65" t="str">
        <f>TEXT(E2496,"yyyy")&amp;"-"&amp;"Q"&amp;LOOKUP(MONTH(E2496),{1,4,7,10},{1,2,3,4})</f>
        <v>2017-Q4</v>
      </c>
      <c r="D2496" s="66">
        <f t="shared" si="144"/>
        <v>2018</v>
      </c>
      <c r="E2496" s="1">
        <v>43070</v>
      </c>
      <c r="F2496" s="31" t="str">
        <f t="shared" si="141"/>
        <v>2017</v>
      </c>
      <c r="G2496" s="1" t="str">
        <f>TEXT(ancestry_jul_2014[[#This Row],[Date]]," MMM")</f>
        <v xml:space="preserve"> Dec</v>
      </c>
      <c r="I2496" t="str">
        <f>VLOOKUP(K2496, [1]LibPAS_data!$A$1:$C$600,3,FALSE)</f>
        <v>Maricopa</v>
      </c>
      <c r="J2496" s="21" t="str">
        <f>VLOOKUP(K2496,[1]LibPAS_data!$A$1:$C$600,2,FALSE)</f>
        <v>Salt River Tribal Library</v>
      </c>
      <c r="K2496" t="s">
        <v>149</v>
      </c>
      <c r="L2496" s="45" t="s">
        <v>1</v>
      </c>
      <c r="N2496">
        <v>116</v>
      </c>
      <c r="O2496">
        <v>4</v>
      </c>
      <c r="P2496">
        <v>4</v>
      </c>
      <c r="Q2496">
        <v>10</v>
      </c>
      <c r="R2496" s="47">
        <f t="shared" si="143"/>
        <v>14</v>
      </c>
    </row>
    <row r="2497" spans="1:18" x14ac:dyDescent="0.3">
      <c r="A2497" s="21">
        <f>VLOOKUP(ancestry_jul_2014[[#This Row],[Locationid]], [1]LibPAS_data!$A$2:$E$600, 5, FALSE)</f>
        <v>32</v>
      </c>
      <c r="B2497" s="64">
        <f>VLOOKUP(ancestry_jul_2014[[#This Row],[Locationid]],[1]LibPAS_data!$A$2:$D$270,4,FALSE)</f>
        <v>11000</v>
      </c>
      <c r="C2497" s="65" t="str">
        <f>TEXT(E2497,"yyyy")&amp;"-"&amp;"Q"&amp;LOOKUP(MONTH(E2497),{1,4,7,10},{1,2,3,4})</f>
        <v>2017-Q4</v>
      </c>
      <c r="D2497" s="66">
        <f t="shared" si="144"/>
        <v>2018</v>
      </c>
      <c r="E2497" s="1">
        <v>43070</v>
      </c>
      <c r="F2497" s="31" t="str">
        <f t="shared" si="141"/>
        <v>2017</v>
      </c>
      <c r="G2497" s="1" t="str">
        <f>TEXT(ancestry_jul_2014[[#This Row],[Date]]," MMM")</f>
        <v xml:space="preserve"> Dec</v>
      </c>
      <c r="I2497" t="str">
        <f>VLOOKUP(K2497, [1]LibPAS_data!$A$1:$C$600,3,FALSE)</f>
        <v>Yavapai</v>
      </c>
      <c r="J2497" s="21" t="str">
        <f>VLOOKUP(K2497,[1]LibPAS_data!$A$1:$C$600,2,FALSE)</f>
        <v>Sedona Public Library</v>
      </c>
      <c r="K2497" s="6" t="s">
        <v>58</v>
      </c>
      <c r="L2497" s="45" t="s">
        <v>1</v>
      </c>
      <c r="R2497" s="47">
        <f t="shared" si="143"/>
        <v>0</v>
      </c>
    </row>
    <row r="2498" spans="1:18" x14ac:dyDescent="0.3">
      <c r="A2498" s="21">
        <f>VLOOKUP(ancestry_jul_2014[[#This Row],[Locationid]], [1]LibPAS_data!$A$2:$E$600, 5, FALSE)</f>
        <v>5</v>
      </c>
      <c r="B2498" s="64" t="e">
        <f>VLOOKUP(ancestry_jul_2014[[#This Row],[Locationid]],[1]LibPAS_data!$A$2:$D$270,4,FALSE)</f>
        <v>#N/A</v>
      </c>
      <c r="C2498" s="65" t="str">
        <f>TEXT(E2498,"yyyy")&amp;"-"&amp;"Q"&amp;LOOKUP(MONTH(E2498),{1,4,7,10},{1,2,3,4})</f>
        <v>2017-Q4</v>
      </c>
      <c r="D2498" s="66">
        <f t="shared" si="144"/>
        <v>2018</v>
      </c>
      <c r="E2498" s="1">
        <v>43070</v>
      </c>
      <c r="F2498" s="31" t="str">
        <f t="shared" ref="F2498:F2562" si="145">TEXT(E2498, "yyyy")</f>
        <v>2017</v>
      </c>
      <c r="G2498" s="1" t="str">
        <f>TEXT(ancestry_jul_2014[[#This Row],[Date]]," MMM")</f>
        <v xml:space="preserve"> Dec</v>
      </c>
      <c r="I2498" t="str">
        <f>VLOOKUP(K2498, [1]LibPAS_data!$A$1:$C$600,3,FALSE)</f>
        <v>Yavapai</v>
      </c>
      <c r="J2498" s="21" t="str">
        <f>VLOOKUP(K2498,[1]LibPAS_data!$A$1:$C$600,2,FALSE)</f>
        <v>Seligman Public Library</v>
      </c>
      <c r="K2498" t="s">
        <v>59</v>
      </c>
      <c r="L2498" s="45" t="s">
        <v>1</v>
      </c>
      <c r="R2498" s="47">
        <f t="shared" si="143"/>
        <v>0</v>
      </c>
    </row>
    <row r="2499" spans="1:18" x14ac:dyDescent="0.3">
      <c r="A2499" s="21">
        <f>VLOOKUP(ancestry_jul_2014[[#This Row],[Locationid]], [1]LibPAS_data!$A$2:$E$600, 5, FALSE)</f>
        <v>142</v>
      </c>
      <c r="B2499" s="64">
        <f>VLOOKUP(ancestry_jul_2014[[#This Row],[Locationid]],[1]LibPAS_data!$A$2:$D$270,4,FALSE)</f>
        <v>140708</v>
      </c>
      <c r="C2499" s="65" t="str">
        <f>TEXT(E2499,"yyyy")&amp;"-"&amp;"Q"&amp;LOOKUP(MONTH(E2499),{1,4,7,10},{1,2,3,4})</f>
        <v>2017-Q4</v>
      </c>
      <c r="D2499" s="66">
        <f t="shared" si="144"/>
        <v>2018</v>
      </c>
      <c r="E2499" s="1">
        <v>43070</v>
      </c>
      <c r="F2499" s="31" t="str">
        <f t="shared" si="145"/>
        <v>2017</v>
      </c>
      <c r="G2499" s="1" t="str">
        <f>TEXT(ancestry_jul_2014[[#This Row],[Date]]," MMM")</f>
        <v xml:space="preserve"> Dec</v>
      </c>
      <c r="I2499" t="str">
        <f>VLOOKUP(K2499, [1]LibPAS_data!$A$1:$C$600,3,FALSE)</f>
        <v>Maricopa</v>
      </c>
      <c r="J2499" s="21" t="str">
        <f>VLOOKUP(K2499,[1]LibPAS_data!$A$1:$C$600,2,FALSE)</f>
        <v>Tempe Public Library</v>
      </c>
      <c r="K2499" s="10" t="s">
        <v>79</v>
      </c>
      <c r="L2499" s="45" t="s">
        <v>1</v>
      </c>
      <c r="N2499">
        <v>210</v>
      </c>
      <c r="O2499">
        <v>5</v>
      </c>
      <c r="P2499">
        <v>37</v>
      </c>
      <c r="Q2499">
        <v>120</v>
      </c>
      <c r="R2499" s="47">
        <f t="shared" si="143"/>
        <v>157</v>
      </c>
    </row>
    <row r="2500" spans="1:18" x14ac:dyDescent="0.3">
      <c r="A2500" s="21">
        <f>VLOOKUP(ancestry_jul_2014[[#This Row],[Locationid]], [1]LibPAS_data!$A$2:$E$600, 5, FALSE)</f>
        <v>12</v>
      </c>
      <c r="B2500" s="64">
        <f>VLOOKUP(ancestry_jul_2014[[#This Row],[Locationid]],[1]LibPAS_data!$A$2:$D$270,4,FALSE)</f>
        <v>4415</v>
      </c>
      <c r="C2500" s="65" t="str">
        <f>TEXT(E2500,"yyyy")&amp;"-"&amp;"Q"&amp;LOOKUP(MONTH(E2500),{1,4,7,10},{1,2,3,4})</f>
        <v>2017-Q4</v>
      </c>
      <c r="D2500" s="66">
        <f t="shared" si="144"/>
        <v>2018</v>
      </c>
      <c r="E2500" s="1">
        <v>43070</v>
      </c>
      <c r="F2500" s="31" t="str">
        <f t="shared" si="145"/>
        <v>2017</v>
      </c>
      <c r="G2500" s="1" t="str">
        <f>TEXT(ancestry_jul_2014[[#This Row],[Date]]," MMM")</f>
        <v xml:space="preserve"> Dec</v>
      </c>
      <c r="I2500" t="str">
        <f>VLOOKUP(K2500, [1]LibPAS_data!$A$1:$C$600,3,FALSE)</f>
        <v>Maricopa</v>
      </c>
      <c r="J2500" s="21" t="str">
        <f>VLOOKUP(K2500,[1]LibPAS_data!$A$1:$C$600,2,FALSE)</f>
        <v>Tolleson Public Library</v>
      </c>
      <c r="K2500" s="6" t="s">
        <v>61</v>
      </c>
      <c r="L2500" s="45" t="s">
        <v>1</v>
      </c>
      <c r="N2500">
        <v>114</v>
      </c>
      <c r="O2500">
        <v>5</v>
      </c>
      <c r="P2500">
        <v>8</v>
      </c>
      <c r="Q2500">
        <v>20</v>
      </c>
      <c r="R2500" s="47">
        <f t="shared" si="143"/>
        <v>28</v>
      </c>
    </row>
    <row r="2501" spans="1:18" x14ac:dyDescent="0.3">
      <c r="A2501" s="21">
        <f>VLOOKUP(ancestry_jul_2014[[#This Row],[Locationid]], [1]LibPAS_data!$A$2:$E$600, 5, FALSE)</f>
        <v>8</v>
      </c>
      <c r="B2501" s="64">
        <f>VLOOKUP(ancestry_jul_2014[[#This Row],[Locationid]],[1]LibPAS_data!$A$2:$D$270,4,FALSE)</f>
        <v>2341</v>
      </c>
      <c r="C2501" s="65" t="str">
        <f>TEXT(E2501,"yyyy")&amp;"-"&amp;"Q"&amp;LOOKUP(MONTH(E2501),{1,4,7,10},{1,2,3,4})</f>
        <v>2017-Q4</v>
      </c>
      <c r="D2501" s="66">
        <f t="shared" si="144"/>
        <v>2018</v>
      </c>
      <c r="E2501" s="1">
        <v>43070</v>
      </c>
      <c r="F2501" s="31" t="str">
        <f t="shared" si="145"/>
        <v>2017</v>
      </c>
      <c r="G2501" s="1" t="str">
        <f>TEXT(ancestry_jul_2014[[#This Row],[Date]]," MMM")</f>
        <v xml:space="preserve"> Dec</v>
      </c>
      <c r="I2501" t="str">
        <f>VLOOKUP(K2501, [1]LibPAS_data!$A$1:$C$600,3,FALSE)</f>
        <v>Gila</v>
      </c>
      <c r="J2501" s="21" t="str">
        <f>VLOOKUP(K2501,[1]LibPAS_data!$A$1:$C$600,2,FALSE)</f>
        <v>Tonto Basin Public</v>
      </c>
      <c r="K2501" s="8" t="s">
        <v>62</v>
      </c>
      <c r="L2501" s="45" t="s">
        <v>1</v>
      </c>
      <c r="R2501" s="47">
        <f t="shared" si="143"/>
        <v>0</v>
      </c>
    </row>
    <row r="2502" spans="1:18" x14ac:dyDescent="0.3">
      <c r="A2502" s="21">
        <f>VLOOKUP(ancestry_jul_2014[[#This Row],[Locationid]], [1]LibPAS_data!$A$2:$E$600, 5, FALSE)</f>
        <v>10</v>
      </c>
      <c r="B2502" s="64">
        <f>VLOOKUP(ancestry_jul_2014[[#This Row],[Locationid]],[1]LibPAS_data!$A$2:$D$270,4,FALSE)</f>
        <v>1843</v>
      </c>
      <c r="C2502" s="65" t="str">
        <f>TEXT(E2502,"yyyy")&amp;"-"&amp;"Q"&amp;LOOKUP(MONTH(E2502),{1,4,7,10},{1,2,3,4})</f>
        <v>2017-Q4</v>
      </c>
      <c r="D2502" s="66">
        <f t="shared" si="144"/>
        <v>2018</v>
      </c>
      <c r="E2502" s="1">
        <v>43070</v>
      </c>
      <c r="F2502" s="31" t="str">
        <f t="shared" si="145"/>
        <v>2017</v>
      </c>
      <c r="G2502" s="1" t="str">
        <f>TEXT(ancestry_jul_2014[[#This Row],[Date]]," MMM")</f>
        <v xml:space="preserve"> Dec</v>
      </c>
      <c r="I2502" t="str">
        <f>VLOOKUP(K2502, [1]LibPAS_data!$A$1:$C$600,3,FALSE)</f>
        <v>Pima</v>
      </c>
      <c r="J2502" s="21" t="str">
        <f>VLOOKUP(K2502,[1]LibPAS_data!$A$1:$C$600,2,FALSE)</f>
        <v>Venito Garcia Library</v>
      </c>
      <c r="K2502" t="s">
        <v>150</v>
      </c>
      <c r="L2502" s="45" t="s">
        <v>1</v>
      </c>
      <c r="R2502" s="47">
        <f t="shared" si="143"/>
        <v>0</v>
      </c>
    </row>
    <row r="2503" spans="1:18" x14ac:dyDescent="0.3">
      <c r="A2503" s="21">
        <f>VLOOKUP(ancestry_jul_2014[[#This Row],[Locationid]], [1]LibPAS_data!$A$2:$E$600, 5, FALSE)</f>
        <v>8</v>
      </c>
      <c r="B2503" s="64" t="e">
        <f>VLOOKUP(ancestry_jul_2014[[#This Row],[Locationid]],[1]LibPAS_data!$A$2:$D$270,4,FALSE)</f>
        <v>#N/A</v>
      </c>
      <c r="C2503" s="65" t="str">
        <f>TEXT(E2503,"yyyy")&amp;"-"&amp;"Q"&amp;LOOKUP(MONTH(E2503),{1,4,7,10},{1,2,3,4})</f>
        <v>2017-Q4</v>
      </c>
      <c r="D2503" s="66">
        <f t="shared" si="144"/>
        <v>2018</v>
      </c>
      <c r="E2503" s="1">
        <v>43070</v>
      </c>
      <c r="F2503" s="31" t="str">
        <f t="shared" si="145"/>
        <v>2017</v>
      </c>
      <c r="G2503" s="1" t="str">
        <f>TEXT(ancestry_jul_2014[[#This Row],[Date]]," MMM")</f>
        <v xml:space="preserve"> Dec</v>
      </c>
      <c r="I2503" t="str">
        <f>VLOOKUP(K2503, [1]LibPAS_data!$A$1:$C$600,3,FALSE)</f>
        <v>Apache</v>
      </c>
      <c r="J2503" s="21" t="str">
        <f>VLOOKUP(K2503,[1]LibPAS_data!$A$1:$C$600,2,FALSE)</f>
        <v>Vernon Public Library</v>
      </c>
      <c r="K2503" s="6" t="s">
        <v>63</v>
      </c>
      <c r="L2503" s="45" t="s">
        <v>1</v>
      </c>
      <c r="R2503" s="47">
        <f t="shared" si="143"/>
        <v>0</v>
      </c>
    </row>
    <row r="2504" spans="1:18" x14ac:dyDescent="0.3">
      <c r="A2504" s="21">
        <f>VLOOKUP(ancestry_jul_2014[[#This Row],[Locationid]], [1]LibPAS_data!$A$2:$E$600, 5, FALSE)</f>
        <v>5</v>
      </c>
      <c r="B2504" s="64">
        <f>VLOOKUP(ancestry_jul_2014[[#This Row],[Locationid]],[1]LibPAS_data!$A$2:$D$270,4,FALSE)</f>
        <v>790</v>
      </c>
      <c r="C2504" s="65" t="str">
        <f>TEXT(E2504,"yyyy")&amp;"-"&amp;"Q"&amp;LOOKUP(MONTH(E2504),{1,4,7,10},{1,2,3,4})</f>
        <v>2017-Q4</v>
      </c>
      <c r="D2504" s="66">
        <f t="shared" si="144"/>
        <v>2018</v>
      </c>
      <c r="E2504" s="1">
        <v>43070</v>
      </c>
      <c r="F2504" s="31" t="str">
        <f t="shared" si="145"/>
        <v>2017</v>
      </c>
      <c r="G2504" s="1" t="str">
        <f>TEXT(ancestry_jul_2014[[#This Row],[Date]]," MMM")</f>
        <v xml:space="preserve"> Dec</v>
      </c>
      <c r="I2504" t="str">
        <f>VLOOKUP(K2504, [1]LibPAS_data!$A$1:$C$600,3,FALSE)</f>
        <v>Gila</v>
      </c>
      <c r="J2504" s="21" t="str">
        <f>VLOOKUP(K2504,[1]LibPAS_data!$A$1:$C$600,2,FALSE)</f>
        <v>Young Public Library</v>
      </c>
      <c r="K2504" s="8" t="s">
        <v>136</v>
      </c>
      <c r="L2504" s="45" t="s">
        <v>1</v>
      </c>
      <c r="R2504" s="47">
        <f t="shared" si="143"/>
        <v>0</v>
      </c>
    </row>
    <row r="2505" spans="1:18" x14ac:dyDescent="0.3">
      <c r="A2505" s="21">
        <f>VLOOKUP(ancestry_jul_2014[[#This Row],[Locationid]], [1]LibPAS_data!$A$2:$E$600, 5, FALSE)</f>
        <v>434</v>
      </c>
      <c r="B2505" s="64">
        <f>VLOOKUP(ancestry_jul_2014[[#This Row],[Locationid]],[1]LibPAS_data!$A$2:$D$270,4,FALSE)</f>
        <v>111752</v>
      </c>
      <c r="C2505" s="65" t="str">
        <f>TEXT(E2505,"yyyy")&amp;"-"&amp;"Q"&amp;LOOKUP(MONTH(E2505),{1,4,7,10},{1,2,3,4})</f>
        <v>2017-Q4</v>
      </c>
      <c r="D2505" s="66">
        <f t="shared" si="144"/>
        <v>2018</v>
      </c>
      <c r="E2505" s="1">
        <v>43070</v>
      </c>
      <c r="F2505" s="31" t="str">
        <f t="shared" si="145"/>
        <v>2017</v>
      </c>
      <c r="G2505" s="1" t="str">
        <f>TEXT(ancestry_jul_2014[[#This Row],[Date]]," MMM")</f>
        <v xml:space="preserve"> Dec</v>
      </c>
      <c r="I2505" t="str">
        <f>VLOOKUP(K2505, [1]LibPAS_data!$A$1:$C$600,3,FALSE)</f>
        <v>Yuma</v>
      </c>
      <c r="J2505" s="21" t="str">
        <f>VLOOKUP(K2505,[1]LibPAS_data!$A$1:$C$600,2,FALSE)</f>
        <v>Yuma County Library District</v>
      </c>
      <c r="K2505" s="6" t="s">
        <v>66</v>
      </c>
      <c r="L2505" s="45" t="s">
        <v>1</v>
      </c>
      <c r="N2505">
        <v>1849</v>
      </c>
      <c r="O2505">
        <v>32</v>
      </c>
      <c r="P2505">
        <v>296</v>
      </c>
      <c r="Q2505">
        <v>795</v>
      </c>
      <c r="R2505" s="47">
        <f t="shared" si="143"/>
        <v>1091</v>
      </c>
    </row>
    <row r="2506" spans="1:18" x14ac:dyDescent="0.3">
      <c r="A2506" s="21">
        <f>VLOOKUP(ancestry_jul_2014[[#This Row],[Locationid]], [1]LibPAS_data!$A$2:$E$600, 5, FALSE)</f>
        <v>7</v>
      </c>
      <c r="B2506" s="64" t="e">
        <f>VLOOKUP(ancestry_jul_2014[[#This Row],[Locationid]],[1]LibPAS_data!$A$2:$D$270,4,FALSE)</f>
        <v>#N/A</v>
      </c>
      <c r="C2506" s="65" t="str">
        <f>TEXT(E2506,"yyyy")&amp;"-"&amp;"Q"&amp;LOOKUP(MONTH(E2506),{1,4,7,10},{1,2,3,4})</f>
        <v>2017-Q4</v>
      </c>
      <c r="D2506" s="66">
        <f t="shared" si="144"/>
        <v>2018</v>
      </c>
      <c r="E2506" s="1">
        <v>43070</v>
      </c>
      <c r="F2506" s="31" t="str">
        <f t="shared" si="145"/>
        <v>2017</v>
      </c>
      <c r="G2506" s="1" t="str">
        <f>TEXT(ancestry_jul_2014[[#This Row],[Date]]," MMM")</f>
        <v xml:space="preserve"> Dec</v>
      </c>
      <c r="I2506" t="str">
        <f>VLOOKUP(K2506, [1]LibPAS_data!$A$1:$C$600,3,FALSE)</f>
        <v>Yavapai</v>
      </c>
      <c r="J2506" s="21" t="str">
        <f>VLOOKUP(K2506,[1]LibPAS_data!$A$1:$C$600,2,FALSE)</f>
        <v>Yarnell Public Library</v>
      </c>
      <c r="K2506" s="6" t="s">
        <v>64</v>
      </c>
      <c r="L2506" s="45" t="s">
        <v>1</v>
      </c>
      <c r="N2506">
        <v>186</v>
      </c>
      <c r="O2506">
        <v>6</v>
      </c>
      <c r="P2506">
        <v>7</v>
      </c>
      <c r="Q2506">
        <v>72</v>
      </c>
      <c r="R2506" s="47">
        <f t="shared" si="143"/>
        <v>79</v>
      </c>
    </row>
    <row r="2507" spans="1:18" x14ac:dyDescent="0.3">
      <c r="A2507" s="22">
        <f>VLOOKUP(ancestry_jul_2014[[#This Row],[Locationid]], [1]LibPAS_data!$A$2:$E$600, 5, FALSE)</f>
        <v>91</v>
      </c>
      <c r="B2507" s="67">
        <f>VLOOKUP(ancestry_jul_2014[[#This Row],[Locationid]],[1]LibPAS_data!$A$2:$D$270,4,FALSE)</f>
        <v>9301</v>
      </c>
      <c r="C2507" s="68" t="str">
        <f>TEXT(E2507,"yyyy")&amp;"-"&amp;"Q"&amp;LOOKUP(MONTH(E2507),{1,4,7,10},{1,2,3,4})</f>
        <v>2017-Q4</v>
      </c>
      <c r="D2507" s="69">
        <f t="shared" si="144"/>
        <v>2018</v>
      </c>
      <c r="E2507" s="1">
        <v>43070</v>
      </c>
      <c r="F2507" s="31" t="str">
        <f t="shared" si="145"/>
        <v>2017</v>
      </c>
      <c r="G2507" s="16" t="str">
        <f>TEXT(ancestry_jul_2014[[#This Row],[Date]]," MMM")</f>
        <v xml:space="preserve"> Dec</v>
      </c>
      <c r="H2507" s="3"/>
      <c r="I2507" s="3" t="str">
        <f>VLOOKUP(K2507, [1]LibPAS_data!$A$1:$C$600,3,FALSE)</f>
        <v>Yavapai</v>
      </c>
      <c r="J2507" s="22" t="str">
        <f>VLOOKUP(K2507,[1]LibPAS_data!$A$1:$C$600,2,FALSE)</f>
        <v>Yavapai County Library District</v>
      </c>
      <c r="K2507" s="45" t="s">
        <v>65</v>
      </c>
      <c r="L2507" s="45" t="s">
        <v>1</v>
      </c>
      <c r="M2507" s="3"/>
      <c r="N2507" s="3"/>
      <c r="O2507" s="3"/>
      <c r="P2507" s="3"/>
      <c r="Q2507" s="3"/>
      <c r="R2507" s="47">
        <f t="shared" si="143"/>
        <v>0</v>
      </c>
    </row>
    <row r="2508" spans="1:18" x14ac:dyDescent="0.3">
      <c r="A2508" s="21">
        <f>VLOOKUP(ancestry_jul_2014[[#This Row],[Locationid]], [1]LibPAS_data!$A$2:$E$600, 5, FALSE)</f>
        <v>0</v>
      </c>
      <c r="B2508" s="70" t="e">
        <f>VLOOKUP(ancestry_jul_2014[[#This Row],[Locationid]],[1]LibPAS_data!$A$2:$D$270,4,FALSE)</f>
        <v>#N/A</v>
      </c>
      <c r="C2508" s="71" t="str">
        <f>TEXT(E2508,"yyyy")&amp;"-"&amp;"Q"&amp;LOOKUP(MONTH(E2508),{1,4,7,10},{1,2,3,4})</f>
        <v>2018-Q1</v>
      </c>
      <c r="D2508" s="72">
        <f t="shared" ref="D2508:D2540" si="146">YEAR(DATE(YEAR(E2508),MONTH(E2508)+6,1))</f>
        <v>2018</v>
      </c>
      <c r="E2508" s="1">
        <v>43101</v>
      </c>
      <c r="F2508" s="31" t="str">
        <f t="shared" si="145"/>
        <v>2018</v>
      </c>
      <c r="G2508" s="1" t="str">
        <f>TEXT(ancestry_jul_2014[[#This Row],[Date]]," MMM")</f>
        <v xml:space="preserve"> Jan</v>
      </c>
      <c r="I2508" t="str">
        <f>VLOOKUP(K2508, [1]LibPAS_data!$A$1:$C$600,3,FALSE)</f>
        <v>State</v>
      </c>
      <c r="J2508" s="21" t="str">
        <f>VLOOKUP(K2508,[1]LibPAS_data!$A$1:$C$600,2,FALSE)</f>
        <v>Arizona State Library</v>
      </c>
      <c r="K2508" s="3" t="s">
        <v>155</v>
      </c>
      <c r="L2508" s="45" t="s">
        <v>1</v>
      </c>
      <c r="N2508">
        <v>18056</v>
      </c>
      <c r="O2508">
        <v>847</v>
      </c>
      <c r="P2508">
        <v>7979</v>
      </c>
      <c r="Q2508">
        <v>10784</v>
      </c>
    </row>
    <row r="2509" spans="1:18" x14ac:dyDescent="0.3">
      <c r="A2509" s="21" t="str">
        <f>VLOOKUP(ancestry_jul_2014[[#This Row],[Locationid]], [1]LibPAS_data!$A$2:$E$600, 5, FALSE)</f>
        <v>N/A</v>
      </c>
      <c r="B2509" s="70">
        <f>VLOOKUP(ancestry_jul_2014[[#This Row],[Locationid]],[1]LibPAS_data!$A$2:$D$270,4,FALSE)</f>
        <v>1188</v>
      </c>
      <c r="C2509" s="71" t="str">
        <f>TEXT(E2509,"yyyy")&amp;"-"&amp;"Q"&amp;LOOKUP(MONTH(E2509),{1,4,7,10},{1,2,3,4})</f>
        <v>2018-Q1</v>
      </c>
      <c r="D2509" s="72">
        <f t="shared" si="146"/>
        <v>2018</v>
      </c>
      <c r="E2509" s="1">
        <v>43101</v>
      </c>
      <c r="F2509" s="31" t="str">
        <f t="shared" si="145"/>
        <v>2018</v>
      </c>
      <c r="G2509" s="1" t="str">
        <f>TEXT(ancestry_jul_2014[[#This Row],[Date]]," MMM")</f>
        <v xml:space="preserve"> Jan</v>
      </c>
      <c r="I2509" t="str">
        <f>VLOOKUP(K2509, [1]LibPAS_data!$A$1:$C$600,3,FALSE)</f>
        <v>Pinal</v>
      </c>
      <c r="J2509" s="21" t="str">
        <f>VLOOKUP(K2509,[1]LibPAS_data!$A$1:$C$600,2,FALSE)</f>
        <v>Ak-Chin Indian Community Library</v>
      </c>
      <c r="K2509" s="6" t="s">
        <v>6</v>
      </c>
      <c r="L2509" s="45" t="s">
        <v>1</v>
      </c>
      <c r="N2509">
        <v>38</v>
      </c>
      <c r="O2509">
        <v>1</v>
      </c>
      <c r="P2509">
        <v>51</v>
      </c>
      <c r="Q2509">
        <v>100</v>
      </c>
    </row>
    <row r="2510" spans="1:18" x14ac:dyDescent="0.3">
      <c r="A2510" s="21">
        <f>VLOOKUP(ancestry_jul_2014[[#This Row],[Locationid]], [1]LibPAS_data!$A$2:$E$600, 5, FALSE)</f>
        <v>19</v>
      </c>
      <c r="B2510" s="70" t="e">
        <f>VLOOKUP(ancestry_jul_2014[[#This Row],[Locationid]],[1]LibPAS_data!$A$2:$D$270,4,FALSE)</f>
        <v>#N/A</v>
      </c>
      <c r="C2510" s="71" t="str">
        <f>TEXT(E2510,"yyyy")&amp;"-"&amp;"Q"&amp;LOOKUP(MONTH(E2510),{1,4,7,10},{1,2,3,4})</f>
        <v>2018-Q1</v>
      </c>
      <c r="D2510" s="72">
        <f t="shared" si="146"/>
        <v>2018</v>
      </c>
      <c r="E2510" s="1">
        <v>43101</v>
      </c>
      <c r="F2510" s="31" t="str">
        <f t="shared" si="145"/>
        <v>2018</v>
      </c>
      <c r="G2510" s="1" t="str">
        <f>TEXT(ancestry_jul_2014[[#This Row],[Date]]," MMM")</f>
        <v xml:space="preserve"> Jan</v>
      </c>
      <c r="I2510" t="str">
        <f>VLOOKUP(K2510, [1]LibPAS_data!$A$1:$C$600,3,FALSE)</f>
        <v>Apache</v>
      </c>
      <c r="J2510" s="21" t="str">
        <f>VLOOKUP(K2510,[1]LibPAS_data!$A$1:$C$600,2,FALSE)</f>
        <v>Alpine Public Library</v>
      </c>
      <c r="K2510" s="10" t="s">
        <v>7</v>
      </c>
      <c r="L2510" s="45" t="s">
        <v>1</v>
      </c>
    </row>
    <row r="2511" spans="1:18" x14ac:dyDescent="0.3">
      <c r="A2511" s="21">
        <f>VLOOKUP(ancestry_jul_2014[[#This Row],[Locationid]], [1]LibPAS_data!$A$2:$E$600, 5, FALSE)</f>
        <v>111</v>
      </c>
      <c r="B2511" s="70">
        <f>VLOOKUP(ancestry_jul_2014[[#This Row],[Locationid]],[1]LibPAS_data!$A$2:$D$270,4,FALSE)</f>
        <v>63208</v>
      </c>
      <c r="C2511" s="71" t="str">
        <f>TEXT(E2511,"yyyy")&amp;"-"&amp;"Q"&amp;LOOKUP(MONTH(E2511),{1,4,7,10},{1,2,3,4})</f>
        <v>2018-Q1</v>
      </c>
      <c r="D2511" s="72">
        <f t="shared" si="146"/>
        <v>2018</v>
      </c>
      <c r="E2511" s="1">
        <v>43101</v>
      </c>
      <c r="F2511" s="31" t="str">
        <f t="shared" si="145"/>
        <v>2018</v>
      </c>
      <c r="G2511" s="1" t="str">
        <f>TEXT(ancestry_jul_2014[[#This Row],[Date]]," MMM")</f>
        <v xml:space="preserve"> Jan</v>
      </c>
      <c r="I2511" t="str">
        <f>VLOOKUP(K2511, [1]LibPAS_data!$A$1:$C$600,3,FALSE)</f>
        <v>Pinal</v>
      </c>
      <c r="J2511" s="21" t="str">
        <f>VLOOKUP(K2511,[1]LibPAS_data!$A$1:$C$600,2,FALSE)</f>
        <v>Apache Junction Public Library</v>
      </c>
      <c r="K2511" s="6" t="s">
        <v>8</v>
      </c>
      <c r="L2511" s="45" t="s">
        <v>1</v>
      </c>
      <c r="N2511">
        <v>464</v>
      </c>
      <c r="O2511">
        <v>14</v>
      </c>
      <c r="P2511">
        <v>307</v>
      </c>
      <c r="Q2511">
        <v>348</v>
      </c>
    </row>
    <row r="2512" spans="1:18" x14ac:dyDescent="0.3">
      <c r="A2512" s="21">
        <f>VLOOKUP(ancestry_jul_2014[[#This Row],[Locationid]], [1]LibPAS_data!$A$2:$E$600, 5, FALSE)</f>
        <v>0</v>
      </c>
      <c r="B2512" s="70" t="e">
        <f>VLOOKUP(ancestry_jul_2014[[#This Row],[Locationid]],[1]LibPAS_data!$A$2:$D$270,4,FALSE)</f>
        <v>#N/A</v>
      </c>
      <c r="C2512" s="71" t="str">
        <f>TEXT(E2512,"yyyy")&amp;"-"&amp;"Q"&amp;LOOKUP(MONTH(E2512),{1,4,7,10},{1,2,3,4})</f>
        <v>2018-Q1</v>
      </c>
      <c r="D2512" s="72">
        <f t="shared" si="146"/>
        <v>2018</v>
      </c>
      <c r="E2512" s="1">
        <v>43101</v>
      </c>
      <c r="F2512" s="31" t="str">
        <f t="shared" si="145"/>
        <v>2018</v>
      </c>
      <c r="G2512" s="1" t="str">
        <f>TEXT(ancestry_jul_2014[[#This Row],[Date]]," MMM")</f>
        <v xml:space="preserve"> Jan</v>
      </c>
      <c r="I2512" t="str">
        <f>VLOOKUP(K2512, [1]LibPAS_data!$A$1:$C$600,3,FALSE)</f>
        <v>State</v>
      </c>
      <c r="J2512" s="21" t="str">
        <f>VLOOKUP(K2512,[1]LibPAS_data!$A$1:$C$600,2,FALSE)</f>
        <v>Arizona State Library-Law Library</v>
      </c>
      <c r="K2512" s="6" t="s">
        <v>10</v>
      </c>
      <c r="L2512" s="45" t="s">
        <v>1</v>
      </c>
    </row>
    <row r="2513" spans="1:17" x14ac:dyDescent="0.3">
      <c r="A2513" s="21">
        <f>VLOOKUP(ancestry_jul_2014[[#This Row],[Locationid]], [1]LibPAS_data!$A$2:$E$600, 5, FALSE)</f>
        <v>10</v>
      </c>
      <c r="B2513" s="70" t="e">
        <f>VLOOKUP(ancestry_jul_2014[[#This Row],[Locationid]],[1]LibPAS_data!$A$2:$D$270,4,FALSE)</f>
        <v>#N/A</v>
      </c>
      <c r="C2513" s="71" t="str">
        <f>TEXT(E2513,"yyyy")&amp;"-"&amp;"Q"&amp;LOOKUP(MONTH(E2513),{1,4,7,10},{1,2,3,4})</f>
        <v>2018-Q1</v>
      </c>
      <c r="D2513" s="72">
        <f t="shared" si="146"/>
        <v>2018</v>
      </c>
      <c r="E2513" s="1">
        <v>43101</v>
      </c>
      <c r="F2513" s="31" t="str">
        <f t="shared" si="145"/>
        <v>2018</v>
      </c>
      <c r="G2513" s="1" t="str">
        <f>TEXT(ancestry_jul_2014[[#This Row],[Date]]," MMM")</f>
        <v xml:space="preserve"> Jan</v>
      </c>
      <c r="I2513" t="str">
        <f>VLOOKUP(K2513, [1]LibPAS_data!$A$1:$C$600,3,FALSE)</f>
        <v>Pinal</v>
      </c>
      <c r="J2513" s="21" t="str">
        <f>VLOOKUP(K2513,[1]LibPAS_data!$A$1:$C$600,2,FALSE)</f>
        <v>Arizona City Community Library</v>
      </c>
      <c r="K2513" t="s">
        <v>9</v>
      </c>
      <c r="L2513" s="45" t="s">
        <v>1</v>
      </c>
    </row>
    <row r="2514" spans="1:17" x14ac:dyDescent="0.3">
      <c r="A2514" s="21">
        <f>VLOOKUP(ancestry_jul_2014[[#This Row],[Locationid]], [1]LibPAS_data!$A$2:$E$600, 5, FALSE)</f>
        <v>10</v>
      </c>
      <c r="B2514" s="70" t="e">
        <f>VLOOKUP(ancestry_jul_2014[[#This Row],[Locationid]],[1]LibPAS_data!$A$2:$D$270,4,FALSE)</f>
        <v>#N/A</v>
      </c>
      <c r="C2514" s="71" t="str">
        <f>TEXT(E2514,"yyyy")&amp;"-"&amp;"Q"&amp;LOOKUP(MONTH(E2514),{1,4,7,10},{1,2,3,4})</f>
        <v>2018-Q1</v>
      </c>
      <c r="D2514" s="72">
        <f t="shared" si="146"/>
        <v>2018</v>
      </c>
      <c r="E2514" s="1">
        <v>43101</v>
      </c>
      <c r="F2514" s="31" t="str">
        <f t="shared" si="145"/>
        <v>2018</v>
      </c>
      <c r="G2514" s="1" t="str">
        <f>TEXT(ancestry_jul_2014[[#This Row],[Date]]," MMM")</f>
        <v xml:space="preserve"> Jan</v>
      </c>
      <c r="I2514" t="str">
        <f>VLOOKUP(K2514, [1]LibPAS_data!$A$1:$C$600,3,FALSE)</f>
        <v>Yavapai</v>
      </c>
      <c r="J2514" s="21" t="str">
        <f>VLOOKUP(K2514,[1]LibPAS_data!$A$1:$C$600,2,FALSE)</f>
        <v>Ash Fork Public Library</v>
      </c>
      <c r="K2514" s="8" t="s">
        <v>11</v>
      </c>
      <c r="L2514" s="45" t="s">
        <v>1</v>
      </c>
    </row>
    <row r="2515" spans="1:17" x14ac:dyDescent="0.3">
      <c r="A2515" s="21" t="str">
        <f>VLOOKUP(ancestry_jul_2014[[#This Row],[Locationid]], [1]LibPAS_data!$A$2:$E$600, 5, FALSE)</f>
        <v/>
      </c>
      <c r="B2515" s="70" t="str">
        <f>VLOOKUP(ancestry_jul_2014[[#This Row],[Locationid]],[1]LibPAS_data!$A$2:$D$270,4,FALSE)</f>
        <v>N/A</v>
      </c>
      <c r="C2515" s="71" t="str">
        <f>TEXT(E2515,"yyyy")&amp;"-"&amp;"Q"&amp;LOOKUP(MONTH(E2515),{1,4,7,10},{1,2,3,4})</f>
        <v>2018-Q1</v>
      </c>
      <c r="D2515" s="72">
        <f t="shared" si="146"/>
        <v>2018</v>
      </c>
      <c r="E2515" s="1">
        <v>43101</v>
      </c>
      <c r="F2515" s="31" t="str">
        <f t="shared" si="145"/>
        <v>2018</v>
      </c>
      <c r="G2515" s="1" t="str">
        <f>TEXT(ancestry_jul_2014[[#This Row],[Date]]," MMM")</f>
        <v xml:space="preserve"> Jan</v>
      </c>
      <c r="I2515" t="str">
        <f>VLOOKUP(K2515, [1]LibPAS_data!$A$1:$C$600,3,FALSE)</f>
        <v>Mohave</v>
      </c>
      <c r="J2515" s="21" t="str">
        <f>VLOOKUP(K2515,[1]LibPAS_data!$A$1:$C$600,2,FALSE)</f>
        <v>Ava Ich Asiit Tribal Library</v>
      </c>
      <c r="K2515" s="6" t="s">
        <v>138</v>
      </c>
      <c r="L2515" s="45" t="s">
        <v>1</v>
      </c>
    </row>
    <row r="2516" spans="1:17" x14ac:dyDescent="0.3">
      <c r="A2516" s="21">
        <f>VLOOKUP(ancestry_jul_2014[[#This Row],[Locationid]], [1]LibPAS_data!$A$2:$E$600, 5, FALSE)</f>
        <v>80</v>
      </c>
      <c r="B2516" s="70">
        <f>VLOOKUP(ancestry_jul_2014[[#This Row],[Locationid]],[1]LibPAS_data!$A$2:$D$270,4,FALSE)</f>
        <v>22669</v>
      </c>
      <c r="C2516" s="71" t="str">
        <f>TEXT(E2516,"yyyy")&amp;"-"&amp;"Q"&amp;LOOKUP(MONTH(E2516),{1,4,7,10},{1,2,3,4})</f>
        <v>2018-Q1</v>
      </c>
      <c r="D2516" s="72">
        <f t="shared" si="146"/>
        <v>2018</v>
      </c>
      <c r="E2516" s="1">
        <v>43101</v>
      </c>
      <c r="F2516" s="31" t="str">
        <f t="shared" si="145"/>
        <v>2018</v>
      </c>
      <c r="G2516" s="1" t="str">
        <f>TEXT(ancestry_jul_2014[[#This Row],[Date]]," MMM")</f>
        <v xml:space="preserve"> Jan</v>
      </c>
      <c r="I2516" t="str">
        <f>VLOOKUP(K2516, [1]LibPAS_data!$A$1:$C$600,3,FALSE)</f>
        <v>Maricopa</v>
      </c>
      <c r="J2516" s="21" t="str">
        <f>VLOOKUP(K2516,[1]LibPAS_data!$A$1:$C$600,2,FALSE)</f>
        <v>Avondale Public Library</v>
      </c>
      <c r="K2516" s="6" t="s">
        <v>12</v>
      </c>
      <c r="L2516" s="45" t="s">
        <v>1</v>
      </c>
      <c r="N2516">
        <v>3233</v>
      </c>
      <c r="O2516">
        <v>107</v>
      </c>
      <c r="P2516">
        <v>1726</v>
      </c>
      <c r="Q2516">
        <v>1384</v>
      </c>
    </row>
    <row r="2517" spans="1:17" x14ac:dyDescent="0.3">
      <c r="A2517" s="21">
        <f>VLOOKUP(ancestry_jul_2014[[#This Row],[Locationid]], [1]LibPAS_data!$A$2:$E$600, 5, FALSE)</f>
        <v>16</v>
      </c>
      <c r="B2517" s="70" t="e">
        <f>VLOOKUP(ancestry_jul_2014[[#This Row],[Locationid]],[1]LibPAS_data!$A$2:$D$270,4,FALSE)</f>
        <v>#N/A</v>
      </c>
      <c r="C2517" s="71" t="str">
        <f>TEXT(E2517,"yyyy")&amp;"-"&amp;"Q"&amp;LOOKUP(MONTH(E2517),{1,4,7,10},{1,2,3,4})</f>
        <v>2018-Q1</v>
      </c>
      <c r="D2517" s="72">
        <f t="shared" si="146"/>
        <v>2018</v>
      </c>
      <c r="E2517" s="1">
        <v>43101</v>
      </c>
      <c r="F2517" s="31" t="str">
        <f t="shared" si="145"/>
        <v>2018</v>
      </c>
      <c r="G2517" s="1" t="str">
        <f>TEXT(ancestry_jul_2014[[#This Row],[Date]]," MMM")</f>
        <v xml:space="preserve"> Jan</v>
      </c>
      <c r="I2517" t="str">
        <f>VLOOKUP(K2517, [1]LibPAS_data!$A$1:$C$600,3,FALSE)</f>
        <v>La Paz</v>
      </c>
      <c r="J2517" s="21" t="str">
        <f>VLOOKUP(K2517,[1]LibPAS_data!$A$1:$C$600,2,FALSE)</f>
        <v>Bouse Public Library</v>
      </c>
      <c r="K2517" s="6" t="s">
        <v>14</v>
      </c>
      <c r="L2517" s="45" t="s">
        <v>1</v>
      </c>
      <c r="N2517">
        <v>91</v>
      </c>
      <c r="O2517">
        <v>10</v>
      </c>
      <c r="P2517">
        <v>25</v>
      </c>
      <c r="Q2517">
        <v>82</v>
      </c>
    </row>
    <row r="2518" spans="1:17" x14ac:dyDescent="0.3">
      <c r="A2518" s="21">
        <f>VLOOKUP(ancestry_jul_2014[[#This Row],[Locationid]], [1]LibPAS_data!$A$2:$E$600, 5, FALSE)</f>
        <v>21</v>
      </c>
      <c r="B2518" s="70" t="str">
        <f>VLOOKUP(ancestry_jul_2014[[#This Row],[Locationid]],[1]LibPAS_data!$A$2:$D$270,4,FALSE)</f>
        <v>N/A</v>
      </c>
      <c r="C2518" s="71" t="str">
        <f>TEXT(E2518,"yyyy")&amp;"-"&amp;"Q"&amp;LOOKUP(MONTH(E2518),{1,4,7,10},{1,2,3,4})</f>
        <v>2018-Q1</v>
      </c>
      <c r="D2518" s="72">
        <f t="shared" si="146"/>
        <v>2018</v>
      </c>
      <c r="E2518" s="1">
        <v>43101</v>
      </c>
      <c r="F2518" s="31" t="str">
        <f t="shared" si="145"/>
        <v>2018</v>
      </c>
      <c r="G2518" s="1" t="str">
        <f>TEXT(ancestry_jul_2014[[#This Row],[Date]]," MMM")</f>
        <v xml:space="preserve"> Jan</v>
      </c>
      <c r="I2518" t="str">
        <f>VLOOKUP(K2518, [1]LibPAS_data!$A$1:$C$600,3,FALSE)</f>
        <v>Maricopa</v>
      </c>
      <c r="J2518" s="21" t="str">
        <f>VLOOKUP(K2518,[1]LibPAS_data!$A$1:$C$600,2,FALSE)</f>
        <v>Buckeye Public Library</v>
      </c>
      <c r="K2518" s="6" t="s">
        <v>15</v>
      </c>
      <c r="L2518" s="45" t="s">
        <v>1</v>
      </c>
      <c r="N2518">
        <v>29</v>
      </c>
      <c r="O2518">
        <v>2</v>
      </c>
      <c r="P2518">
        <v>25</v>
      </c>
      <c r="Q2518">
        <v>16</v>
      </c>
    </row>
    <row r="2519" spans="1:17" x14ac:dyDescent="0.3">
      <c r="A2519" s="21">
        <f>VLOOKUP(ancestry_jul_2014[[#This Row],[Locationid]], [1]LibPAS_data!$A$2:$E$600, 5, FALSE)</f>
        <v>7</v>
      </c>
      <c r="B2519" s="70" t="e">
        <f>VLOOKUP(ancestry_jul_2014[[#This Row],[Locationid]],[1]LibPAS_data!$A$2:$D$270,4,FALSE)</f>
        <v>#N/A</v>
      </c>
      <c r="C2519" s="71" t="str">
        <f>TEXT(E2519,"yyyy")&amp;"-"&amp;"Q"&amp;LOOKUP(MONTH(E2519),{1,4,7,10},{1,2,3,4})</f>
        <v>2018-Q1</v>
      </c>
      <c r="D2519" s="72">
        <f t="shared" si="146"/>
        <v>2018</v>
      </c>
      <c r="E2519" s="1">
        <v>43101</v>
      </c>
      <c r="F2519" s="31" t="str">
        <f t="shared" si="145"/>
        <v>2018</v>
      </c>
      <c r="G2519" s="1" t="str">
        <f>TEXT(ancestry_jul_2014[[#This Row],[Date]]," MMM")</f>
        <v xml:space="preserve"> Jan</v>
      </c>
      <c r="I2519" t="str">
        <f>VLOOKUP(K2519, [1]LibPAS_data!$A$1:$C$600,3,FALSE)</f>
        <v>Yavapai</v>
      </c>
      <c r="J2519" s="21" t="str">
        <f>VLOOKUP(K2519,[1]LibPAS_data!$A$1:$C$600,2,FALSE)</f>
        <v>Bagdad Public Library</v>
      </c>
      <c r="K2519" t="s">
        <v>111</v>
      </c>
      <c r="L2519" s="45" t="s">
        <v>1</v>
      </c>
    </row>
    <row r="2520" spans="1:17" x14ac:dyDescent="0.3">
      <c r="A2520" s="21">
        <f>VLOOKUP(ancestry_jul_2014[[#This Row],[Locationid]], [1]LibPAS_data!$A$2:$E$600, 5, FALSE)</f>
        <v>5</v>
      </c>
      <c r="B2520" s="70" t="e">
        <f>VLOOKUP(ancestry_jul_2014[[#This Row],[Locationid]],[1]LibPAS_data!$A$2:$D$270,4,FALSE)</f>
        <v>#N/A</v>
      </c>
      <c r="C2520" s="71" t="str">
        <f>TEXT(E2520,"yyyy")&amp;"-"&amp;"Q"&amp;LOOKUP(MONTH(E2520),{1,4,7,10},{1,2,3,4})</f>
        <v>2018-Q1</v>
      </c>
      <c r="D2520" s="72">
        <f t="shared" si="146"/>
        <v>2018</v>
      </c>
      <c r="E2520" s="1">
        <v>43101</v>
      </c>
      <c r="F2520" s="31" t="str">
        <f t="shared" si="145"/>
        <v>2018</v>
      </c>
      <c r="G2520" s="1" t="str">
        <f>TEXT(ancestry_jul_2014[[#This Row],[Date]]," MMM")</f>
        <v xml:space="preserve"> Jan</v>
      </c>
      <c r="I2520" t="str">
        <f>VLOOKUP(K2520, [1]LibPAS_data!$A$1:$C$600,3,FALSE)</f>
        <v>Yavapai</v>
      </c>
      <c r="J2520" s="21" t="str">
        <f>VLOOKUP(K2520,[1]LibPAS_data!$A$1:$C$600,2,FALSE)</f>
        <v>Beaver Creek Public School Library</v>
      </c>
      <c r="K2520" s="6" t="s">
        <v>108</v>
      </c>
      <c r="L2520" s="45" t="s">
        <v>1</v>
      </c>
    </row>
    <row r="2521" spans="1:17" x14ac:dyDescent="0.3">
      <c r="A2521" s="21">
        <f>VLOOKUP(ancestry_jul_2014[[#This Row],[Locationid]], [1]LibPAS_data!$A$2:$E$600, 5, FALSE)</f>
        <v>12</v>
      </c>
      <c r="B2521" s="70" t="e">
        <f>VLOOKUP(ancestry_jul_2014[[#This Row],[Locationid]],[1]LibPAS_data!$A$2:$D$270,4,FALSE)</f>
        <v>#N/A</v>
      </c>
      <c r="C2521" s="71" t="str">
        <f>TEXT(E2521,"yyyy")&amp;"-"&amp;"Q"&amp;LOOKUP(MONTH(E2521),{1,4,7,10},{1,2,3,4})</f>
        <v>2018-Q1</v>
      </c>
      <c r="D2521" s="72">
        <f t="shared" si="146"/>
        <v>2018</v>
      </c>
      <c r="E2521" s="1">
        <v>43101</v>
      </c>
      <c r="F2521" s="31" t="str">
        <f t="shared" si="145"/>
        <v>2018</v>
      </c>
      <c r="G2521" s="1" t="str">
        <f>TEXT(ancestry_jul_2014[[#This Row],[Date]]," MMM")</f>
        <v xml:space="preserve"> Jan</v>
      </c>
      <c r="I2521" t="str">
        <f>VLOOKUP(K2521, [1]LibPAS_data!$A$1:$C$600,3,FALSE)</f>
        <v>Yavapai</v>
      </c>
      <c r="J2521" s="21" t="str">
        <f>VLOOKUP(K2521,[1]LibPAS_data!$A$1:$C$600,2,FALSE)</f>
        <v>Black Canyon City Community Library</v>
      </c>
      <c r="K2521" t="s">
        <v>13</v>
      </c>
      <c r="L2521" s="45" t="s">
        <v>1</v>
      </c>
    </row>
    <row r="2522" spans="1:17" x14ac:dyDescent="0.3">
      <c r="A2522" s="21">
        <f>VLOOKUP(ancestry_jul_2014[[#This Row],[Locationid]], [1]LibPAS_data!$A$2:$E$600, 5, FALSE)</f>
        <v>34</v>
      </c>
      <c r="B2522" s="70">
        <f>VLOOKUP(ancestry_jul_2014[[#This Row],[Locationid]],[1]LibPAS_data!$A$2:$D$270,4,FALSE)</f>
        <v>48762</v>
      </c>
      <c r="C2522" s="71" t="str">
        <f>TEXT(E2522,"yyyy")&amp;"-"&amp;"Q"&amp;LOOKUP(MONTH(E2522),{1,4,7,10},{1,2,3,4})</f>
        <v>2018-Q1</v>
      </c>
      <c r="D2522" s="72">
        <f t="shared" si="146"/>
        <v>2018</v>
      </c>
      <c r="E2522" s="1">
        <v>43101</v>
      </c>
      <c r="F2522" s="31" t="str">
        <f t="shared" si="145"/>
        <v>2018</v>
      </c>
      <c r="G2522" s="1" t="str">
        <f>TEXT(ancestry_jul_2014[[#This Row],[Date]]," MMM")</f>
        <v xml:space="preserve"> Jan</v>
      </c>
      <c r="I2522" t="str">
        <f>VLOOKUP(K2522, [1]LibPAS_data!$A$1:$C$600,3,FALSE)</f>
        <v>Pinal</v>
      </c>
      <c r="J2522" s="21" t="str">
        <f>VLOOKUP(K2522,[1]LibPAS_data!$A$1:$C$600,2,FALSE)</f>
        <v>Casa Grande Public Library</v>
      </c>
      <c r="K2522" s="12" t="s">
        <v>17</v>
      </c>
      <c r="L2522" s="45" t="s">
        <v>1</v>
      </c>
    </row>
    <row r="2523" spans="1:17" x14ac:dyDescent="0.3">
      <c r="A2523" s="21">
        <f>VLOOKUP(ancestry_jul_2014[[#This Row],[Locationid]], [1]LibPAS_data!$A$2:$E$600, 5, FALSE)</f>
        <v>109</v>
      </c>
      <c r="B2523" s="70">
        <f>VLOOKUP(ancestry_jul_2014[[#This Row],[Locationid]],[1]LibPAS_data!$A$2:$D$270,4,FALSE)</f>
        <v>309229</v>
      </c>
      <c r="C2523" s="71" t="str">
        <f>TEXT(E2523,"yyyy")&amp;"-"&amp;"Q"&amp;LOOKUP(MONTH(E2523),{1,4,7,10},{1,2,3,4})</f>
        <v>2018-Q1</v>
      </c>
      <c r="D2523" s="72">
        <f t="shared" si="146"/>
        <v>2018</v>
      </c>
      <c r="E2523" s="1">
        <v>43101</v>
      </c>
      <c r="F2523" s="31" t="str">
        <f t="shared" si="145"/>
        <v>2018</v>
      </c>
      <c r="G2523" s="1" t="str">
        <f>TEXT(ancestry_jul_2014[[#This Row],[Date]]," MMM")</f>
        <v xml:space="preserve"> Jan</v>
      </c>
      <c r="I2523" t="str">
        <f>VLOOKUP(K2523, [1]LibPAS_data!$A$1:$C$600,3,FALSE)</f>
        <v>Maricopa</v>
      </c>
      <c r="J2523" s="21" t="str">
        <f>VLOOKUP(K2523,[1]LibPAS_data!$A$1:$C$600,2,FALSE)</f>
        <v xml:space="preserve">Chandler Public Library </v>
      </c>
      <c r="K2523" s="12" t="s">
        <v>18</v>
      </c>
      <c r="L2523" s="45" t="s">
        <v>1</v>
      </c>
      <c r="N2523">
        <v>282</v>
      </c>
      <c r="O2523">
        <v>27</v>
      </c>
      <c r="P2523">
        <v>73</v>
      </c>
      <c r="Q2523">
        <v>145</v>
      </c>
    </row>
    <row r="2524" spans="1:17" x14ac:dyDescent="0.3">
      <c r="A2524" s="21">
        <f>VLOOKUP(ancestry_jul_2014[[#This Row],[Locationid]], [1]LibPAS_data!$A$2:$E$600, 5, FALSE)</f>
        <v>25</v>
      </c>
      <c r="B2524" s="70">
        <f>VLOOKUP(ancestry_jul_2014[[#This Row],[Locationid]],[1]LibPAS_data!$A$2:$D$270,4,FALSE)</f>
        <v>1469</v>
      </c>
      <c r="C2524" s="71" t="str">
        <f>TEXT(E2524,"yyyy")&amp;"-"&amp;"Q"&amp;LOOKUP(MONTH(E2524),{1,4,7,10},{1,2,3,4})</f>
        <v>2018-Q1</v>
      </c>
      <c r="D2524" s="72">
        <f t="shared" si="146"/>
        <v>2018</v>
      </c>
      <c r="E2524" s="1">
        <v>43101</v>
      </c>
      <c r="F2524" s="31" t="str">
        <f t="shared" si="145"/>
        <v>2018</v>
      </c>
      <c r="G2524" s="1" t="str">
        <f>TEXT(ancestry_jul_2014[[#This Row],[Date]]," MMM")</f>
        <v xml:space="preserve"> Jan</v>
      </c>
      <c r="I2524" t="str">
        <f>VLOOKUP(K2524, [1]LibPAS_data!$A$1:$C$600,3,FALSE)</f>
        <v>Cochise</v>
      </c>
      <c r="J2524" s="21" t="str">
        <f>VLOOKUP(K2524,[1]LibPAS_data!$A$1:$C$600,2,FALSE)</f>
        <v>Cochise County Library District</v>
      </c>
      <c r="K2524" s="12" t="s">
        <v>20</v>
      </c>
      <c r="L2524" s="45" t="s">
        <v>1</v>
      </c>
      <c r="N2524">
        <v>136</v>
      </c>
      <c r="O2524">
        <v>6</v>
      </c>
      <c r="P2524">
        <v>1</v>
      </c>
      <c r="Q2524">
        <v>20</v>
      </c>
    </row>
    <row r="2525" spans="1:17" x14ac:dyDescent="0.3">
      <c r="A2525" s="21">
        <f>VLOOKUP(ancestry_jul_2014[[#This Row],[Locationid]], [1]LibPAS_data!$A$2:$E$600, 5, FALSE)</f>
        <v>20</v>
      </c>
      <c r="B2525" s="70" t="e">
        <f>VLOOKUP(ancestry_jul_2014[[#This Row],[Locationid]],[1]LibPAS_data!$A$2:$D$270,4,FALSE)</f>
        <v>#N/A</v>
      </c>
      <c r="C2525" s="71" t="str">
        <f>TEXT(E2525,"yyyy")&amp;"-"&amp;"Q"&amp;LOOKUP(MONTH(E2525),{1,4,7,10},{1,2,3,4})</f>
        <v>2018-Q1</v>
      </c>
      <c r="D2525" s="72">
        <f t="shared" si="146"/>
        <v>2018</v>
      </c>
      <c r="E2525" s="1">
        <v>43101</v>
      </c>
      <c r="F2525" s="31" t="str">
        <f t="shared" si="145"/>
        <v>2018</v>
      </c>
      <c r="G2525" s="1" t="str">
        <f>TEXT(ancestry_jul_2014[[#This Row],[Date]]," MMM")</f>
        <v xml:space="preserve"> Jan</v>
      </c>
      <c r="I2525" t="str">
        <f>VLOOKUP(K2525, [1]LibPAS_data!$A$1:$C$600,3,FALSE)</f>
        <v>Yavapai</v>
      </c>
      <c r="J2525" s="21" t="str">
        <f>VLOOKUP(K2525,[1]LibPAS_data!$A$1:$C$600,2,FALSE)</f>
        <v>Centennial Public Library</v>
      </c>
      <c r="K2525" s="5" t="s">
        <v>100</v>
      </c>
      <c r="L2525" s="45" t="s">
        <v>1</v>
      </c>
    </row>
    <row r="2526" spans="1:17" x14ac:dyDescent="0.3">
      <c r="A2526" s="21">
        <f>VLOOKUP(ancestry_jul_2014[[#This Row],[Locationid]], [1]LibPAS_data!$A$2:$E$600, 5, FALSE)</f>
        <v>12</v>
      </c>
      <c r="B2526" s="70" t="e">
        <f>VLOOKUP(ancestry_jul_2014[[#This Row],[Locationid]],[1]LibPAS_data!$A$2:$D$270,4,FALSE)</f>
        <v>#N/A</v>
      </c>
      <c r="C2526" s="71" t="str">
        <f>TEXT(E2526,"yyyy")&amp;"-"&amp;"Q"&amp;LOOKUP(MONTH(E2526),{1,4,7,10},{1,2,3,4})</f>
        <v>2018-Q1</v>
      </c>
      <c r="D2526" s="72">
        <f t="shared" si="146"/>
        <v>2018</v>
      </c>
      <c r="E2526" s="1">
        <v>43101</v>
      </c>
      <c r="F2526" s="31" t="str">
        <f t="shared" si="145"/>
        <v>2018</v>
      </c>
      <c r="G2526" s="1" t="str">
        <f>TEXT(ancestry_jul_2014[[#This Row],[Date]]," MMM")</f>
        <v xml:space="preserve"> Jan</v>
      </c>
      <c r="I2526" t="str">
        <f>VLOOKUP(K2526, [1]LibPAS_data!$A$1:$C$600,3,FALSE)</f>
        <v>Apache</v>
      </c>
      <c r="J2526" s="21" t="str">
        <f>VLOOKUP(K2526,[1]LibPAS_data!$A$1:$C$600,2,FALSE)</f>
        <v>Concho Public Library</v>
      </c>
      <c r="K2526" s="6" t="s">
        <v>21</v>
      </c>
      <c r="L2526" s="45" t="s">
        <v>1</v>
      </c>
      <c r="N2526">
        <v>5</v>
      </c>
      <c r="O2526">
        <v>2</v>
      </c>
    </row>
    <row r="2527" spans="1:17" x14ac:dyDescent="0.3">
      <c r="A2527" s="21">
        <f>VLOOKUP(ancestry_jul_2014[[#This Row],[Locationid]], [1]LibPAS_data!$A$2:$E$600, 5, FALSE)</f>
        <v>27</v>
      </c>
      <c r="B2527" s="70">
        <f>VLOOKUP(ancestry_jul_2014[[#This Row],[Locationid]],[1]LibPAS_data!$A$2:$D$270,4,FALSE)</f>
        <v>9676</v>
      </c>
      <c r="C2527" s="71" t="str">
        <f>TEXT(E2527,"yyyy")&amp;"-"&amp;"Q"&amp;LOOKUP(MONTH(E2527),{1,4,7,10},{1,2,3,4})</f>
        <v>2018-Q1</v>
      </c>
      <c r="D2527" s="72">
        <f t="shared" si="146"/>
        <v>2018</v>
      </c>
      <c r="E2527" s="1">
        <v>43101</v>
      </c>
      <c r="F2527" s="31" t="str">
        <f t="shared" si="145"/>
        <v>2018</v>
      </c>
      <c r="G2527" s="1" t="str">
        <f>TEXT(ancestry_jul_2014[[#This Row],[Date]]," MMM")</f>
        <v xml:space="preserve"> Jan</v>
      </c>
      <c r="I2527" t="str">
        <f>VLOOKUP(K2527, [1]LibPAS_data!$A$1:$C$600,3,FALSE)</f>
        <v>Pinal</v>
      </c>
      <c r="J2527" s="21" t="str">
        <f>VLOOKUP(K2527,[1]LibPAS_data!$A$1:$C$600,2,FALSE)</f>
        <v>Coolidge Public Library</v>
      </c>
      <c r="K2527" s="6" t="s">
        <v>23</v>
      </c>
      <c r="L2527" s="45" t="s">
        <v>1</v>
      </c>
    </row>
    <row r="2528" spans="1:17" x14ac:dyDescent="0.3">
      <c r="A2528" s="21">
        <f>VLOOKUP(ancestry_jul_2014[[#This Row],[Locationid]], [1]LibPAS_data!$A$2:$E$600, 5, FALSE)</f>
        <v>5</v>
      </c>
      <c r="B2528" s="70">
        <f>VLOOKUP(ancestry_jul_2014[[#This Row],[Locationid]],[1]LibPAS_data!$A$2:$D$270,4,FALSE)</f>
        <v>3352</v>
      </c>
      <c r="C2528" s="71" t="str">
        <f>TEXT(E2528,"yyyy")&amp;"-"&amp;"Q"&amp;LOOKUP(MONTH(E2528),{1,4,7,10},{1,2,3,4})</f>
        <v>2018-Q1</v>
      </c>
      <c r="D2528" s="72">
        <f t="shared" si="146"/>
        <v>2018</v>
      </c>
      <c r="E2528" s="1">
        <v>43101</v>
      </c>
      <c r="F2528" s="31" t="str">
        <f t="shared" si="145"/>
        <v>2018</v>
      </c>
      <c r="G2528" s="1" t="str">
        <f>TEXT(ancestry_jul_2014[[#This Row],[Date]]," MMM")</f>
        <v xml:space="preserve"> Jan</v>
      </c>
      <c r="I2528" t="str">
        <f>VLOOKUP(K2528, [1]LibPAS_data!$A$1:$C$600,3,FALSE)</f>
        <v>La Paz</v>
      </c>
      <c r="J2528" s="21" t="str">
        <f>VLOOKUP(K2528,[1]LibPAS_data!$A$1:$C$600,2,FALSE)</f>
        <v>Colorado River Indian Tribes Library</v>
      </c>
      <c r="K2528" s="6" t="s">
        <v>139</v>
      </c>
      <c r="L2528" s="45" t="s">
        <v>1</v>
      </c>
    </row>
    <row r="2529" spans="1:17" x14ac:dyDescent="0.3">
      <c r="A2529" s="21">
        <f>VLOOKUP(ancestry_jul_2014[[#This Row],[Locationid]], [1]LibPAS_data!$A$2:$E$600, 5, FALSE)</f>
        <v>14</v>
      </c>
      <c r="B2529" s="70">
        <f>VLOOKUP(ancestry_jul_2014[[#This Row],[Locationid]],[1]LibPAS_data!$A$2:$D$270,4,FALSE)</f>
        <v>3311</v>
      </c>
      <c r="C2529" s="71" t="str">
        <f>TEXT(E2529,"yyyy")&amp;"-"&amp;"Q"&amp;LOOKUP(MONTH(E2529),{1,4,7,10},{1,2,3,4})</f>
        <v>2018-Q1</v>
      </c>
      <c r="D2529" s="72">
        <f t="shared" si="146"/>
        <v>2018</v>
      </c>
      <c r="E2529" s="1">
        <v>43101</v>
      </c>
      <c r="F2529" s="31" t="str">
        <f t="shared" si="145"/>
        <v>2018</v>
      </c>
      <c r="G2529" s="1" t="str">
        <f>TEXT(ancestry_jul_2014[[#This Row],[Date]]," MMM")</f>
        <v xml:space="preserve"> Jan</v>
      </c>
      <c r="I2529" t="str">
        <f>VLOOKUP(K2529, [1]LibPAS_data!$A$1:$C$600,3,FALSE)</f>
        <v>Yavapai</v>
      </c>
      <c r="J2529" s="21" t="str">
        <f>VLOOKUP(K2529,[1]LibPAS_data!$A$1:$C$600,2,FALSE)</f>
        <v>Camp Verde Community Library</v>
      </c>
      <c r="K2529" s="6" t="s">
        <v>16</v>
      </c>
      <c r="L2529" s="45" t="s">
        <v>1</v>
      </c>
      <c r="N2529">
        <v>39</v>
      </c>
      <c r="O2529">
        <v>1</v>
      </c>
      <c r="P2529">
        <v>8</v>
      </c>
      <c r="Q2529">
        <v>37</v>
      </c>
    </row>
    <row r="2530" spans="1:17" x14ac:dyDescent="0.3">
      <c r="A2530" s="21">
        <f>VLOOKUP(ancestry_jul_2014[[#This Row],[Locationid]], [1]LibPAS_data!$A$2:$E$600, 5, FALSE)</f>
        <v>10</v>
      </c>
      <c r="B2530" s="70">
        <f>VLOOKUP(ancestry_jul_2014[[#This Row],[Locationid]],[1]LibPAS_data!$A$2:$D$270,4,FALSE)</f>
        <v>10528</v>
      </c>
      <c r="C2530" s="71" t="str">
        <f>TEXT(E2530,"yyyy")&amp;"-"&amp;"Q"&amp;LOOKUP(MONTH(E2530),{1,4,7,10},{1,2,3,4})</f>
        <v>2018-Q1</v>
      </c>
      <c r="D2530" s="72">
        <f t="shared" si="146"/>
        <v>2018</v>
      </c>
      <c r="E2530" s="1">
        <v>43101</v>
      </c>
      <c r="F2530" s="31" t="str">
        <f t="shared" si="145"/>
        <v>2018</v>
      </c>
      <c r="G2530" s="1" t="str">
        <f>TEXT(ancestry_jul_2014[[#This Row],[Date]]," MMM")</f>
        <v xml:space="preserve"> Jan</v>
      </c>
      <c r="I2530" t="str">
        <f>VLOOKUP(K2530, [1]LibPAS_data!$A$1:$C$600,3,FALSE)</f>
        <v>Yavapai</v>
      </c>
      <c r="J2530" s="21" t="str">
        <f>VLOOKUP(K2530,[1]LibPAS_data!$A$1:$C$600,2,FALSE)</f>
        <v>Chino Valley Public Library</v>
      </c>
      <c r="K2530" s="5" t="s">
        <v>101</v>
      </c>
      <c r="L2530" s="45" t="s">
        <v>1</v>
      </c>
    </row>
    <row r="2531" spans="1:17" x14ac:dyDescent="0.3">
      <c r="A2531" s="21">
        <f>VLOOKUP(ancestry_jul_2014[[#This Row],[Locationid]], [1]LibPAS_data!$A$2:$E$600, 5, FALSE)</f>
        <v>8</v>
      </c>
      <c r="B2531" s="70" t="e">
        <f>VLOOKUP(ancestry_jul_2014[[#This Row],[Locationid]],[1]LibPAS_data!$A$2:$D$270,4,FALSE)</f>
        <v>#N/A</v>
      </c>
      <c r="C2531" s="71" t="str">
        <f>TEXT(E2531,"yyyy")&amp;"-"&amp;"Q"&amp;LOOKUP(MONTH(E2531),{1,4,7,10},{1,2,3,4})</f>
        <v>2018-Q1</v>
      </c>
      <c r="D2531" s="72">
        <f t="shared" si="146"/>
        <v>2018</v>
      </c>
      <c r="E2531" s="1">
        <v>43101</v>
      </c>
      <c r="F2531" s="31" t="str">
        <f t="shared" si="145"/>
        <v>2018</v>
      </c>
      <c r="G2531" s="1" t="str">
        <f>TEXT(ancestry_jul_2014[[#This Row],[Date]]," MMM")</f>
        <v xml:space="preserve"> Jan</v>
      </c>
      <c r="I2531" t="str">
        <f>VLOOKUP(K2531, [1]LibPAS_data!$A$1:$C$600,3,FALSE)</f>
        <v>Yavapai</v>
      </c>
      <c r="J2531" s="21" t="str">
        <f>VLOOKUP(K2531,[1]LibPAS_data!$A$1:$C$600,2,FALSE)</f>
        <v>Congress Public Library</v>
      </c>
      <c r="K2531" s="6" t="s">
        <v>22</v>
      </c>
      <c r="L2531" s="45" t="s">
        <v>1</v>
      </c>
    </row>
    <row r="2532" spans="1:17" x14ac:dyDescent="0.3">
      <c r="A2532" s="21">
        <f>VLOOKUP(ancestry_jul_2014[[#This Row],[Locationid]], [1]LibPAS_data!$A$2:$E$600, 5, FALSE)</f>
        <v>8</v>
      </c>
      <c r="B2532" s="70" t="e">
        <f>VLOOKUP(ancestry_jul_2014[[#This Row],[Locationid]],[1]LibPAS_data!$A$2:$D$270,4,FALSE)</f>
        <v>#N/A</v>
      </c>
      <c r="C2532" s="71" t="str">
        <f>TEXT(E2532,"yyyy")&amp;"-"&amp;"Q"&amp;LOOKUP(MONTH(E2532),{1,4,7,10},{1,2,3,4})</f>
        <v>2018-Q1</v>
      </c>
      <c r="D2532" s="72">
        <f t="shared" si="146"/>
        <v>2018</v>
      </c>
      <c r="E2532" s="1">
        <v>43101</v>
      </c>
      <c r="F2532" s="31" t="str">
        <f t="shared" si="145"/>
        <v>2018</v>
      </c>
      <c r="G2532" s="1" t="str">
        <f>TEXT(ancestry_jul_2014[[#This Row],[Date]]," MMM")</f>
        <v xml:space="preserve"> Jan</v>
      </c>
      <c r="I2532" t="str">
        <f>VLOOKUP(K2532, [1]LibPAS_data!$A$1:$C$600,3,FALSE)</f>
        <v>Yavapai</v>
      </c>
      <c r="J2532" s="21" t="str">
        <f>VLOOKUP(K2532,[1]LibPAS_data!$A$1:$C$600,2,FALSE)</f>
        <v>Cordes Lakes Public Library</v>
      </c>
      <c r="K2532" s="6" t="s">
        <v>72</v>
      </c>
      <c r="L2532" s="45" t="s">
        <v>1</v>
      </c>
    </row>
    <row r="2533" spans="1:17" x14ac:dyDescent="0.3">
      <c r="A2533" s="21">
        <f>VLOOKUP(ancestry_jul_2014[[#This Row],[Locationid]], [1]LibPAS_data!$A$2:$E$600, 5, FALSE)</f>
        <v>23</v>
      </c>
      <c r="B2533" s="70">
        <f>VLOOKUP(ancestry_jul_2014[[#This Row],[Locationid]],[1]LibPAS_data!$A$2:$D$270,4,FALSE)</f>
        <v>12610</v>
      </c>
      <c r="C2533" s="71" t="str">
        <f>TEXT(E2533,"yyyy")&amp;"-"&amp;"Q"&amp;LOOKUP(MONTH(E2533),{1,4,7,10},{1,2,3,4})</f>
        <v>2018-Q1</v>
      </c>
      <c r="D2533" s="72">
        <f t="shared" si="146"/>
        <v>2018</v>
      </c>
      <c r="E2533" s="1">
        <v>43101</v>
      </c>
      <c r="F2533" s="31" t="str">
        <f t="shared" si="145"/>
        <v>2018</v>
      </c>
      <c r="G2533" s="1" t="str">
        <f>TEXT(ancestry_jul_2014[[#This Row],[Date]]," MMM")</f>
        <v xml:space="preserve"> Jan</v>
      </c>
      <c r="I2533" t="str">
        <f>VLOOKUP(K2533, [1]LibPAS_data!$A$1:$C$600,3,FALSE)</f>
        <v>Yavapai</v>
      </c>
      <c r="J2533" s="21" t="str">
        <f>VLOOKUP(K2533,[1]LibPAS_data!$A$1:$C$600,2,FALSE)</f>
        <v>Cottonwood Public Library</v>
      </c>
      <c r="K2533" s="6" t="s">
        <v>24</v>
      </c>
      <c r="L2533" s="45" t="s">
        <v>1</v>
      </c>
      <c r="P2533">
        <v>120</v>
      </c>
      <c r="Q2533">
        <v>38</v>
      </c>
    </row>
    <row r="2534" spans="1:17" x14ac:dyDescent="0.3">
      <c r="A2534" s="21">
        <f>VLOOKUP(ancestry_jul_2014[[#This Row],[Locationid]], [1]LibPAS_data!$A$2:$E$600, 5, FALSE)</f>
        <v>2</v>
      </c>
      <c r="B2534" s="70" t="e">
        <f>VLOOKUP(ancestry_jul_2014[[#This Row],[Locationid]],[1]LibPAS_data!$A$2:$D$270,4,FALSE)</f>
        <v>#N/A</v>
      </c>
      <c r="C2534" s="71" t="str">
        <f>TEXT(E2534,"yyyy")&amp;"-"&amp;"Q"&amp;LOOKUP(MONTH(E2534),{1,4,7,10},{1,2,3,4})</f>
        <v>2018-Q1</v>
      </c>
      <c r="D2534" s="72">
        <f>YEAR(DATE(YEAR(E2534),MONTH(E2534)+6,1))</f>
        <v>2018</v>
      </c>
      <c r="E2534" s="1">
        <v>43101</v>
      </c>
      <c r="F2534" s="31" t="str">
        <f t="shared" si="145"/>
        <v>2018</v>
      </c>
      <c r="G2534" s="1" t="str">
        <f>TEXT(ancestry_jul_2014[[#This Row],[Date]]," MMM")</f>
        <v xml:space="preserve"> Jan</v>
      </c>
      <c r="I2534" t="str">
        <f>VLOOKUP(K2534, [1]LibPAS_data!$A$1:$C$600,3,FALSE)</f>
        <v>Yavapai</v>
      </c>
      <c r="J2534" s="21" t="str">
        <f>VLOOKUP(K2534,[1]LibPAS_data!$A$1:$C$600,2,FALSE)</f>
        <v>Crown King Public Library</v>
      </c>
      <c r="K2534" t="s">
        <v>25</v>
      </c>
      <c r="L2534" s="45" t="s">
        <v>1</v>
      </c>
      <c r="N2534">
        <v>1</v>
      </c>
      <c r="O2534">
        <v>1</v>
      </c>
    </row>
    <row r="2535" spans="1:17" x14ac:dyDescent="0.3">
      <c r="A2535" s="21">
        <f>VLOOKUP(ancestry_jul_2014[[#This Row],[Locationid]], [1]LibPAS_data!$A$2:$E$600, 5, FALSE)</f>
        <v>23</v>
      </c>
      <c r="B2535" s="70">
        <f>VLOOKUP(ancestry_jul_2014[[#This Row],[Locationid]],[1]LibPAS_data!$A$2:$D$270,4,FALSE)</f>
        <v>7004</v>
      </c>
      <c r="C2535" s="71" t="str">
        <f>TEXT(E2535,"yyyy")&amp;"-"&amp;"Q"&amp;LOOKUP(MONTH(E2535),{1,4,7,10},{1,2,3,4})</f>
        <v>2018-Q1</v>
      </c>
      <c r="D2535" s="72">
        <f t="shared" si="146"/>
        <v>2018</v>
      </c>
      <c r="E2535" s="1">
        <v>43101</v>
      </c>
      <c r="F2535" s="31" t="str">
        <f t="shared" si="145"/>
        <v>2018</v>
      </c>
      <c r="G2535" s="1" t="str">
        <f>TEXT(ancestry_jul_2014[[#This Row],[Date]]," MMM")</f>
        <v xml:space="preserve"> Jan</v>
      </c>
      <c r="I2535" t="str">
        <f>VLOOKUP(K2535, [1]LibPAS_data!$A$1:$C$600,3,FALSE)</f>
        <v>Maricopa</v>
      </c>
      <c r="J2535" s="21" t="str">
        <f>VLOOKUP(K2535,[1]LibPAS_data!$A$1:$C$600,2,FALSE)</f>
        <v>Desert Foothills Branch Library</v>
      </c>
      <c r="K2535" s="30" t="s">
        <v>77</v>
      </c>
      <c r="L2535" s="45" t="s">
        <v>1</v>
      </c>
    </row>
    <row r="2536" spans="1:17" x14ac:dyDescent="0.3">
      <c r="A2536" s="21">
        <f>VLOOKUP(ancestry_jul_2014[[#This Row],[Locationid]], [1]LibPAS_data!$A$2:$E$600, 5, FALSE)</f>
        <v>11</v>
      </c>
      <c r="B2536" s="70" t="e">
        <f>VLOOKUP(ancestry_jul_2014[[#This Row],[Locationid]],[1]LibPAS_data!$A$2:$D$270,4,FALSE)</f>
        <v>#N/A</v>
      </c>
      <c r="C2536" s="71" t="str">
        <f>TEXT(E2536,"yyyy")&amp;"-"&amp;"Q"&amp;LOOKUP(MONTH(E2536),{1,4,7,10},{1,2,3,4})</f>
        <v>2018-Q1</v>
      </c>
      <c r="D2536" s="72">
        <f t="shared" si="146"/>
        <v>2018</v>
      </c>
      <c r="E2536" s="1">
        <v>43101</v>
      </c>
      <c r="F2536" s="31" t="str">
        <f t="shared" si="145"/>
        <v>2018</v>
      </c>
      <c r="G2536" s="1" t="str">
        <f>TEXT(ancestry_jul_2014[[#This Row],[Date]]," MMM")</f>
        <v xml:space="preserve"> Jan</v>
      </c>
      <c r="I2536" t="str">
        <f>VLOOKUP(K2536, [1]LibPAS_data!$A$1:$C$600,3,FALSE)</f>
        <v>Yavapai</v>
      </c>
      <c r="J2536" s="21" t="str">
        <f>VLOOKUP(K2536,[1]LibPAS_data!$A$1:$C$600,2,FALSE)</f>
        <v>Dewey-Humboldt Town Library</v>
      </c>
      <c r="K2536" t="s">
        <v>73</v>
      </c>
      <c r="L2536" s="45" t="s">
        <v>1</v>
      </c>
    </row>
    <row r="2537" spans="1:17" x14ac:dyDescent="0.3">
      <c r="A2537" s="21">
        <f>VLOOKUP(ancestry_jul_2014[[#This Row],[Locationid]], [1]LibPAS_data!$A$2:$E$600, 5, FALSE)</f>
        <v>5</v>
      </c>
      <c r="B2537" s="70">
        <f>VLOOKUP(ancestry_jul_2014[[#This Row],[Locationid]],[1]LibPAS_data!$A$2:$D$270,4,FALSE)</f>
        <v>1264</v>
      </c>
      <c r="C2537" s="71" t="str">
        <f>TEXT(E2537,"yyyy")&amp;"-"&amp;"Q"&amp;LOOKUP(MONTH(E2537),{1,4,7,10},{1,2,3,4})</f>
        <v>2018-Q1</v>
      </c>
      <c r="D2537" s="72">
        <f t="shared" si="146"/>
        <v>2018</v>
      </c>
      <c r="E2537" s="1">
        <v>43101</v>
      </c>
      <c r="F2537" s="31" t="str">
        <f t="shared" si="145"/>
        <v>2018</v>
      </c>
      <c r="G2537" s="1" t="str">
        <f>TEXT(ancestry_jul_2014[[#This Row],[Date]]," MMM")</f>
        <v xml:space="preserve"> Jan</v>
      </c>
      <c r="I2537" t="str">
        <f>VLOOKUP(K2537, [1]LibPAS_data!$A$1:$C$600,3,FALSE)</f>
        <v>Greenlee</v>
      </c>
      <c r="J2537" s="21" t="str">
        <f>VLOOKUP(K2537,[1]LibPAS_data!$A$1:$C$600,2,FALSE)</f>
        <v>Duncan Public Library</v>
      </c>
      <c r="K2537" s="6" t="s">
        <v>26</v>
      </c>
      <c r="L2537" s="45" t="s">
        <v>1</v>
      </c>
    </row>
    <row r="2538" spans="1:17" x14ac:dyDescent="0.3">
      <c r="A2538" s="21">
        <f>VLOOKUP(ancestry_jul_2014[[#This Row],[Locationid]], [1]LibPAS_data!$A$2:$E$600, 5, FALSE)</f>
        <v>78</v>
      </c>
      <c r="B2538" s="70">
        <f>VLOOKUP(ancestry_jul_2014[[#This Row],[Locationid]],[1]LibPAS_data!$A$2:$D$270,4,FALSE)</f>
        <v>72247</v>
      </c>
      <c r="C2538" s="71" t="str">
        <f>TEXT(E2538,"yyyy")&amp;"-"&amp;"Q"&amp;LOOKUP(MONTH(E2538),{1,4,7,10},{1,2,3,4})</f>
        <v>2018-Q1</v>
      </c>
      <c r="D2538" s="72">
        <f t="shared" si="146"/>
        <v>2018</v>
      </c>
      <c r="E2538" s="1">
        <v>43101</v>
      </c>
      <c r="F2538" s="31" t="str">
        <f t="shared" si="145"/>
        <v>2018</v>
      </c>
      <c r="G2538" s="1" t="str">
        <f>TEXT(ancestry_jul_2014[[#This Row],[Date]]," MMM")</f>
        <v xml:space="preserve"> Jan</v>
      </c>
      <c r="I2538" t="str">
        <f>VLOOKUP(K2538, [1]LibPAS_data!$A$1:$C$600,3,FALSE)</f>
        <v>Coconino</v>
      </c>
      <c r="J2538" s="21" t="str">
        <f>VLOOKUP(K2538,[1]LibPAS_data!$A$1:$C$600,2,FALSE)</f>
        <v>Flagstaff City-Coconino County Public Library</v>
      </c>
      <c r="K2538" s="6" t="s">
        <v>28</v>
      </c>
      <c r="L2538" s="45" t="s">
        <v>1</v>
      </c>
      <c r="N2538">
        <v>900</v>
      </c>
      <c r="O2538">
        <v>14</v>
      </c>
      <c r="P2538">
        <v>94</v>
      </c>
      <c r="Q2538">
        <v>181</v>
      </c>
    </row>
    <row r="2539" spans="1:17" x14ac:dyDescent="0.3">
      <c r="A2539" s="21">
        <f>VLOOKUP(ancestry_jul_2014[[#This Row],[Locationid]], [1]LibPAS_data!$A$2:$E$600, 5, FALSE)</f>
        <v>51</v>
      </c>
      <c r="B2539" s="70">
        <f>VLOOKUP(ancestry_jul_2014[[#This Row],[Locationid]],[1]LibPAS_data!$A$2:$D$270,4,FALSE)</f>
        <v>12585</v>
      </c>
      <c r="C2539" s="71" t="str">
        <f>TEXT(E2539,"yyyy")&amp;"-"&amp;"Q"&amp;LOOKUP(MONTH(E2539),{1,4,7,10},{1,2,3,4})</f>
        <v>2018-Q1</v>
      </c>
      <c r="D2539" s="72">
        <f t="shared" si="146"/>
        <v>2018</v>
      </c>
      <c r="E2539" s="1">
        <v>43101</v>
      </c>
      <c r="F2539" s="31" t="str">
        <f t="shared" si="145"/>
        <v>2018</v>
      </c>
      <c r="G2539" s="1" t="str">
        <f>TEXT(ancestry_jul_2014[[#This Row],[Date]]," MMM")</f>
        <v xml:space="preserve"> Jan</v>
      </c>
      <c r="I2539" t="str">
        <f>VLOOKUP(K2539, [1]LibPAS_data!$A$1:$C$600,3,FALSE)</f>
        <v>Pinal</v>
      </c>
      <c r="J2539" s="21" t="str">
        <f>VLOOKUP(K2539,[1]LibPAS_data!$A$1:$C$600,2,FALSE)</f>
        <v>Florence Community Library</v>
      </c>
      <c r="K2539" s="6" t="s">
        <v>29</v>
      </c>
      <c r="L2539" s="45" t="s">
        <v>1</v>
      </c>
    </row>
    <row r="2540" spans="1:17" x14ac:dyDescent="0.3">
      <c r="A2540" s="21">
        <f>VLOOKUP(ancestry_jul_2014[[#This Row],[Locationid]], [1]LibPAS_data!$A$2:$E$600, 5, FALSE)</f>
        <v>22</v>
      </c>
      <c r="B2540" s="70">
        <f>VLOOKUP(ancestry_jul_2014[[#This Row],[Locationid]],[1]LibPAS_data!$A$2:$D$270,4,FALSE)</f>
        <v>829</v>
      </c>
      <c r="C2540" s="71" t="str">
        <f>TEXT(E2540,"yyyy")&amp;"-"&amp;"Q"&amp;LOOKUP(MONTH(E2540),{1,4,7,10},{1,2,3,4})</f>
        <v>2018-Q1</v>
      </c>
      <c r="D2540" s="72">
        <f t="shared" si="146"/>
        <v>2018</v>
      </c>
      <c r="E2540" s="1">
        <v>43101</v>
      </c>
      <c r="F2540" s="31" t="str">
        <f t="shared" si="145"/>
        <v>2018</v>
      </c>
      <c r="G2540" s="1" t="str">
        <f>TEXT(ancestry_jul_2014[[#This Row],[Date]]," MMM")</f>
        <v xml:space="preserve"> Jan</v>
      </c>
      <c r="I2540" t="str">
        <f>VLOOKUP(K2540, [1]LibPAS_data!$A$1:$C$600,3,FALSE)</f>
        <v>Maricopa</v>
      </c>
      <c r="J2540" s="21" t="str">
        <f>VLOOKUP(K2540,[1]LibPAS_data!$A$1:$C$600,2,FALSE)</f>
        <v>Ft. McDowell Yavapai Nation Tribal Lib</v>
      </c>
      <c r="K2540" s="8" t="s">
        <v>109</v>
      </c>
      <c r="L2540" s="45" t="s">
        <v>1</v>
      </c>
    </row>
    <row r="2541" spans="1:17" x14ac:dyDescent="0.3">
      <c r="A2541" s="21">
        <f>VLOOKUP(ancestry_jul_2014[[#This Row],[Locationid]], [1]LibPAS_data!$A$2:$E$600, 5, FALSE)</f>
        <v>0</v>
      </c>
      <c r="B2541" s="70">
        <f>VLOOKUP(ancestry_jul_2014[[#This Row],[Locationid]],[1]LibPAS_data!$A$2:$D$270,4,FALSE)</f>
        <v>72</v>
      </c>
      <c r="C2541" s="71" t="str">
        <f>TEXT(E2541,"yyyy")&amp;"-"&amp;"Q"&amp;LOOKUP(MONTH(E2541),{1,4,7,10},{1,2,3,4})</f>
        <v>2018-Q1</v>
      </c>
      <c r="D2541" s="72">
        <f t="shared" ref="D2541:D2572" si="147">YEAR(DATE(YEAR(E2541),MONTH(E2541)+6,1))</f>
        <v>2018</v>
      </c>
      <c r="E2541" s="1">
        <v>43101</v>
      </c>
      <c r="F2541" s="31" t="str">
        <f t="shared" si="145"/>
        <v>2018</v>
      </c>
      <c r="G2541" s="1" t="str">
        <f>TEXT(ancestry_jul_2014[[#This Row],[Date]]," MMM")</f>
        <v xml:space="preserve"> Jan</v>
      </c>
      <c r="I2541" t="str">
        <f>VLOOKUP(K2541, [1]LibPAS_data!$A$1:$C$600,3,FALSE)</f>
        <v>Gila</v>
      </c>
      <c r="J2541" s="21" t="str">
        <f>VLOOKUP(K2541,[1]LibPAS_data!$A$1:$C$600,2,FALSE)</f>
        <v>Gila County Library District</v>
      </c>
      <c r="K2541" s="10" t="s">
        <v>30</v>
      </c>
      <c r="L2541" s="45" t="s">
        <v>1</v>
      </c>
    </row>
    <row r="2542" spans="1:17" x14ac:dyDescent="0.3">
      <c r="A2542" s="21">
        <f>VLOOKUP(ancestry_jul_2014[[#This Row],[Locationid]], [1]LibPAS_data!$A$2:$E$600, 5, FALSE)</f>
        <v>83</v>
      </c>
      <c r="B2542" s="70">
        <f>VLOOKUP(ancestry_jul_2014[[#This Row],[Locationid]],[1]LibPAS_data!$A$2:$D$270,4,FALSE)</f>
        <v>102303</v>
      </c>
      <c r="C2542" s="71" t="str">
        <f>TEXT(E2542,"yyyy")&amp;"-"&amp;"Q"&amp;LOOKUP(MONTH(E2542),{1,4,7,10},{1,2,3,4})</f>
        <v>2018-Q1</v>
      </c>
      <c r="D2542" s="72">
        <f t="shared" si="147"/>
        <v>2018</v>
      </c>
      <c r="E2542" s="1">
        <v>43101</v>
      </c>
      <c r="F2542" s="31" t="str">
        <f t="shared" si="145"/>
        <v>2018</v>
      </c>
      <c r="G2542" s="1" t="str">
        <f>TEXT(ancestry_jul_2014[[#This Row],[Date]]," MMM")</f>
        <v xml:space="preserve"> Jan</v>
      </c>
      <c r="I2542" t="str">
        <f>VLOOKUP(K2542, [1]LibPAS_data!$A$1:$C$600,3,FALSE)</f>
        <v>Maricopa</v>
      </c>
      <c r="J2542" s="21" t="str">
        <f>VLOOKUP(K2542,[1]LibPAS_data!$A$1:$C$600,2,FALSE)</f>
        <v xml:space="preserve">Glendale Public Library </v>
      </c>
      <c r="K2542" s="6" t="s">
        <v>31</v>
      </c>
      <c r="L2542" s="45" t="s">
        <v>1</v>
      </c>
      <c r="N2542">
        <v>414</v>
      </c>
      <c r="O2542">
        <v>23</v>
      </c>
      <c r="P2542">
        <v>195</v>
      </c>
      <c r="Q2542">
        <v>521</v>
      </c>
    </row>
    <row r="2543" spans="1:17" x14ac:dyDescent="0.3">
      <c r="A2543" s="21">
        <f>VLOOKUP(ancestry_jul_2014[[#This Row],[Locationid]], [1]LibPAS_data!$A$2:$E$600, 5, FALSE)</f>
        <v>10</v>
      </c>
      <c r="B2543" s="70">
        <f>VLOOKUP(ancestry_jul_2014[[#This Row],[Locationid]],[1]LibPAS_data!$A$2:$D$270,4,FALSE)</f>
        <v>8295</v>
      </c>
      <c r="C2543" s="71" t="str">
        <f>TEXT(E2543,"yyyy")&amp;"-"&amp;"Q"&amp;LOOKUP(MONTH(E2543),{1,4,7,10},{1,2,3,4})</f>
        <v>2018-Q1</v>
      </c>
      <c r="D2543" s="72">
        <f t="shared" si="147"/>
        <v>2018</v>
      </c>
      <c r="E2543" s="1">
        <v>43101</v>
      </c>
      <c r="F2543" s="31" t="str">
        <f t="shared" si="145"/>
        <v>2018</v>
      </c>
      <c r="G2543" s="1" t="str">
        <f>TEXT(ancestry_jul_2014[[#This Row],[Date]]," MMM")</f>
        <v xml:space="preserve"> Jan</v>
      </c>
      <c r="I2543" t="str">
        <f>VLOOKUP(K2543, [1]LibPAS_data!$A$1:$C$600,3,FALSE)</f>
        <v>Gila</v>
      </c>
      <c r="J2543" s="21" t="str">
        <f>VLOOKUP(K2543,[1]LibPAS_data!$A$1:$C$600,2,FALSE)</f>
        <v>Globe Public Library</v>
      </c>
      <c r="K2543" s="6" t="s">
        <v>32</v>
      </c>
      <c r="L2543" s="45" t="s">
        <v>1</v>
      </c>
    </row>
    <row r="2544" spans="1:17" x14ac:dyDescent="0.3">
      <c r="A2544" s="21">
        <f>VLOOKUP(ancestry_jul_2014[[#This Row],[Locationid]], [1]LibPAS_data!$A$2:$E$600, 5, FALSE)</f>
        <v>4</v>
      </c>
      <c r="B2544" s="70" t="e">
        <f>VLOOKUP(ancestry_jul_2014[[#This Row],[Locationid]],[1]LibPAS_data!$A$2:$D$270,4,FALSE)</f>
        <v>#N/A</v>
      </c>
      <c r="C2544" s="71" t="str">
        <f>TEXT(E2544,"yyyy")&amp;"-"&amp;"Q"&amp;LOOKUP(MONTH(E2544),{1,4,7,10},{1,2,3,4})</f>
        <v>2018-Q1</v>
      </c>
      <c r="D2544" s="72">
        <f t="shared" si="147"/>
        <v>2018</v>
      </c>
      <c r="E2544" s="1">
        <v>43101</v>
      </c>
      <c r="F2544" s="31" t="str">
        <f t="shared" si="145"/>
        <v>2018</v>
      </c>
      <c r="G2544" s="1" t="str">
        <f>TEXT(ancestry_jul_2014[[#This Row],[Date]]," MMM")</f>
        <v xml:space="preserve"> Jan</v>
      </c>
      <c r="I2544" t="str">
        <f>VLOOKUP(K2544, [1]LibPAS_data!$A$1:$C$600,3,FALSE)</f>
        <v>Apache</v>
      </c>
      <c r="J2544" s="21" t="str">
        <f>VLOOKUP(K2544,[1]LibPAS_data!$A$1:$C$600,2,FALSE)</f>
        <v>Greer Memorial Library</v>
      </c>
      <c r="K2544" t="s">
        <v>33</v>
      </c>
      <c r="L2544" s="45" t="s">
        <v>1</v>
      </c>
    </row>
    <row r="2545" spans="1:17" x14ac:dyDescent="0.3">
      <c r="A2545" s="21">
        <f>VLOOKUP(ancestry_jul_2014[[#This Row],[Locationid]], [1]LibPAS_data!$A$2:$E$600, 5, FALSE)</f>
        <v>0</v>
      </c>
      <c r="B2545" s="70">
        <f>VLOOKUP(ancestry_jul_2014[[#This Row],[Locationid]],[1]LibPAS_data!$A$2:$D$270,4,FALSE)</f>
        <v>1827</v>
      </c>
      <c r="C2545" s="71" t="str">
        <f>TEXT(E2545,"yyyy")&amp;"-"&amp;"Q"&amp;LOOKUP(MONTH(E2545),{1,4,7,10},{1,2,3,4})</f>
        <v>2018-Q1</v>
      </c>
      <c r="D2545" s="72">
        <f t="shared" si="147"/>
        <v>2018</v>
      </c>
      <c r="E2545" s="1">
        <v>43101</v>
      </c>
      <c r="F2545" s="31" t="str">
        <f t="shared" si="145"/>
        <v>2018</v>
      </c>
      <c r="G2545" s="1" t="str">
        <f>TEXT(ancestry_jul_2014[[#This Row],[Date]]," MMM")</f>
        <v xml:space="preserve"> Jan</v>
      </c>
      <c r="I2545" t="str">
        <f>VLOOKUP(K2545, [1]LibPAS_data!$A$1:$C$600,3,FALSE)</f>
        <v>Navajo</v>
      </c>
      <c r="J2545" s="21" t="str">
        <f>VLOOKUP(K2545,[1]LibPAS_data!$A$1:$C$600,2,FALSE)</f>
        <v>Hopi Public Library</v>
      </c>
      <c r="K2545" s="6" t="s">
        <v>153</v>
      </c>
      <c r="L2545" s="45" t="s">
        <v>1</v>
      </c>
      <c r="N2545">
        <v>74</v>
      </c>
      <c r="O2545">
        <v>1</v>
      </c>
      <c r="Q2545">
        <v>17</v>
      </c>
    </row>
    <row r="2546" spans="1:17" x14ac:dyDescent="0.3">
      <c r="A2546" s="21">
        <f>VLOOKUP(ancestry_jul_2014[[#This Row],[Locationid]], [1]LibPAS_data!$A$2:$E$600, 5, FALSE)</f>
        <v>6</v>
      </c>
      <c r="B2546" s="70">
        <f>VLOOKUP(ancestry_jul_2014[[#This Row],[Locationid]],[1]LibPAS_data!$A$2:$D$270,4,FALSE)</f>
        <v>2991</v>
      </c>
      <c r="C2546" s="71" t="str">
        <f>TEXT(E2546,"yyyy")&amp;"-"&amp;"Q"&amp;LOOKUP(MONTH(E2546),{1,4,7,10},{1,2,3,4})</f>
        <v>2018-Q1</v>
      </c>
      <c r="D2546" s="72">
        <f t="shared" si="147"/>
        <v>2018</v>
      </c>
      <c r="E2546" s="1">
        <v>43101</v>
      </c>
      <c r="F2546" s="31" t="str">
        <f t="shared" si="145"/>
        <v>2018</v>
      </c>
      <c r="G2546" s="1" t="str">
        <f>TEXT(ancestry_jul_2014[[#This Row],[Date]]," MMM")</f>
        <v xml:space="preserve"> Jan</v>
      </c>
      <c r="I2546" t="str">
        <f>VLOOKUP(K2546, [1]LibPAS_data!$A$1:$C$600,3,FALSE)</f>
        <v>Gila</v>
      </c>
      <c r="J2546" s="21" t="str">
        <f>VLOOKUP(K2546,[1]LibPAS_data!$A$1:$C$600,2,FALSE)</f>
        <v>Isabelle Hunt Memorial Public Library</v>
      </c>
      <c r="K2546" s="6" t="s">
        <v>35</v>
      </c>
      <c r="L2546" s="45" t="s">
        <v>1</v>
      </c>
    </row>
    <row r="2547" spans="1:17" x14ac:dyDescent="0.3">
      <c r="A2547" s="21" t="str">
        <f>VLOOKUP(ancestry_jul_2014[[#This Row],[Locationid]], [1]LibPAS_data!$A$2:$E$600, 5, FALSE)</f>
        <v>N/A</v>
      </c>
      <c r="B2547" s="70" t="str">
        <f>VLOOKUP(ancestry_jul_2014[[#This Row],[Locationid]],[1]LibPAS_data!$A$2:$D$270,4,FALSE)</f>
        <v>N/A</v>
      </c>
      <c r="C2547" s="71" t="str">
        <f>TEXT(E2547,"yyyy")&amp;"-"&amp;"Q"&amp;LOOKUP(MONTH(E2547),{1,4,7,10},{1,2,3,4})</f>
        <v>2018-Q1</v>
      </c>
      <c r="D2547" s="72">
        <f t="shared" si="147"/>
        <v>2018</v>
      </c>
      <c r="E2547" s="1">
        <v>43101</v>
      </c>
      <c r="F2547" s="31" t="str">
        <f t="shared" si="145"/>
        <v>2018</v>
      </c>
      <c r="G2547" s="1" t="str">
        <f>TEXT(ancestry_jul_2014[[#This Row],[Date]]," MMM")</f>
        <v xml:space="preserve"> Jan</v>
      </c>
      <c r="I2547" t="str">
        <f>VLOOKUP(K2547, [1]LibPAS_data!$A$1:$C$600,3,FALSE)</f>
        <v>Pinal</v>
      </c>
      <c r="J2547" s="21" t="str">
        <f>VLOOKUP(K2547,[1]LibPAS_data!$A$1:$C$600,2,FALSE)</f>
        <v>Ira H. Hayes Memorial Library</v>
      </c>
      <c r="K2547" s="6" t="s">
        <v>74</v>
      </c>
      <c r="L2547" s="45" t="s">
        <v>1</v>
      </c>
    </row>
    <row r="2548" spans="1:17" x14ac:dyDescent="0.3">
      <c r="A2548" s="21">
        <f>VLOOKUP(ancestry_jul_2014[[#This Row],[Locationid]], [1]LibPAS_data!$A$2:$E$600, 5, FALSE)</f>
        <v>20</v>
      </c>
      <c r="B2548" s="70">
        <f>VLOOKUP(ancestry_jul_2014[[#This Row],[Locationid]],[1]LibPAS_data!$A$2:$D$270,4,FALSE)</f>
        <v>33183</v>
      </c>
      <c r="C2548" s="71" t="str">
        <f>TEXT(E2548,"yyyy")&amp;"-"&amp;"Q"&amp;LOOKUP(MONTH(E2548),{1,4,7,10},{1,2,3,4})</f>
        <v>2018-Q1</v>
      </c>
      <c r="D2548" s="72">
        <f t="shared" si="147"/>
        <v>2018</v>
      </c>
      <c r="E2548" s="1">
        <v>43101</v>
      </c>
      <c r="F2548" s="31" t="str">
        <f t="shared" si="145"/>
        <v>2018</v>
      </c>
      <c r="G2548" s="1" t="str">
        <f>TEXT(ancestry_jul_2014[[#This Row],[Date]]," MMM")</f>
        <v xml:space="preserve"> Jan</v>
      </c>
      <c r="I2548" t="str">
        <f>VLOOKUP(K2548, [1]LibPAS_data!$A$1:$C$600,3,FALSE)</f>
        <v>Pinal</v>
      </c>
      <c r="J2548" s="21" t="str">
        <f>VLOOKUP(K2548,[1]LibPAS_data!$A$1:$C$600,2,FALSE)</f>
        <v>Maricopa Community Library</v>
      </c>
      <c r="K2548" s="6" t="s">
        <v>37</v>
      </c>
      <c r="L2548" s="45" t="s">
        <v>1</v>
      </c>
    </row>
    <row r="2549" spans="1:17" x14ac:dyDescent="0.3">
      <c r="A2549" s="21">
        <f>VLOOKUP(ancestry_jul_2014[[#This Row],[Locationid]], [1]LibPAS_data!$A$2:$E$600, 5, FALSE)</f>
        <v>396</v>
      </c>
      <c r="B2549" s="70">
        <f>VLOOKUP(ancestry_jul_2014[[#This Row],[Locationid]],[1]LibPAS_data!$A$2:$D$270,4,FALSE)</f>
        <v>145358</v>
      </c>
      <c r="C2549" s="71" t="str">
        <f>TEXT(E2549,"yyyy")&amp;"-"&amp;"Q"&amp;LOOKUP(MONTH(E2549),{1,4,7,10},{1,2,3,4})</f>
        <v>2018-Q1</v>
      </c>
      <c r="D2549" s="72">
        <f t="shared" si="147"/>
        <v>2018</v>
      </c>
      <c r="E2549" s="1">
        <v>43101</v>
      </c>
      <c r="F2549" s="31" t="str">
        <f t="shared" si="145"/>
        <v>2018</v>
      </c>
      <c r="G2549" s="1" t="str">
        <f>TEXT(ancestry_jul_2014[[#This Row],[Date]]," MMM")</f>
        <v xml:space="preserve"> Jan</v>
      </c>
      <c r="I2549" t="str">
        <f>VLOOKUP(K2549, [1]LibPAS_data!$A$1:$C$600,3,FALSE)</f>
        <v>Maricopa</v>
      </c>
      <c r="J2549" s="21" t="str">
        <f>VLOOKUP(K2549,[1]LibPAS_data!$A$1:$C$600,2,FALSE)</f>
        <v>Maricopa County Library District</v>
      </c>
      <c r="K2549" s="6" t="s">
        <v>39</v>
      </c>
      <c r="L2549" s="45" t="s">
        <v>1</v>
      </c>
      <c r="N2549">
        <v>3635</v>
      </c>
      <c r="O2549">
        <v>137</v>
      </c>
      <c r="P2549">
        <v>1808</v>
      </c>
      <c r="Q2549">
        <v>3409</v>
      </c>
    </row>
    <row r="2550" spans="1:17" x14ac:dyDescent="0.3">
      <c r="A2550" s="21">
        <f>VLOOKUP(ancestry_jul_2014[[#This Row],[Locationid]], [1]LibPAS_data!$A$2:$E$600, 5, FALSE)</f>
        <v>147</v>
      </c>
      <c r="B2550" s="70">
        <f>VLOOKUP(ancestry_jul_2014[[#This Row],[Locationid]],[1]LibPAS_data!$A$2:$D$270,4,FALSE)</f>
        <v>147983</v>
      </c>
      <c r="C2550" s="71" t="str">
        <f>TEXT(E2550,"yyyy")&amp;"-"&amp;"Q"&amp;LOOKUP(MONTH(E2550),{1,4,7,10},{1,2,3,4})</f>
        <v>2018-Q1</v>
      </c>
      <c r="D2550" s="72">
        <f t="shared" si="147"/>
        <v>2018</v>
      </c>
      <c r="E2550" s="1">
        <v>43101</v>
      </c>
      <c r="F2550" s="31" t="str">
        <f t="shared" si="145"/>
        <v>2018</v>
      </c>
      <c r="G2550" s="1" t="str">
        <f>TEXT(ancestry_jul_2014[[#This Row],[Date]]," MMM")</f>
        <v xml:space="preserve"> Jan</v>
      </c>
      <c r="I2550" t="str">
        <f>VLOOKUP(K2550, [1]LibPAS_data!$A$1:$C$600,3,FALSE)</f>
        <v>Maricopa</v>
      </c>
      <c r="J2550" s="21" t="str">
        <f>VLOOKUP(K2550,[1]LibPAS_data!$A$1:$C$600,2,FALSE)</f>
        <v>Mesa Public Library</v>
      </c>
      <c r="K2550" s="6" t="s">
        <v>40</v>
      </c>
      <c r="L2550" s="45" t="s">
        <v>1</v>
      </c>
      <c r="N2550">
        <v>883</v>
      </c>
      <c r="O2550">
        <v>37</v>
      </c>
      <c r="P2550">
        <v>335</v>
      </c>
      <c r="Q2550">
        <v>567</v>
      </c>
    </row>
    <row r="2551" spans="1:17" x14ac:dyDescent="0.3">
      <c r="A2551" s="21">
        <f>VLOOKUP(ancestry_jul_2014[[#This Row],[Locationid]], [1]LibPAS_data!$A$2:$E$600, 5, FALSE)</f>
        <v>10</v>
      </c>
      <c r="B2551" s="70">
        <f>VLOOKUP(ancestry_jul_2014[[#This Row],[Locationid]],[1]LibPAS_data!$A$2:$D$270,4,FALSE)</f>
        <v>3750</v>
      </c>
      <c r="C2551" s="71" t="str">
        <f>TEXT(E2551,"yyyy")&amp;"-"&amp;"Q"&amp;LOOKUP(MONTH(E2551),{1,4,7,10},{1,2,3,4})</f>
        <v>2018-Q1</v>
      </c>
      <c r="D2551" s="72">
        <f t="shared" si="147"/>
        <v>2018</v>
      </c>
      <c r="E2551" s="1">
        <v>43101</v>
      </c>
      <c r="F2551" s="31" t="str">
        <f t="shared" si="145"/>
        <v>2018</v>
      </c>
      <c r="G2551" s="1" t="str">
        <f>TEXT(ancestry_jul_2014[[#This Row],[Date]]," MMM")</f>
        <v xml:space="preserve"> Jan</v>
      </c>
      <c r="I2551" t="str">
        <f>VLOOKUP(K2551, [1]LibPAS_data!$A$1:$C$600,3,FALSE)</f>
        <v>Gila</v>
      </c>
      <c r="J2551" s="21" t="str">
        <f>VLOOKUP(K2551,[1]LibPAS_data!$A$1:$C$600,2,FALSE)</f>
        <v>Miami Memorial Public Library</v>
      </c>
      <c r="K2551" s="6" t="s">
        <v>105</v>
      </c>
      <c r="L2551" s="45" t="s">
        <v>1</v>
      </c>
    </row>
    <row r="2552" spans="1:17" x14ac:dyDescent="0.3">
      <c r="A2552" s="21">
        <f>VLOOKUP(ancestry_jul_2014[[#This Row],[Locationid]], [1]LibPAS_data!$A$2:$E$600, 5, FALSE)</f>
        <v>239</v>
      </c>
      <c r="B2552" s="70">
        <f>VLOOKUP(ancestry_jul_2014[[#This Row],[Locationid]],[1]LibPAS_data!$A$2:$D$270,4,FALSE)</f>
        <v>87143</v>
      </c>
      <c r="C2552" s="71" t="str">
        <f>TEXT(E2552,"yyyy")&amp;"-"&amp;"Q"&amp;LOOKUP(MONTH(E2552),{1,4,7,10},{1,2,3,4})</f>
        <v>2018-Q1</v>
      </c>
      <c r="D2552" s="72">
        <f t="shared" si="147"/>
        <v>2018</v>
      </c>
      <c r="E2552" s="1">
        <v>43101</v>
      </c>
      <c r="F2552" s="31" t="str">
        <f t="shared" si="145"/>
        <v>2018</v>
      </c>
      <c r="G2552" s="1" t="str">
        <f>TEXT(ancestry_jul_2014[[#This Row],[Date]]," MMM")</f>
        <v xml:space="preserve"> Jan</v>
      </c>
      <c r="I2552" t="str">
        <f>VLOOKUP(K2552, [1]LibPAS_data!$A$1:$C$600,3,FALSE)</f>
        <v>Mohave</v>
      </c>
      <c r="J2552" s="21" t="str">
        <f>VLOOKUP(K2552,[1]LibPAS_data!$A$1:$C$600,2,FALSE)</f>
        <v>Mohave County Library District</v>
      </c>
      <c r="K2552" s="6" t="s">
        <v>41</v>
      </c>
      <c r="L2552" s="45" t="s">
        <v>1</v>
      </c>
      <c r="N2552">
        <v>1080</v>
      </c>
      <c r="O2552">
        <v>47</v>
      </c>
      <c r="P2552">
        <v>210</v>
      </c>
      <c r="Q2552">
        <v>549</v>
      </c>
    </row>
    <row r="2553" spans="1:17" x14ac:dyDescent="0.3">
      <c r="A2553" s="21">
        <f>VLOOKUP(ancestry_jul_2014[[#This Row],[Locationid]], [1]LibPAS_data!$A$2:$E$600, 5, FALSE)</f>
        <v>8</v>
      </c>
      <c r="B2553" s="70" t="e">
        <f>VLOOKUP(ancestry_jul_2014[[#This Row],[Locationid]],[1]LibPAS_data!$A$2:$D$270,4,FALSE)</f>
        <v>#N/A</v>
      </c>
      <c r="C2553" s="71" t="str">
        <f>TEXT(E2553,"yyyy")&amp;"-"&amp;"Q"&amp;LOOKUP(MONTH(E2553),{1,4,7,10},{1,2,3,4})</f>
        <v>2018-Q1</v>
      </c>
      <c r="D2553" s="72">
        <f t="shared" si="147"/>
        <v>2018</v>
      </c>
      <c r="E2553" s="1">
        <v>43101</v>
      </c>
      <c r="F2553" s="31" t="str">
        <f t="shared" si="145"/>
        <v>2018</v>
      </c>
      <c r="G2553" s="1" t="str">
        <f>TEXT(ancestry_jul_2014[[#This Row],[Date]]," MMM")</f>
        <v xml:space="preserve"> Jan</v>
      </c>
      <c r="I2553" t="str">
        <f>VLOOKUP(K2553, [1]LibPAS_data!$A$1:$C$600,3,FALSE)</f>
        <v>Yavapai</v>
      </c>
      <c r="J2553" s="21" t="str">
        <f>VLOOKUP(K2553,[1]LibPAS_data!$A$1:$C$600,2,FALSE)</f>
        <v>Mayer Public Library</v>
      </c>
      <c r="K2553" t="s">
        <v>38</v>
      </c>
      <c r="L2553" s="45" t="s">
        <v>1</v>
      </c>
    </row>
    <row r="2554" spans="1:17" x14ac:dyDescent="0.3">
      <c r="A2554" s="21">
        <f>VLOOKUP(ancestry_jul_2014[[#This Row],[Locationid]], [1]LibPAS_data!$A$2:$E$600, 5, FALSE)</f>
        <v>6</v>
      </c>
      <c r="B2554" s="70">
        <f>VLOOKUP(ancestry_jul_2014[[#This Row],[Locationid]],[1]LibPAS_data!$A$2:$D$270,4,FALSE)</f>
        <v>2934</v>
      </c>
      <c r="C2554" s="71" t="str">
        <f>TEXT(E2554,"yyyy")&amp;"-"&amp;"Q"&amp;LOOKUP(MONTH(E2554),{1,4,7,10},{1,2,3,4})</f>
        <v>2018-Q1</v>
      </c>
      <c r="D2554" s="72">
        <f t="shared" si="147"/>
        <v>2018</v>
      </c>
      <c r="E2554" s="1">
        <v>43101</v>
      </c>
      <c r="F2554" s="31" t="str">
        <f t="shared" si="145"/>
        <v>2018</v>
      </c>
      <c r="G2554" s="1" t="str">
        <f>TEXT(ancestry_jul_2014[[#This Row],[Date]]," MMM")</f>
        <v xml:space="preserve"> Jan</v>
      </c>
      <c r="I2554" t="str">
        <f>VLOOKUP(K2554, [1]LibPAS_data!$A$1:$C$600,3,FALSE)</f>
        <v>Greenlee</v>
      </c>
      <c r="J2554" s="21" t="str">
        <f>VLOOKUP(K2554,[1]LibPAS_data!$A$1:$C$600,2,FALSE)</f>
        <v>Morenci Community Library</v>
      </c>
      <c r="K2554" s="6" t="s">
        <v>106</v>
      </c>
      <c r="L2554" s="45" t="s">
        <v>1</v>
      </c>
    </row>
    <row r="2555" spans="1:17" x14ac:dyDescent="0.3">
      <c r="A2555" s="21">
        <f>VLOOKUP(ancestry_jul_2014[[#This Row],[Locationid]], [1]LibPAS_data!$A$2:$E$600, 5, FALSE)</f>
        <v>45</v>
      </c>
      <c r="B2555" s="70">
        <f>VLOOKUP(ancestry_jul_2014[[#This Row],[Locationid]],[1]LibPAS_data!$A$2:$D$270,4,FALSE)</f>
        <v>2461</v>
      </c>
      <c r="C2555" s="71" t="str">
        <f>TEXT(E2555,"yyyy")&amp;"-"&amp;"Q"&amp;LOOKUP(MONTH(E2555),{1,4,7,10},{1,2,3,4})</f>
        <v>2018-Q1</v>
      </c>
      <c r="D2555" s="72">
        <f t="shared" si="147"/>
        <v>2018</v>
      </c>
      <c r="E2555" s="1">
        <v>43101</v>
      </c>
      <c r="F2555" s="31" t="str">
        <f t="shared" si="145"/>
        <v>2018</v>
      </c>
      <c r="G2555" s="1" t="str">
        <f>TEXT(ancestry_jul_2014[[#This Row],[Date]]," MMM")</f>
        <v xml:space="preserve"> Jan</v>
      </c>
      <c r="I2555" t="str">
        <f>VLOOKUP(K2555, [1]LibPAS_data!$A$1:$C$600,3,FALSE)</f>
        <v>Navajo</v>
      </c>
      <c r="J2555" s="21" t="str">
        <f>VLOOKUP(K2555,[1]LibPAS_data!$A$1:$C$600,2,FALSE)</f>
        <v>Navajo County Library District</v>
      </c>
      <c r="K2555" s="6" t="s">
        <v>42</v>
      </c>
      <c r="L2555" s="45" t="s">
        <v>1</v>
      </c>
      <c r="N2555">
        <v>113</v>
      </c>
      <c r="O2555">
        <v>9</v>
      </c>
      <c r="P2555">
        <v>23</v>
      </c>
      <c r="Q2555">
        <v>46</v>
      </c>
    </row>
    <row r="2556" spans="1:17" x14ac:dyDescent="0.3">
      <c r="A2556" s="21">
        <f>VLOOKUP(ancestry_jul_2014[[#This Row],[Locationid]], [1]LibPAS_data!$A$2:$E$600, 5, FALSE)</f>
        <v>9</v>
      </c>
      <c r="B2556" s="70" t="e">
        <f>VLOOKUP(ancestry_jul_2014[[#This Row],[Locationid]],[1]LibPAS_data!$A$2:$D$270,4,FALSE)</f>
        <v>#N/A</v>
      </c>
      <c r="C2556" s="71" t="str">
        <f>TEXT(E2556,"yyyy")&amp;"-"&amp;"Q"&amp;LOOKUP(MONTH(E2556),{1,4,7,10},{1,2,3,4})</f>
        <v>2018-Q1</v>
      </c>
      <c r="D2556" s="72">
        <f t="shared" si="147"/>
        <v>2018</v>
      </c>
      <c r="E2556" s="1">
        <v>43101</v>
      </c>
      <c r="F2556" s="31" t="str">
        <f t="shared" si="145"/>
        <v>2018</v>
      </c>
      <c r="G2556" s="1" t="str">
        <f>TEXT(ancestry_jul_2014[[#This Row],[Date]]," MMM")</f>
        <v xml:space="preserve"> Jan</v>
      </c>
      <c r="I2556" t="str">
        <f>VLOOKUP(K2556, [1]LibPAS_data!$A$1:$C$600,3,FALSE)</f>
        <v>Pinal</v>
      </c>
      <c r="J2556" s="21" t="str">
        <f>VLOOKUP(K2556,[1]LibPAS_data!$A$1:$C$600,2,FALSE)</f>
        <v>Oracle Public Library</v>
      </c>
      <c r="K2556" t="s">
        <v>44</v>
      </c>
      <c r="L2556" s="45" t="s">
        <v>1</v>
      </c>
    </row>
    <row r="2557" spans="1:17" x14ac:dyDescent="0.3">
      <c r="A2557" s="21">
        <f>VLOOKUP(ancestry_jul_2014[[#This Row],[Locationid]], [1]LibPAS_data!$A$2:$E$600, 5, FALSE)</f>
        <v>36</v>
      </c>
      <c r="B2557" s="70" t="str">
        <f>VLOOKUP(ancestry_jul_2014[[#This Row],[Locationid]],[1]LibPAS_data!$A$2:$D$270,4,FALSE)</f>
        <v>N/A</v>
      </c>
      <c r="C2557" s="71" t="str">
        <f>TEXT(E2557,"yyyy")&amp;"-"&amp;"Q"&amp;LOOKUP(MONTH(E2557),{1,4,7,10},{1,2,3,4})</f>
        <v>2018-Q1</v>
      </c>
      <c r="D2557" s="72">
        <f t="shared" si="147"/>
        <v>2018</v>
      </c>
      <c r="E2557" s="1">
        <v>43101</v>
      </c>
      <c r="F2557" s="31" t="str">
        <f t="shared" si="145"/>
        <v>2018</v>
      </c>
      <c r="G2557" s="1" t="str">
        <f>TEXT(ancestry_jul_2014[[#This Row],[Date]]," MMM")</f>
        <v xml:space="preserve"> Jan</v>
      </c>
      <c r="I2557" t="str">
        <f>VLOOKUP(K2557, [1]LibPAS_data!$A$1:$C$600,3,FALSE)</f>
        <v>Coconino</v>
      </c>
      <c r="J2557" s="21" t="str">
        <f>VLOOKUP(K2557,[1]LibPAS_data!$A$1:$C$600,2,FALSE)</f>
        <v>Page Public Library</v>
      </c>
      <c r="K2557" s="6" t="s">
        <v>140</v>
      </c>
      <c r="L2557" s="45" t="s">
        <v>1</v>
      </c>
    </row>
    <row r="2558" spans="1:17" x14ac:dyDescent="0.3">
      <c r="A2558" s="21">
        <f>VLOOKUP(ancestry_jul_2014[[#This Row],[Locationid]], [1]LibPAS_data!$A$2:$E$600, 5, FALSE)</f>
        <v>20</v>
      </c>
      <c r="B2558" s="70">
        <f>VLOOKUP(ancestry_jul_2014[[#This Row],[Locationid]],[1]LibPAS_data!$A$2:$D$270,4,FALSE)</f>
        <v>10834</v>
      </c>
      <c r="C2558" s="71" t="str">
        <f>TEXT(E2558,"yyyy")&amp;"-"&amp;"Q"&amp;LOOKUP(MONTH(E2558),{1,4,7,10},{1,2,3,4})</f>
        <v>2018-Q1</v>
      </c>
      <c r="D2558" s="72">
        <f t="shared" si="147"/>
        <v>2018</v>
      </c>
      <c r="E2558" s="1">
        <v>43101</v>
      </c>
      <c r="F2558" s="31" t="str">
        <f t="shared" si="145"/>
        <v>2018</v>
      </c>
      <c r="G2558" s="1" t="str">
        <f>TEXT(ancestry_jul_2014[[#This Row],[Date]]," MMM")</f>
        <v xml:space="preserve"> Jan</v>
      </c>
      <c r="I2558" t="str">
        <f>VLOOKUP(K2558, [1]LibPAS_data!$A$1:$C$600,3,FALSE)</f>
        <v>La Paz</v>
      </c>
      <c r="J2558" s="21" t="str">
        <f>VLOOKUP(K2558,[1]LibPAS_data!$A$1:$C$600,2,FALSE)</f>
        <v>Parker Public Library</v>
      </c>
      <c r="K2558" s="8" t="s">
        <v>45</v>
      </c>
      <c r="L2558" s="45" t="s">
        <v>1</v>
      </c>
    </row>
    <row r="2559" spans="1:17" x14ac:dyDescent="0.3">
      <c r="A2559" s="21">
        <f>VLOOKUP(ancestry_jul_2014[[#This Row],[Locationid]], [1]LibPAS_data!$A$2:$E$600, 5, FALSE)</f>
        <v>14</v>
      </c>
      <c r="B2559" s="70">
        <f>VLOOKUP(ancestry_jul_2014[[#This Row],[Locationid]],[1]LibPAS_data!$A$2:$D$270,4,FALSE)</f>
        <v>13597</v>
      </c>
      <c r="C2559" s="71" t="str">
        <f>TEXT(E2559,"yyyy")&amp;"-"&amp;"Q"&amp;LOOKUP(MONTH(E2559),{1,4,7,10},{1,2,3,4})</f>
        <v>2018-Q1</v>
      </c>
      <c r="D2559" s="72">
        <f t="shared" si="147"/>
        <v>2018</v>
      </c>
      <c r="E2559" s="1">
        <v>43101</v>
      </c>
      <c r="F2559" s="31" t="str">
        <f t="shared" si="145"/>
        <v>2018</v>
      </c>
      <c r="G2559" s="1" t="str">
        <f>TEXT(ancestry_jul_2014[[#This Row],[Date]]," MMM")</f>
        <v xml:space="preserve"> Jan</v>
      </c>
      <c r="I2559" t="str">
        <f>VLOOKUP(K2559, [1]LibPAS_data!$A$1:$C$600,3,FALSE)</f>
        <v>Gila</v>
      </c>
      <c r="J2559" s="21" t="str">
        <f>VLOOKUP(K2559,[1]LibPAS_data!$A$1:$C$600,2,FALSE)</f>
        <v>Payson Public Library</v>
      </c>
      <c r="K2559" s="6" t="s">
        <v>47</v>
      </c>
      <c r="L2559" s="45" t="s">
        <v>1</v>
      </c>
      <c r="N2559">
        <v>152</v>
      </c>
      <c r="O2559">
        <v>7</v>
      </c>
      <c r="P2559">
        <v>40</v>
      </c>
      <c r="Q2559">
        <v>79</v>
      </c>
    </row>
    <row r="2560" spans="1:17" x14ac:dyDescent="0.3">
      <c r="A2560" s="21">
        <f>VLOOKUP(ancestry_jul_2014[[#This Row],[Locationid]], [1]LibPAS_data!$A$2:$E$600, 5, FALSE)</f>
        <v>38</v>
      </c>
      <c r="B2560" s="70">
        <f>VLOOKUP(ancestry_jul_2014[[#This Row],[Locationid]],[1]LibPAS_data!$A$2:$D$270,4,FALSE)</f>
        <v>109952</v>
      </c>
      <c r="C2560" s="71" t="str">
        <f>TEXT(E2560,"yyyy")&amp;"-"&amp;"Q"&amp;LOOKUP(MONTH(E2560),{1,4,7,10},{1,2,3,4})</f>
        <v>2018-Q1</v>
      </c>
      <c r="D2560" s="72">
        <f t="shared" si="147"/>
        <v>2018</v>
      </c>
      <c r="E2560" s="1">
        <v>43101</v>
      </c>
      <c r="F2560" s="31" t="str">
        <f t="shared" si="145"/>
        <v>2018</v>
      </c>
      <c r="G2560" s="1" t="str">
        <f>TEXT(ancestry_jul_2014[[#This Row],[Date]]," MMM")</f>
        <v xml:space="preserve"> Jan</v>
      </c>
      <c r="I2560" t="str">
        <f>VLOOKUP(K2560, [1]LibPAS_data!$A$1:$C$600,3,FALSE)</f>
        <v>Maricopa</v>
      </c>
      <c r="J2560" s="21" t="str">
        <f>VLOOKUP(K2560,[1]LibPAS_data!$A$1:$C$600,2,FALSE)</f>
        <v>Peoria Public Library</v>
      </c>
      <c r="K2560" s="6" t="s">
        <v>48</v>
      </c>
      <c r="L2560" s="45" t="s">
        <v>1</v>
      </c>
      <c r="N2560">
        <v>159</v>
      </c>
      <c r="O2560">
        <v>9</v>
      </c>
      <c r="P2560">
        <v>102</v>
      </c>
      <c r="Q2560">
        <v>141</v>
      </c>
    </row>
    <row r="2561" spans="1:17" x14ac:dyDescent="0.3">
      <c r="A2561" s="21" t="e">
        <f>VLOOKUP(ancestry_jul_2014[[#This Row],[Locationid]], [1]LibPAS_data!$A$2:$E$600, 5, FALSE)</f>
        <v>#VALUE!</v>
      </c>
      <c r="B2561" s="70">
        <f>VLOOKUP(ancestry_jul_2014[[#This Row],[Locationid]],[1]LibPAS_data!$A$2:$D$270,4,FALSE)</f>
        <v>943450</v>
      </c>
      <c r="C2561" s="71" t="str">
        <f>TEXT(E2561,"yyyy")&amp;"-"&amp;"Q"&amp;LOOKUP(MONTH(E2561),{1,4,7,10},{1,2,3,4})</f>
        <v>2018-Q1</v>
      </c>
      <c r="D2561" s="72">
        <f t="shared" si="147"/>
        <v>2018</v>
      </c>
      <c r="E2561" s="1">
        <v>43101</v>
      </c>
      <c r="F2561" s="31" t="str">
        <f t="shared" si="145"/>
        <v>2018</v>
      </c>
      <c r="G2561" s="1" t="str">
        <f>TEXT(ancestry_jul_2014[[#This Row],[Date]]," MMM")</f>
        <v xml:space="preserve"> Jan</v>
      </c>
      <c r="I2561" t="str">
        <f>VLOOKUP(K2561, [1]LibPAS_data!$A$1:$C$600,3,FALSE)</f>
        <v>Maricopa</v>
      </c>
      <c r="J2561" s="21" t="str">
        <f>VLOOKUP(K2561,[1]LibPAS_data!$A$1:$C$600,2,FALSE)</f>
        <v>Phoenix Public Library</v>
      </c>
      <c r="K2561" s="10" t="s">
        <v>78</v>
      </c>
      <c r="L2561" s="45" t="s">
        <v>1</v>
      </c>
      <c r="N2561">
        <v>1928</v>
      </c>
      <c r="O2561">
        <v>113</v>
      </c>
      <c r="P2561">
        <v>1039</v>
      </c>
      <c r="Q2561">
        <v>1023</v>
      </c>
    </row>
    <row r="2562" spans="1:17" x14ac:dyDescent="0.3">
      <c r="A2562" s="21">
        <f>VLOOKUP(ancestry_jul_2014[[#This Row],[Locationid]], [1]LibPAS_data!$A$2:$E$600, 5, FALSE)</f>
        <v>622</v>
      </c>
      <c r="B2562" s="70">
        <f>VLOOKUP(ancestry_jul_2014[[#This Row],[Locationid]],[1]LibPAS_data!$A$2:$D$270,4,FALSE)</f>
        <v>405419</v>
      </c>
      <c r="C2562" s="71" t="str">
        <f>TEXT(E2562,"yyyy")&amp;"-"&amp;"Q"&amp;LOOKUP(MONTH(E2562),{1,4,7,10},{1,2,3,4})</f>
        <v>2018-Q1</v>
      </c>
      <c r="D2562" s="72">
        <f t="shared" si="147"/>
        <v>2018</v>
      </c>
      <c r="E2562" s="1">
        <v>43101</v>
      </c>
      <c r="F2562" s="31" t="str">
        <f t="shared" si="145"/>
        <v>2018</v>
      </c>
      <c r="G2562" s="1" t="str">
        <f>TEXT(ancestry_jul_2014[[#This Row],[Date]]," MMM")</f>
        <v xml:space="preserve"> Jan</v>
      </c>
      <c r="I2562" t="str">
        <f>VLOOKUP(K2562, [1]LibPAS_data!$A$1:$C$600,3,FALSE)</f>
        <v>Pima</v>
      </c>
      <c r="J2562" s="21" t="str">
        <f>VLOOKUP(K2562,[1]LibPAS_data!$A$1:$C$600,2,FALSE)</f>
        <v>Pima County Public Library</v>
      </c>
      <c r="K2562" s="6" t="s">
        <v>49</v>
      </c>
      <c r="L2562" s="45" t="s">
        <v>1</v>
      </c>
      <c r="N2562">
        <v>1938</v>
      </c>
      <c r="O2562">
        <v>134</v>
      </c>
      <c r="P2562">
        <v>784</v>
      </c>
      <c r="Q2562">
        <v>993</v>
      </c>
    </row>
    <row r="2563" spans="1:17" x14ac:dyDescent="0.3">
      <c r="A2563" s="21">
        <f>VLOOKUP(ancestry_jul_2014[[#This Row],[Locationid]], [1]LibPAS_data!$A$2:$E$600, 5, FALSE)</f>
        <v>4</v>
      </c>
      <c r="B2563" s="70">
        <f>VLOOKUP(ancestry_jul_2014[[#This Row],[Locationid]],[1]LibPAS_data!$A$2:$D$270,4,FALSE)</f>
        <v>8901</v>
      </c>
      <c r="C2563" s="71" t="str">
        <f>TEXT(E2563,"yyyy")&amp;"-"&amp;"Q"&amp;LOOKUP(MONTH(E2563),{1,4,7,10},{1,2,3,4})</f>
        <v>2018-Q1</v>
      </c>
      <c r="D2563" s="72">
        <f t="shared" si="147"/>
        <v>2018</v>
      </c>
      <c r="E2563" s="1">
        <v>43101</v>
      </c>
      <c r="F2563" s="31" t="str">
        <f t="shared" ref="F2563:F2587" si="148">TEXT(E2563, "yyyy")</f>
        <v>2018</v>
      </c>
      <c r="G2563" s="1" t="str">
        <f>TEXT(ancestry_jul_2014[[#This Row],[Date]]," MMM")</f>
        <v xml:space="preserve"> Jan</v>
      </c>
      <c r="I2563" t="str">
        <f>VLOOKUP(K2563, [1]LibPAS_data!$A$1:$C$600,3,FALSE)</f>
        <v>Pinal</v>
      </c>
      <c r="J2563" s="21" t="str">
        <f>VLOOKUP(K2563,[1]LibPAS_data!$A$1:$C$600,2,FALSE)</f>
        <v>Pinal County Library District</v>
      </c>
      <c r="K2563" s="6" t="s">
        <v>50</v>
      </c>
      <c r="L2563" s="45" t="s">
        <v>1</v>
      </c>
      <c r="N2563">
        <v>259</v>
      </c>
      <c r="O2563">
        <v>14</v>
      </c>
      <c r="P2563">
        <v>64</v>
      </c>
      <c r="Q2563">
        <v>114</v>
      </c>
    </row>
    <row r="2564" spans="1:17" x14ac:dyDescent="0.3">
      <c r="A2564" s="21">
        <f>VLOOKUP(ancestry_jul_2014[[#This Row],[Locationid]], [1]LibPAS_data!$A$2:$E$600, 5, FALSE)</f>
        <v>0</v>
      </c>
      <c r="B2564" s="70">
        <f>VLOOKUP(ancestry_jul_2014[[#This Row],[Locationid]],[1]LibPAS_data!$A$2:$D$270,4,FALSE)</f>
        <v>0</v>
      </c>
      <c r="C2564" s="71" t="str">
        <f>TEXT(E2564,"yyyy")&amp;"-"&amp;"Q"&amp;LOOKUP(MONTH(E2564),{1,4,7,10},{1,2,3,4})</f>
        <v>2018-Q1</v>
      </c>
      <c r="D2564" s="72">
        <f t="shared" si="147"/>
        <v>2018</v>
      </c>
      <c r="E2564" s="1">
        <v>43101</v>
      </c>
      <c r="F2564" s="31" t="str">
        <f t="shared" si="148"/>
        <v>2018</v>
      </c>
      <c r="G2564" s="1" t="str">
        <f>TEXT(ancestry_jul_2014[[#This Row],[Date]]," MMM")</f>
        <v xml:space="preserve"> Jan</v>
      </c>
      <c r="I2564" t="str">
        <f>VLOOKUP(K2564, [1]LibPAS_data!$A$1:$C$600,3,FALSE)</f>
        <v>Yavapai</v>
      </c>
      <c r="J2564" s="21" t="str">
        <f>VLOOKUP(K2564,[1]LibPAS_data!$A$1:$C$600,2,FALSE)</f>
        <v>Paulden</v>
      </c>
      <c r="K2564" s="2" t="s">
        <v>146</v>
      </c>
      <c r="L2564" s="45" t="s">
        <v>1</v>
      </c>
      <c r="N2564">
        <v>15</v>
      </c>
      <c r="O2564">
        <v>3</v>
      </c>
      <c r="P2564">
        <v>23</v>
      </c>
      <c r="Q2564">
        <v>41</v>
      </c>
    </row>
    <row r="2565" spans="1:17" x14ac:dyDescent="0.3">
      <c r="A2565" s="21">
        <f>VLOOKUP(ancestry_jul_2014[[#This Row],[Locationid]], [1]LibPAS_data!$A$2:$E$600, 5, FALSE)</f>
        <v>54</v>
      </c>
      <c r="B2565" s="70">
        <f>VLOOKUP(ancestry_jul_2014[[#This Row],[Locationid]],[1]LibPAS_data!$A$2:$D$270,4,FALSE)</f>
        <v>29416</v>
      </c>
      <c r="C2565" s="71" t="str">
        <f>TEXT(E2565,"yyyy")&amp;"-"&amp;"Q"&amp;LOOKUP(MONTH(E2565),{1,4,7,10},{1,2,3,4})</f>
        <v>2018-Q1</v>
      </c>
      <c r="D2565" s="72">
        <f t="shared" si="147"/>
        <v>2018</v>
      </c>
      <c r="E2565" s="1">
        <v>43101</v>
      </c>
      <c r="F2565" s="31" t="str">
        <f t="shared" si="148"/>
        <v>2018</v>
      </c>
      <c r="G2565" s="1" t="str">
        <f>TEXT(ancestry_jul_2014[[#This Row],[Date]]," MMM")</f>
        <v xml:space="preserve"> Jan</v>
      </c>
      <c r="I2565" t="str">
        <f>VLOOKUP(K2565, [1]LibPAS_data!$A$1:$C$600,3,FALSE)</f>
        <v>Yavapai</v>
      </c>
      <c r="J2565" s="21" t="str">
        <f>VLOOKUP(K2565,[1]LibPAS_data!$A$1:$C$600,2,FALSE)</f>
        <v>Prescott Public Library</v>
      </c>
      <c r="K2565" s="10" t="s">
        <v>51</v>
      </c>
      <c r="L2565" s="45" t="s">
        <v>1</v>
      </c>
      <c r="N2565">
        <v>254</v>
      </c>
      <c r="O2565">
        <v>14</v>
      </c>
      <c r="P2565">
        <v>193</v>
      </c>
      <c r="Q2565">
        <v>115</v>
      </c>
    </row>
    <row r="2566" spans="1:17" x14ac:dyDescent="0.3">
      <c r="A2566" s="21">
        <f>VLOOKUP(ancestry_jul_2014[[#This Row],[Locationid]], [1]LibPAS_data!$A$2:$E$600, 5, FALSE)</f>
        <v>59</v>
      </c>
      <c r="B2566" s="70">
        <f>VLOOKUP(ancestry_jul_2014[[#This Row],[Locationid]],[1]LibPAS_data!$A$2:$D$270,4,FALSE)</f>
        <v>22616</v>
      </c>
      <c r="C2566" s="71" t="str">
        <f>TEXT(E2566,"yyyy")&amp;"-"&amp;"Q"&amp;LOOKUP(MONTH(E2566),{1,4,7,10},{1,2,3,4})</f>
        <v>2018-Q1</v>
      </c>
      <c r="D2566" s="72">
        <f t="shared" si="147"/>
        <v>2018</v>
      </c>
      <c r="E2566" s="1">
        <v>43101</v>
      </c>
      <c r="F2566" s="31" t="str">
        <f t="shared" si="148"/>
        <v>2018</v>
      </c>
      <c r="G2566" s="1" t="str">
        <f>TEXT(ancestry_jul_2014[[#This Row],[Date]]," MMM")</f>
        <v xml:space="preserve"> Jan</v>
      </c>
      <c r="I2566" t="str">
        <f>VLOOKUP(K2566, [1]LibPAS_data!$A$1:$C$600,3,FALSE)</f>
        <v>Yavapai</v>
      </c>
      <c r="J2566" s="21" t="str">
        <f>VLOOKUP(K2566,[1]LibPAS_data!$A$1:$C$600,2,FALSE)</f>
        <v>Prescott Valley Public Library</v>
      </c>
      <c r="K2566" s="6" t="s">
        <v>52</v>
      </c>
      <c r="L2566" s="45" t="s">
        <v>1</v>
      </c>
      <c r="N2566">
        <v>272</v>
      </c>
      <c r="O2566">
        <v>7</v>
      </c>
      <c r="P2566">
        <v>77</v>
      </c>
      <c r="Q2566">
        <v>103</v>
      </c>
    </row>
    <row r="2567" spans="1:17" x14ac:dyDescent="0.3">
      <c r="A2567" s="21">
        <f>VLOOKUP(ancestry_jul_2014[[#This Row],[Locationid]], [1]LibPAS_data!$A$2:$E$600, 5, FALSE)</f>
        <v>23</v>
      </c>
      <c r="B2567" s="70">
        <f>VLOOKUP(ancestry_jul_2014[[#This Row],[Locationid]],[1]LibPAS_data!$A$2:$D$270,4,FALSE)</f>
        <v>5873</v>
      </c>
      <c r="C2567" s="71" t="str">
        <f>TEXT(E2567,"yyyy")&amp;"-"&amp;"Q"&amp;LOOKUP(MONTH(E2567),{1,4,7,10},{1,2,3,4})</f>
        <v>2018-Q1</v>
      </c>
      <c r="D2567" s="72">
        <f t="shared" si="147"/>
        <v>2018</v>
      </c>
      <c r="E2567" s="1">
        <v>43101</v>
      </c>
      <c r="F2567" s="31" t="str">
        <f t="shared" si="148"/>
        <v>2018</v>
      </c>
      <c r="G2567" s="1" t="str">
        <f>TEXT(ancestry_jul_2014[[#This Row],[Date]]," MMM")</f>
        <v xml:space="preserve"> Jan</v>
      </c>
      <c r="I2567" t="str">
        <f>VLOOKUP(K2567, [1]LibPAS_data!$A$1:$C$600,3,FALSE)</f>
        <v>La Paz</v>
      </c>
      <c r="J2567" s="21" t="str">
        <f>VLOOKUP(K2567,[1]LibPAS_data!$A$1:$C$600,2,FALSE)</f>
        <v>Quartzsite Public Library</v>
      </c>
      <c r="K2567" s="3" t="s">
        <v>154</v>
      </c>
      <c r="L2567" s="45" t="s">
        <v>1</v>
      </c>
    </row>
    <row r="2568" spans="1:17" x14ac:dyDescent="0.3">
      <c r="A2568" s="21">
        <f>VLOOKUP(ancestry_jul_2014[[#This Row],[Locationid]], [1]LibPAS_data!$A$2:$E$600, 5, FALSE)</f>
        <v>40</v>
      </c>
      <c r="B2568" s="70" t="e">
        <f>VLOOKUP(ancestry_jul_2014[[#This Row],[Locationid]],[1]LibPAS_data!$A$2:$D$270,4,FALSE)</f>
        <v>#N/A</v>
      </c>
      <c r="C2568" s="71" t="str">
        <f>TEXT(E2568,"yyyy")&amp;"-"&amp;"Q"&amp;LOOKUP(MONTH(E2568),{1,4,7,10},{1,2,3,4})</f>
        <v>2018-Q1</v>
      </c>
      <c r="D2568" s="72">
        <f t="shared" si="147"/>
        <v>2018</v>
      </c>
      <c r="E2568" s="1">
        <v>43101</v>
      </c>
      <c r="F2568" s="31" t="str">
        <f t="shared" si="148"/>
        <v>2018</v>
      </c>
      <c r="G2568" s="1" t="str">
        <f>TEXT(ancestry_jul_2014[[#This Row],[Date]]," MMM")</f>
        <v xml:space="preserve"> Jan</v>
      </c>
      <c r="I2568" t="str">
        <f>VLOOKUP(K2568, [1]LibPAS_data!$A$1:$C$600,3,FALSE)</f>
        <v>Apache</v>
      </c>
      <c r="J2568" s="21" t="str">
        <f>VLOOKUP(K2568,[1]LibPAS_data!$A$1:$C$600,2,FALSE)</f>
        <v>Round Valley Public Library</v>
      </c>
      <c r="K2568" s="6" t="s">
        <v>53</v>
      </c>
      <c r="L2568" s="45" t="s">
        <v>1</v>
      </c>
      <c r="N2568">
        <v>56</v>
      </c>
      <c r="O2568">
        <v>5</v>
      </c>
      <c r="P2568">
        <v>17</v>
      </c>
      <c r="Q2568">
        <v>21</v>
      </c>
    </row>
    <row r="2569" spans="1:17" x14ac:dyDescent="0.3">
      <c r="A2569" s="21">
        <f>VLOOKUP(ancestry_jul_2014[[#This Row],[Locationid]], [1]LibPAS_data!$A$2:$E$600, 5, FALSE)</f>
        <v>17</v>
      </c>
      <c r="B2569" s="70">
        <f>VLOOKUP(ancestry_jul_2014[[#This Row],[Locationid]],[1]LibPAS_data!$A$2:$D$270,4,FALSE)</f>
        <v>11980</v>
      </c>
      <c r="C2569" s="71" t="str">
        <f>TEXT(E2569,"yyyy")&amp;"-"&amp;"Q"&amp;LOOKUP(MONTH(E2569),{1,4,7,10},{1,2,3,4})</f>
        <v>2018-Q1</v>
      </c>
      <c r="D2569" s="72">
        <f t="shared" si="147"/>
        <v>2018</v>
      </c>
      <c r="E2569" s="1">
        <v>43101</v>
      </c>
      <c r="F2569" s="31" t="str">
        <f t="shared" si="148"/>
        <v>2018</v>
      </c>
      <c r="G2569" s="1" t="str">
        <f>TEXT(ancestry_jul_2014[[#This Row],[Date]]," MMM")</f>
        <v xml:space="preserve"> Jan</v>
      </c>
      <c r="I2569" t="str">
        <f>VLOOKUP(K2569, [1]LibPAS_data!$A$1:$C$600,3,FALSE)</f>
        <v>Graham</v>
      </c>
      <c r="J2569" s="21" t="str">
        <f>VLOOKUP(K2569,[1]LibPAS_data!$A$1:$C$600,2,FALSE)</f>
        <v>Safford City - Graham County Library</v>
      </c>
      <c r="K2569" s="6" t="s">
        <v>54</v>
      </c>
      <c r="L2569" s="45" t="s">
        <v>1</v>
      </c>
    </row>
    <row r="2570" spans="1:17" x14ac:dyDescent="0.3">
      <c r="A2570" s="21">
        <f>VLOOKUP(ancestry_jul_2014[[#This Row],[Locationid]], [1]LibPAS_data!$A$2:$E$600, 5, FALSE)</f>
        <v>10</v>
      </c>
      <c r="B2570" s="70">
        <f>VLOOKUP(ancestry_jul_2014[[#This Row],[Locationid]],[1]LibPAS_data!$A$2:$D$270,4,FALSE)</f>
        <v>5625</v>
      </c>
      <c r="C2570" s="71" t="str">
        <f>TEXT(E2570,"yyyy")&amp;"-"&amp;"Q"&amp;LOOKUP(MONTH(E2570),{1,4,7,10},{1,2,3,4})</f>
        <v>2018-Q1</v>
      </c>
      <c r="D2570" s="72">
        <f t="shared" si="147"/>
        <v>2018</v>
      </c>
      <c r="E2570" s="1">
        <v>43101</v>
      </c>
      <c r="F2570" s="31" t="str">
        <f t="shared" si="148"/>
        <v>2018</v>
      </c>
      <c r="G2570" s="1" t="str">
        <f>TEXT(ancestry_jul_2014[[#This Row],[Date]]," MMM")</f>
        <v xml:space="preserve"> Jan</v>
      </c>
      <c r="I2570" t="str">
        <f>VLOOKUP(K2570, [1]LibPAS_data!$A$1:$C$600,3,FALSE)</f>
        <v>Gila</v>
      </c>
      <c r="J2570" s="21" t="str">
        <f>VLOOKUP(K2570,[1]LibPAS_data!$A$1:$C$600,2,FALSE)</f>
        <v>San Carlos Public Library</v>
      </c>
      <c r="K2570" s="3" t="s">
        <v>148</v>
      </c>
      <c r="L2570" s="45" t="s">
        <v>1</v>
      </c>
    </row>
    <row r="2571" spans="1:17" x14ac:dyDescent="0.3">
      <c r="A2571" s="21">
        <f>VLOOKUP(ancestry_jul_2014[[#This Row],[Locationid]], [1]LibPAS_data!$A$2:$E$600, 5, FALSE)</f>
        <v>23</v>
      </c>
      <c r="B2571" s="70" t="e">
        <f>VLOOKUP(ancestry_jul_2014[[#This Row],[Locationid]],[1]LibPAS_data!$A$2:$D$270,4,FALSE)</f>
        <v>#N/A</v>
      </c>
      <c r="C2571" s="71" t="str">
        <f>TEXT(E2571,"yyyy")&amp;"-"&amp;"Q"&amp;LOOKUP(MONTH(E2571),{1,4,7,10},{1,2,3,4})</f>
        <v>2018-Q1</v>
      </c>
      <c r="D2571" s="72">
        <f t="shared" si="147"/>
        <v>2018</v>
      </c>
      <c r="E2571" s="1">
        <v>43101</v>
      </c>
      <c r="F2571" s="31" t="str">
        <f t="shared" si="148"/>
        <v>2018</v>
      </c>
      <c r="G2571" s="1" t="str">
        <f>TEXT(ancestry_jul_2014[[#This Row],[Date]]," MMM")</f>
        <v xml:space="preserve"> Jan</v>
      </c>
      <c r="I2571" t="str">
        <f>VLOOKUP(K2571, [1]LibPAS_data!$A$1:$C$600,3,FALSE)</f>
        <v>Pinal</v>
      </c>
      <c r="J2571" s="21" t="str">
        <f>VLOOKUP(K2571,[1]LibPAS_data!$A$1:$C$600,2,FALSE)</f>
        <v>San Manuel Public Library</v>
      </c>
      <c r="K2571" s="10" t="s">
        <v>55</v>
      </c>
      <c r="L2571" s="45" t="s">
        <v>1</v>
      </c>
      <c r="N2571">
        <v>43</v>
      </c>
      <c r="O2571">
        <v>4</v>
      </c>
      <c r="P2571">
        <v>17</v>
      </c>
      <c r="Q2571">
        <v>26</v>
      </c>
    </row>
    <row r="2572" spans="1:17" x14ac:dyDescent="0.3">
      <c r="A2572" s="21">
        <f>VLOOKUP(ancestry_jul_2014[[#This Row],[Locationid]], [1]LibPAS_data!$A$2:$E$600, 5, FALSE)</f>
        <v>10</v>
      </c>
      <c r="B2572" s="70">
        <f>VLOOKUP(ancestry_jul_2014[[#This Row],[Locationid]],[1]LibPAS_data!$A$2:$D$270,4,FALSE)</f>
        <v>360</v>
      </c>
      <c r="C2572" s="71" t="str">
        <f>TEXT(E2572,"yyyy")&amp;"-"&amp;"Q"&amp;LOOKUP(MONTH(E2572),{1,4,7,10},{1,2,3,4})</f>
        <v>2018-Q1</v>
      </c>
      <c r="D2572" s="72">
        <f t="shared" si="147"/>
        <v>2018</v>
      </c>
      <c r="E2572" s="1">
        <v>43101</v>
      </c>
      <c r="F2572" s="31" t="str">
        <f t="shared" si="148"/>
        <v>2018</v>
      </c>
      <c r="G2572" s="1" t="str">
        <f>TEXT(ancestry_jul_2014[[#This Row],[Date]]," MMM")</f>
        <v xml:space="preserve"> Jan</v>
      </c>
      <c r="I2572" t="str">
        <f>VLOOKUP(K2572, [1]LibPAS_data!$A$1:$C$600,3,FALSE)</f>
        <v>Pima</v>
      </c>
      <c r="J2572" s="21" t="str">
        <f>VLOOKUP(K2572,[1]LibPAS_data!$A$1:$C$600,2,FALSE)</f>
        <v>San Xavier Library Center</v>
      </c>
      <c r="K2572" t="s">
        <v>147</v>
      </c>
      <c r="L2572" s="45" t="s">
        <v>1</v>
      </c>
    </row>
    <row r="2573" spans="1:17" x14ac:dyDescent="0.3">
      <c r="A2573" s="21">
        <f>VLOOKUP(ancestry_jul_2014[[#This Row],[Locationid]], [1]LibPAS_data!$A$2:$E$600, 5, FALSE)</f>
        <v>17</v>
      </c>
      <c r="B2573" s="70" t="e">
        <f>VLOOKUP(ancestry_jul_2014[[#This Row],[Locationid]],[1]LibPAS_data!$A$2:$D$270,4,FALSE)</f>
        <v>#N/A</v>
      </c>
      <c r="C2573" s="71" t="str">
        <f>TEXT(E2573,"yyyy")&amp;"-"&amp;"Q"&amp;LOOKUP(MONTH(E2573),{1,4,7,10},{1,2,3,4})</f>
        <v>2018-Q1</v>
      </c>
      <c r="D2573" s="72">
        <f t="shared" ref="D2573:D2604" si="149">YEAR(DATE(YEAR(E2573),MONTH(E2573)+6,1))</f>
        <v>2018</v>
      </c>
      <c r="E2573" s="1">
        <v>43101</v>
      </c>
      <c r="F2573" s="31" t="str">
        <f t="shared" si="148"/>
        <v>2018</v>
      </c>
      <c r="G2573" s="1" t="str">
        <f>TEXT(ancestry_jul_2014[[#This Row],[Date]]," MMM")</f>
        <v xml:space="preserve"> Jan</v>
      </c>
      <c r="I2573" t="str">
        <f>VLOOKUP(K2573, [1]LibPAS_data!$A$1:$C$600,3,FALSE)</f>
        <v>Apache</v>
      </c>
      <c r="J2573" s="21" t="str">
        <f>VLOOKUP(K2573,[1]LibPAS_data!$A$1:$C$600,2,FALSE)</f>
        <v>Sanders Public Library</v>
      </c>
      <c r="K2573" t="s">
        <v>56</v>
      </c>
      <c r="L2573" s="45" t="s">
        <v>1</v>
      </c>
    </row>
    <row r="2574" spans="1:17" x14ac:dyDescent="0.3">
      <c r="A2574" s="21">
        <f>VLOOKUP(ancestry_jul_2014[[#This Row],[Locationid]], [1]LibPAS_data!$A$2:$E$600, 5, FALSE)</f>
        <v>87</v>
      </c>
      <c r="B2574" s="70">
        <f>VLOOKUP(ancestry_jul_2014[[#This Row],[Locationid]],[1]LibPAS_data!$A$2:$D$270,4,FALSE)</f>
        <v>174482</v>
      </c>
      <c r="C2574" s="71" t="str">
        <f>TEXT(E2574,"yyyy")&amp;"-"&amp;"Q"&amp;LOOKUP(MONTH(E2574),{1,4,7,10},{1,2,3,4})</f>
        <v>2018-Q1</v>
      </c>
      <c r="D2574" s="72">
        <f t="shared" si="149"/>
        <v>2018</v>
      </c>
      <c r="E2574" s="1">
        <v>43101</v>
      </c>
      <c r="F2574" s="31" t="str">
        <f t="shared" si="148"/>
        <v>2018</v>
      </c>
      <c r="G2574" s="1" t="str">
        <f>TEXT(ancestry_jul_2014[[#This Row],[Date]]," MMM")</f>
        <v xml:space="preserve"> Jan</v>
      </c>
      <c r="I2574" t="str">
        <f>VLOOKUP(K2574, [1]LibPAS_data!$A$1:$C$600,3,FALSE)</f>
        <v>Maricopa</v>
      </c>
      <c r="J2574" s="21" t="str">
        <f>VLOOKUP(K2574,[1]LibPAS_data!$A$1:$C$600,2,FALSE)</f>
        <v>Scottsdale Public Library</v>
      </c>
      <c r="K2574" s="6" t="s">
        <v>57</v>
      </c>
      <c r="L2574" s="45" t="s">
        <v>1</v>
      </c>
      <c r="N2574">
        <v>483</v>
      </c>
      <c r="O2574">
        <v>34</v>
      </c>
      <c r="P2574">
        <v>181</v>
      </c>
      <c r="Q2574">
        <v>304</v>
      </c>
    </row>
    <row r="2575" spans="1:17" x14ac:dyDescent="0.3">
      <c r="A2575" s="21">
        <f>VLOOKUP(ancestry_jul_2014[[#This Row],[Locationid]], [1]LibPAS_data!$A$2:$E$600, 5, FALSE)</f>
        <v>28</v>
      </c>
      <c r="B2575" s="70">
        <f>VLOOKUP(ancestry_jul_2014[[#This Row],[Locationid]],[1]LibPAS_data!$A$2:$D$270,4,FALSE)</f>
        <v>32811</v>
      </c>
      <c r="C2575" s="71" t="str">
        <f>TEXT(E2575,"yyyy")&amp;"-"&amp;"Q"&amp;LOOKUP(MONTH(E2575),{1,4,7,10},{1,2,3,4})</f>
        <v>2018-Q1</v>
      </c>
      <c r="D2575" s="72">
        <f t="shared" si="149"/>
        <v>2018</v>
      </c>
      <c r="E2575" s="1">
        <v>43101</v>
      </c>
      <c r="F2575" s="31" t="str">
        <f t="shared" si="148"/>
        <v>2018</v>
      </c>
      <c r="G2575" s="1" t="str">
        <f>TEXT(ancestry_jul_2014[[#This Row],[Date]]," MMM")</f>
        <v xml:space="preserve"> Jan</v>
      </c>
      <c r="I2575" t="str">
        <f>VLOOKUP(K2575, [1]LibPAS_data!$A$1:$C$600,3,FALSE)</f>
        <v>Cochise</v>
      </c>
      <c r="J2575" s="21" t="str">
        <f>VLOOKUP(K2575,[1]LibPAS_data!$A$1:$C$600,2,FALSE)</f>
        <v>Sierra Vista Public Library</v>
      </c>
      <c r="K2575" s="6" t="s">
        <v>60</v>
      </c>
      <c r="L2575" s="45" t="s">
        <v>1</v>
      </c>
      <c r="N2575">
        <v>160</v>
      </c>
      <c r="O2575">
        <v>3</v>
      </c>
      <c r="P2575">
        <v>69</v>
      </c>
      <c r="Q2575">
        <v>82</v>
      </c>
    </row>
    <row r="2576" spans="1:17" x14ac:dyDescent="0.3">
      <c r="A2576" s="21" t="str">
        <f>VLOOKUP(ancestry_jul_2014[[#This Row],[Locationid]], [1]LibPAS_data!$A$2:$E$600, 5, FALSE)</f>
        <v>N/A</v>
      </c>
      <c r="B2576" s="70" t="str">
        <f>VLOOKUP(ancestry_jul_2014[[#This Row],[Locationid]],[1]LibPAS_data!$A$2:$D$270,4,FALSE)</f>
        <v>N/A</v>
      </c>
      <c r="C2576" s="71" t="str">
        <f>TEXT(E2576,"yyyy")&amp;"-"&amp;"Q"&amp;LOOKUP(MONTH(E2576),{1,4,7,10},{1,2,3,4})</f>
        <v>2018-Q1</v>
      </c>
      <c r="D2576" s="72">
        <f t="shared" si="149"/>
        <v>2018</v>
      </c>
      <c r="E2576" s="1">
        <v>43101</v>
      </c>
      <c r="F2576" s="31" t="str">
        <f t="shared" si="148"/>
        <v>2018</v>
      </c>
      <c r="G2576" s="1" t="str">
        <f>TEXT(ancestry_jul_2014[[#This Row],[Date]]," MMM")</f>
        <v xml:space="preserve"> Jan</v>
      </c>
      <c r="I2576" t="str">
        <f>VLOOKUP(K2576, [1]LibPAS_data!$A$1:$C$600,3,FALSE)</f>
        <v>Maricopa</v>
      </c>
      <c r="J2576" s="21" t="str">
        <f>VLOOKUP(K2576,[1]LibPAS_data!$A$1:$C$600,2,FALSE)</f>
        <v>Salt River Tribal Library</v>
      </c>
      <c r="K2576" t="s">
        <v>149</v>
      </c>
      <c r="L2576" s="45" t="s">
        <v>1</v>
      </c>
    </row>
    <row r="2577" spans="1:18" x14ac:dyDescent="0.3">
      <c r="A2577" s="21">
        <f>VLOOKUP(ancestry_jul_2014[[#This Row],[Locationid]], [1]LibPAS_data!$A$2:$E$600, 5, FALSE)</f>
        <v>32</v>
      </c>
      <c r="B2577" s="70">
        <f>VLOOKUP(ancestry_jul_2014[[#This Row],[Locationid]],[1]LibPAS_data!$A$2:$D$270,4,FALSE)</f>
        <v>11000</v>
      </c>
      <c r="C2577" s="71" t="str">
        <f>TEXT(E2577,"yyyy")&amp;"-"&amp;"Q"&amp;LOOKUP(MONTH(E2577),{1,4,7,10},{1,2,3,4})</f>
        <v>2018-Q1</v>
      </c>
      <c r="D2577" s="72">
        <f t="shared" si="149"/>
        <v>2018</v>
      </c>
      <c r="E2577" s="1">
        <v>43101</v>
      </c>
      <c r="F2577" s="31" t="str">
        <f t="shared" si="148"/>
        <v>2018</v>
      </c>
      <c r="G2577" s="1" t="str">
        <f>TEXT(ancestry_jul_2014[[#This Row],[Date]]," MMM")</f>
        <v xml:space="preserve"> Jan</v>
      </c>
      <c r="I2577" t="str">
        <f>VLOOKUP(K2577, [1]LibPAS_data!$A$1:$C$600,3,FALSE)</f>
        <v>Yavapai</v>
      </c>
      <c r="J2577" s="21" t="str">
        <f>VLOOKUP(K2577,[1]LibPAS_data!$A$1:$C$600,2,FALSE)</f>
        <v>Sedona Public Library</v>
      </c>
      <c r="K2577" s="6" t="s">
        <v>58</v>
      </c>
      <c r="L2577" s="45" t="s">
        <v>1</v>
      </c>
      <c r="N2577">
        <v>16</v>
      </c>
      <c r="O2577">
        <v>3</v>
      </c>
      <c r="P2577">
        <v>1</v>
      </c>
      <c r="Q2577">
        <v>6</v>
      </c>
    </row>
    <row r="2578" spans="1:18" x14ac:dyDescent="0.3">
      <c r="A2578" s="21">
        <f>VLOOKUP(ancestry_jul_2014[[#This Row],[Locationid]], [1]LibPAS_data!$A$2:$E$600, 5, FALSE)</f>
        <v>5</v>
      </c>
      <c r="B2578" s="70" t="e">
        <f>VLOOKUP(ancestry_jul_2014[[#This Row],[Locationid]],[1]LibPAS_data!$A$2:$D$270,4,FALSE)</f>
        <v>#N/A</v>
      </c>
      <c r="C2578" s="71" t="str">
        <f>TEXT(E2578,"yyyy")&amp;"-"&amp;"Q"&amp;LOOKUP(MONTH(E2578),{1,4,7,10},{1,2,3,4})</f>
        <v>2018-Q1</v>
      </c>
      <c r="D2578" s="72">
        <f t="shared" si="149"/>
        <v>2018</v>
      </c>
      <c r="E2578" s="1">
        <v>43101</v>
      </c>
      <c r="F2578" s="31" t="str">
        <f t="shared" si="148"/>
        <v>2018</v>
      </c>
      <c r="G2578" s="1" t="str">
        <f>TEXT(ancestry_jul_2014[[#This Row],[Date]]," MMM")</f>
        <v xml:space="preserve"> Jan</v>
      </c>
      <c r="I2578" t="str">
        <f>VLOOKUP(K2578, [1]LibPAS_data!$A$1:$C$600,3,FALSE)</f>
        <v>Yavapai</v>
      </c>
      <c r="J2578" s="21" t="str">
        <f>VLOOKUP(K2578,[1]LibPAS_data!$A$1:$C$600,2,FALSE)</f>
        <v>Seligman Public Library</v>
      </c>
      <c r="K2578" t="s">
        <v>59</v>
      </c>
      <c r="L2578" s="45" t="s">
        <v>1</v>
      </c>
    </row>
    <row r="2579" spans="1:18" x14ac:dyDescent="0.3">
      <c r="A2579" s="21">
        <f>VLOOKUP(ancestry_jul_2014[[#This Row],[Locationid]], [1]LibPAS_data!$A$2:$E$600, 5, FALSE)</f>
        <v>142</v>
      </c>
      <c r="B2579" s="70">
        <f>VLOOKUP(ancestry_jul_2014[[#This Row],[Locationid]],[1]LibPAS_data!$A$2:$D$270,4,FALSE)</f>
        <v>140708</v>
      </c>
      <c r="C2579" s="71" t="str">
        <f>TEXT(E2579,"yyyy")&amp;"-"&amp;"Q"&amp;LOOKUP(MONTH(E2579),{1,4,7,10},{1,2,3,4})</f>
        <v>2018-Q1</v>
      </c>
      <c r="D2579" s="72">
        <f t="shared" si="149"/>
        <v>2018</v>
      </c>
      <c r="E2579" s="1">
        <v>43101</v>
      </c>
      <c r="F2579" s="31" t="str">
        <f t="shared" si="148"/>
        <v>2018</v>
      </c>
      <c r="G2579" s="1" t="str">
        <f>TEXT(ancestry_jul_2014[[#This Row],[Date]]," MMM")</f>
        <v xml:space="preserve"> Jan</v>
      </c>
      <c r="I2579" t="str">
        <f>VLOOKUP(K2579, [1]LibPAS_data!$A$1:$C$600,3,FALSE)</f>
        <v>Maricopa</v>
      </c>
      <c r="J2579" s="21" t="str">
        <f>VLOOKUP(K2579,[1]LibPAS_data!$A$1:$C$600,2,FALSE)</f>
        <v>Tempe Public Library</v>
      </c>
      <c r="K2579" s="10" t="s">
        <v>79</v>
      </c>
      <c r="L2579" s="45" t="s">
        <v>1</v>
      </c>
      <c r="P2579">
        <v>58</v>
      </c>
      <c r="Q2579">
        <v>100</v>
      </c>
    </row>
    <row r="2580" spans="1:18" x14ac:dyDescent="0.3">
      <c r="A2580" s="21">
        <f>VLOOKUP(ancestry_jul_2014[[#This Row],[Locationid]], [1]LibPAS_data!$A$2:$E$600, 5, FALSE)</f>
        <v>12</v>
      </c>
      <c r="B2580" s="70">
        <f>VLOOKUP(ancestry_jul_2014[[#This Row],[Locationid]],[1]LibPAS_data!$A$2:$D$270,4,FALSE)</f>
        <v>4415</v>
      </c>
      <c r="C2580" s="71" t="str">
        <f>TEXT(E2580,"yyyy")&amp;"-"&amp;"Q"&amp;LOOKUP(MONTH(E2580),{1,4,7,10},{1,2,3,4})</f>
        <v>2018-Q1</v>
      </c>
      <c r="D2580" s="72">
        <f t="shared" si="149"/>
        <v>2018</v>
      </c>
      <c r="E2580" s="1">
        <v>43101</v>
      </c>
      <c r="F2580" s="31" t="str">
        <f t="shared" si="148"/>
        <v>2018</v>
      </c>
      <c r="G2580" s="1" t="str">
        <f>TEXT(ancestry_jul_2014[[#This Row],[Date]]," MMM")</f>
        <v xml:space="preserve"> Jan</v>
      </c>
      <c r="I2580" t="str">
        <f>VLOOKUP(K2580, [1]LibPAS_data!$A$1:$C$600,3,FALSE)</f>
        <v>Maricopa</v>
      </c>
      <c r="J2580" s="21" t="str">
        <f>VLOOKUP(K2580,[1]LibPAS_data!$A$1:$C$600,2,FALSE)</f>
        <v>Tolleson Public Library</v>
      </c>
      <c r="K2580" s="6" t="s">
        <v>61</v>
      </c>
      <c r="L2580" s="45" t="s">
        <v>1</v>
      </c>
    </row>
    <row r="2581" spans="1:18" x14ac:dyDescent="0.3">
      <c r="A2581" s="21">
        <f>VLOOKUP(ancestry_jul_2014[[#This Row],[Locationid]], [1]LibPAS_data!$A$2:$E$600, 5, FALSE)</f>
        <v>8</v>
      </c>
      <c r="B2581" s="70">
        <f>VLOOKUP(ancestry_jul_2014[[#This Row],[Locationid]],[1]LibPAS_data!$A$2:$D$270,4,FALSE)</f>
        <v>2341</v>
      </c>
      <c r="C2581" s="71" t="str">
        <f>TEXT(E2581,"yyyy")&amp;"-"&amp;"Q"&amp;LOOKUP(MONTH(E2581),{1,4,7,10},{1,2,3,4})</f>
        <v>2018-Q1</v>
      </c>
      <c r="D2581" s="72">
        <f t="shared" si="149"/>
        <v>2018</v>
      </c>
      <c r="E2581" s="1">
        <v>43101</v>
      </c>
      <c r="F2581" s="31" t="str">
        <f t="shared" si="148"/>
        <v>2018</v>
      </c>
      <c r="G2581" s="1" t="str">
        <f>TEXT(ancestry_jul_2014[[#This Row],[Date]]," MMM")</f>
        <v xml:space="preserve"> Jan</v>
      </c>
      <c r="I2581" t="str">
        <f>VLOOKUP(K2581, [1]LibPAS_data!$A$1:$C$600,3,FALSE)</f>
        <v>Gila</v>
      </c>
      <c r="J2581" s="21" t="str">
        <f>VLOOKUP(K2581,[1]LibPAS_data!$A$1:$C$600,2,FALSE)</f>
        <v>Tonto Basin Public</v>
      </c>
      <c r="K2581" s="8" t="s">
        <v>62</v>
      </c>
      <c r="L2581" s="45" t="s">
        <v>1</v>
      </c>
    </row>
    <row r="2582" spans="1:18" x14ac:dyDescent="0.3">
      <c r="A2582" s="21">
        <f>VLOOKUP(ancestry_jul_2014[[#This Row],[Locationid]], [1]LibPAS_data!$A$2:$E$600, 5, FALSE)</f>
        <v>10</v>
      </c>
      <c r="B2582" s="70">
        <f>VLOOKUP(ancestry_jul_2014[[#This Row],[Locationid]],[1]LibPAS_data!$A$2:$D$270,4,FALSE)</f>
        <v>1843</v>
      </c>
      <c r="C2582" s="71" t="str">
        <f>TEXT(E2582,"yyyy")&amp;"-"&amp;"Q"&amp;LOOKUP(MONTH(E2582),{1,4,7,10},{1,2,3,4})</f>
        <v>2018-Q1</v>
      </c>
      <c r="D2582" s="72">
        <f t="shared" si="149"/>
        <v>2018</v>
      </c>
      <c r="E2582" s="1">
        <v>43101</v>
      </c>
      <c r="F2582" s="31" t="str">
        <f t="shared" si="148"/>
        <v>2018</v>
      </c>
      <c r="G2582" s="1" t="str">
        <f>TEXT(ancestry_jul_2014[[#This Row],[Date]]," MMM")</f>
        <v xml:space="preserve"> Jan</v>
      </c>
      <c r="I2582" t="str">
        <f>VLOOKUP(K2582, [1]LibPAS_data!$A$1:$C$600,3,FALSE)</f>
        <v>Pima</v>
      </c>
      <c r="J2582" s="21" t="str">
        <f>VLOOKUP(K2582,[1]LibPAS_data!$A$1:$C$600,2,FALSE)</f>
        <v>Venito Garcia Library</v>
      </c>
      <c r="K2582" t="s">
        <v>150</v>
      </c>
      <c r="L2582" s="45" t="s">
        <v>1</v>
      </c>
    </row>
    <row r="2583" spans="1:18" x14ac:dyDescent="0.3">
      <c r="A2583" s="21">
        <f>VLOOKUP(ancestry_jul_2014[[#This Row],[Locationid]], [1]LibPAS_data!$A$2:$E$600, 5, FALSE)</f>
        <v>8</v>
      </c>
      <c r="B2583" s="70" t="e">
        <f>VLOOKUP(ancestry_jul_2014[[#This Row],[Locationid]],[1]LibPAS_data!$A$2:$D$270,4,FALSE)</f>
        <v>#N/A</v>
      </c>
      <c r="C2583" s="71" t="str">
        <f>TEXT(E2583,"yyyy")&amp;"-"&amp;"Q"&amp;LOOKUP(MONTH(E2583),{1,4,7,10},{1,2,3,4})</f>
        <v>2018-Q1</v>
      </c>
      <c r="D2583" s="72">
        <f t="shared" si="149"/>
        <v>2018</v>
      </c>
      <c r="E2583" s="1">
        <v>43101</v>
      </c>
      <c r="F2583" s="31" t="str">
        <f t="shared" si="148"/>
        <v>2018</v>
      </c>
      <c r="G2583" s="1" t="str">
        <f>TEXT(ancestry_jul_2014[[#This Row],[Date]]," MMM")</f>
        <v xml:space="preserve"> Jan</v>
      </c>
      <c r="I2583" t="str">
        <f>VLOOKUP(K2583, [1]LibPAS_data!$A$1:$C$600,3,FALSE)</f>
        <v>Apache</v>
      </c>
      <c r="J2583" s="21" t="str">
        <f>VLOOKUP(K2583,[1]LibPAS_data!$A$1:$C$600,2,FALSE)</f>
        <v>Vernon Public Library</v>
      </c>
      <c r="K2583" s="6" t="s">
        <v>63</v>
      </c>
      <c r="L2583" s="45" t="s">
        <v>1</v>
      </c>
    </row>
    <row r="2584" spans="1:18" x14ac:dyDescent="0.3">
      <c r="A2584" s="21">
        <f>VLOOKUP(ancestry_jul_2014[[#This Row],[Locationid]], [1]LibPAS_data!$A$2:$E$600, 5, FALSE)</f>
        <v>5</v>
      </c>
      <c r="B2584" s="70">
        <f>VLOOKUP(ancestry_jul_2014[[#This Row],[Locationid]],[1]LibPAS_data!$A$2:$D$270,4,FALSE)</f>
        <v>790</v>
      </c>
      <c r="C2584" s="71" t="str">
        <f>TEXT(E2584,"yyyy")&amp;"-"&amp;"Q"&amp;LOOKUP(MONTH(E2584),{1,4,7,10},{1,2,3,4})</f>
        <v>2018-Q1</v>
      </c>
      <c r="D2584" s="72">
        <f t="shared" si="149"/>
        <v>2018</v>
      </c>
      <c r="E2584" s="1">
        <v>43101</v>
      </c>
      <c r="F2584" s="31" t="str">
        <f t="shared" si="148"/>
        <v>2018</v>
      </c>
      <c r="G2584" s="1" t="str">
        <f>TEXT(ancestry_jul_2014[[#This Row],[Date]]," MMM")</f>
        <v xml:space="preserve"> Jan</v>
      </c>
      <c r="I2584" t="str">
        <f>VLOOKUP(K2584, [1]LibPAS_data!$A$1:$C$600,3,FALSE)</f>
        <v>Gila</v>
      </c>
      <c r="J2584" s="21" t="str">
        <f>VLOOKUP(K2584,[1]LibPAS_data!$A$1:$C$600,2,FALSE)</f>
        <v>Young Public Library</v>
      </c>
      <c r="K2584" s="8" t="s">
        <v>136</v>
      </c>
      <c r="L2584" s="45" t="s">
        <v>1</v>
      </c>
    </row>
    <row r="2585" spans="1:18" x14ac:dyDescent="0.3">
      <c r="A2585" s="21">
        <f>VLOOKUP(ancestry_jul_2014[[#This Row],[Locationid]], [1]LibPAS_data!$A$2:$E$600, 5, FALSE)</f>
        <v>434</v>
      </c>
      <c r="B2585" s="70">
        <f>VLOOKUP(ancestry_jul_2014[[#This Row],[Locationid]],[1]LibPAS_data!$A$2:$D$270,4,FALSE)</f>
        <v>111752</v>
      </c>
      <c r="C2585" s="71" t="str">
        <f>TEXT(E2585,"yyyy")&amp;"-"&amp;"Q"&amp;LOOKUP(MONTH(E2585),{1,4,7,10},{1,2,3,4})</f>
        <v>2018-Q1</v>
      </c>
      <c r="D2585" s="72">
        <f t="shared" si="149"/>
        <v>2018</v>
      </c>
      <c r="E2585" s="1">
        <v>43101</v>
      </c>
      <c r="F2585" s="31" t="str">
        <f t="shared" si="148"/>
        <v>2018</v>
      </c>
      <c r="G2585" s="1" t="str">
        <f>TEXT(ancestry_jul_2014[[#This Row],[Date]]," MMM")</f>
        <v xml:space="preserve"> Jan</v>
      </c>
      <c r="I2585" t="str">
        <f>VLOOKUP(K2585, [1]LibPAS_data!$A$1:$C$600,3,FALSE)</f>
        <v>Yuma</v>
      </c>
      <c r="J2585" s="21" t="str">
        <f>VLOOKUP(K2585,[1]LibPAS_data!$A$1:$C$600,2,FALSE)</f>
        <v>Yuma County Library District</v>
      </c>
      <c r="K2585" s="6" t="s">
        <v>66</v>
      </c>
      <c r="L2585" s="45" t="s">
        <v>1</v>
      </c>
      <c r="N2585">
        <v>196</v>
      </c>
      <c r="O2585">
        <v>21</v>
      </c>
      <c r="P2585">
        <v>156</v>
      </c>
      <c r="Q2585">
        <v>116</v>
      </c>
    </row>
    <row r="2586" spans="1:18" x14ac:dyDescent="0.3">
      <c r="A2586" s="21">
        <f>VLOOKUP(ancestry_jul_2014[[#This Row],[Locationid]], [1]LibPAS_data!$A$2:$E$600, 5, FALSE)</f>
        <v>7</v>
      </c>
      <c r="B2586" s="70" t="e">
        <f>VLOOKUP(ancestry_jul_2014[[#This Row],[Locationid]],[1]LibPAS_data!$A$2:$D$270,4,FALSE)</f>
        <v>#N/A</v>
      </c>
      <c r="C2586" s="71" t="str">
        <f>TEXT(E2586,"yyyy")&amp;"-"&amp;"Q"&amp;LOOKUP(MONTH(E2586),{1,4,7,10},{1,2,3,4})</f>
        <v>2018-Q1</v>
      </c>
      <c r="D2586" s="72">
        <f t="shared" si="149"/>
        <v>2018</v>
      </c>
      <c r="E2586" s="1">
        <v>43101</v>
      </c>
      <c r="F2586" s="31" t="str">
        <f t="shared" si="148"/>
        <v>2018</v>
      </c>
      <c r="G2586" s="1" t="str">
        <f>TEXT(ancestry_jul_2014[[#This Row],[Date]]," MMM")</f>
        <v xml:space="preserve"> Jan</v>
      </c>
      <c r="I2586" t="str">
        <f>VLOOKUP(K2586, [1]LibPAS_data!$A$1:$C$600,3,FALSE)</f>
        <v>Yavapai</v>
      </c>
      <c r="J2586" s="21" t="str">
        <f>VLOOKUP(K2586,[1]LibPAS_data!$A$1:$C$600,2,FALSE)</f>
        <v>Yarnell Public Library</v>
      </c>
      <c r="K2586" s="6" t="s">
        <v>64</v>
      </c>
      <c r="L2586" s="45" t="s">
        <v>1</v>
      </c>
    </row>
    <row r="2587" spans="1:18" x14ac:dyDescent="0.3">
      <c r="A2587" s="22">
        <f>VLOOKUP(ancestry_jul_2014[[#This Row],[Locationid]], [1]LibPAS_data!$A$2:$E$600, 5, FALSE)</f>
        <v>91</v>
      </c>
      <c r="B2587" s="73">
        <f>VLOOKUP(ancestry_jul_2014[[#This Row],[Locationid]],[1]LibPAS_data!$A$2:$D$270,4,FALSE)</f>
        <v>9301</v>
      </c>
      <c r="C2587" s="74" t="str">
        <f>TEXT(E2587,"yyyy")&amp;"-"&amp;"Q"&amp;LOOKUP(MONTH(E2587),{1,4,7,10},{1,2,3,4})</f>
        <v>2018-Q1</v>
      </c>
      <c r="D2587" s="75">
        <f t="shared" si="149"/>
        <v>2018</v>
      </c>
      <c r="E2587" s="1">
        <v>43101</v>
      </c>
      <c r="F2587" s="31" t="str">
        <f t="shared" si="148"/>
        <v>2018</v>
      </c>
      <c r="G2587" s="16" t="str">
        <f>TEXT(ancestry_jul_2014[[#This Row],[Date]]," MMM")</f>
        <v xml:space="preserve"> Jan</v>
      </c>
      <c r="H2587" s="3"/>
      <c r="I2587" s="3" t="str">
        <f>VLOOKUP(K2587, [1]LibPAS_data!$A$1:$C$600,3,FALSE)</f>
        <v>Yavapai</v>
      </c>
      <c r="J2587" s="22" t="str">
        <f>VLOOKUP(K2587,[1]LibPAS_data!$A$1:$C$600,2,FALSE)</f>
        <v>Yavapai County Library District</v>
      </c>
      <c r="K2587" s="45" t="s">
        <v>65</v>
      </c>
      <c r="L2587" s="45" t="s">
        <v>1</v>
      </c>
      <c r="M2587" s="3"/>
      <c r="N2587" s="3"/>
      <c r="O2587" s="3"/>
      <c r="P2587" s="3"/>
      <c r="Q2587" s="3"/>
      <c r="R2587" s="3"/>
    </row>
  </sheetData>
  <conditionalFormatting sqref="K496">
    <cfRule type="duplicateValues" dxfId="3685" priority="4731"/>
  </conditionalFormatting>
  <conditionalFormatting sqref="K496">
    <cfRule type="duplicateValues" dxfId="3684" priority="4730"/>
  </conditionalFormatting>
  <conditionalFormatting sqref="K465">
    <cfRule type="duplicateValues" dxfId="3683" priority="4727"/>
  </conditionalFormatting>
  <conditionalFormatting sqref="K465">
    <cfRule type="duplicateValues" dxfId="3682" priority="4726"/>
  </conditionalFormatting>
  <conditionalFormatting sqref="K468">
    <cfRule type="duplicateValues" dxfId="3681" priority="4723"/>
  </conditionalFormatting>
  <conditionalFormatting sqref="K468">
    <cfRule type="duplicateValues" dxfId="3680" priority="4722"/>
  </conditionalFormatting>
  <conditionalFormatting sqref="K473">
    <cfRule type="duplicateValues" dxfId="3679" priority="4719"/>
  </conditionalFormatting>
  <conditionalFormatting sqref="K473">
    <cfRule type="duplicateValues" dxfId="3678" priority="4718"/>
  </conditionalFormatting>
  <conditionalFormatting sqref="K478">
    <cfRule type="duplicateValues" dxfId="3677" priority="4715"/>
  </conditionalFormatting>
  <conditionalFormatting sqref="K478">
    <cfRule type="duplicateValues" dxfId="3676" priority="4714"/>
  </conditionalFormatting>
  <conditionalFormatting sqref="K487">
    <cfRule type="duplicateValues" dxfId="3675" priority="4711"/>
  </conditionalFormatting>
  <conditionalFormatting sqref="K487">
    <cfRule type="duplicateValues" dxfId="3674" priority="4710"/>
  </conditionalFormatting>
  <conditionalFormatting sqref="K492">
    <cfRule type="duplicateValues" dxfId="3673" priority="4707"/>
  </conditionalFormatting>
  <conditionalFormatting sqref="K492">
    <cfRule type="duplicateValues" dxfId="3672" priority="4706"/>
  </conditionalFormatting>
  <conditionalFormatting sqref="K493">
    <cfRule type="duplicateValues" dxfId="3671" priority="4703"/>
  </conditionalFormatting>
  <conditionalFormatting sqref="K493">
    <cfRule type="duplicateValues" dxfId="3670" priority="4702"/>
  </conditionalFormatting>
  <conditionalFormatting sqref="K498">
    <cfRule type="duplicateValues" dxfId="3669" priority="4699"/>
  </conditionalFormatting>
  <conditionalFormatting sqref="K498">
    <cfRule type="duplicateValues" dxfId="3668" priority="4698"/>
  </conditionalFormatting>
  <conditionalFormatting sqref="K547">
    <cfRule type="duplicateValues" dxfId="3667" priority="4695"/>
  </conditionalFormatting>
  <conditionalFormatting sqref="K547">
    <cfRule type="duplicateValues" dxfId="3666" priority="4694"/>
  </conditionalFormatting>
  <conditionalFormatting sqref="K521">
    <cfRule type="duplicateValues" dxfId="3665" priority="4683"/>
  </conditionalFormatting>
  <conditionalFormatting sqref="K521">
    <cfRule type="duplicateValues" dxfId="3664" priority="4682"/>
  </conditionalFormatting>
  <conditionalFormatting sqref="K527">
    <cfRule type="duplicateValues" dxfId="3663" priority="4679"/>
  </conditionalFormatting>
  <conditionalFormatting sqref="K527">
    <cfRule type="duplicateValues" dxfId="3662" priority="4678"/>
  </conditionalFormatting>
  <conditionalFormatting sqref="K539">
    <cfRule type="duplicateValues" dxfId="3661" priority="4675"/>
  </conditionalFormatting>
  <conditionalFormatting sqref="K539">
    <cfRule type="duplicateValues" dxfId="3660" priority="4674"/>
  </conditionalFormatting>
  <conditionalFormatting sqref="K544">
    <cfRule type="duplicateValues" dxfId="3659" priority="4671"/>
  </conditionalFormatting>
  <conditionalFormatting sqref="K544">
    <cfRule type="duplicateValues" dxfId="3658" priority="4670"/>
  </conditionalFormatting>
  <conditionalFormatting sqref="K511">
    <cfRule type="duplicateValues" dxfId="3657" priority="4659"/>
  </conditionalFormatting>
  <conditionalFormatting sqref="K511">
    <cfRule type="duplicateValues" dxfId="3656" priority="4658"/>
  </conditionalFormatting>
  <conditionalFormatting sqref="K512">
    <cfRule type="duplicateValues" dxfId="3655" priority="4655"/>
  </conditionalFormatting>
  <conditionalFormatting sqref="K512">
    <cfRule type="duplicateValues" dxfId="3654" priority="4654"/>
  </conditionalFormatting>
  <conditionalFormatting sqref="K520">
    <cfRule type="duplicateValues" dxfId="3653" priority="4651"/>
  </conditionalFormatting>
  <conditionalFormatting sqref="K520">
    <cfRule type="duplicateValues" dxfId="3652" priority="4650"/>
  </conditionalFormatting>
  <conditionalFormatting sqref="K522">
    <cfRule type="duplicateValues" dxfId="3651" priority="4647"/>
  </conditionalFormatting>
  <conditionalFormatting sqref="K522">
    <cfRule type="duplicateValues" dxfId="3650" priority="4646"/>
  </conditionalFormatting>
  <conditionalFormatting sqref="K528">
    <cfRule type="duplicateValues" dxfId="3649" priority="4643"/>
  </conditionalFormatting>
  <conditionalFormatting sqref="K528">
    <cfRule type="duplicateValues" dxfId="3648" priority="4642"/>
  </conditionalFormatting>
  <conditionalFormatting sqref="K530">
    <cfRule type="duplicateValues" dxfId="3647" priority="4639"/>
  </conditionalFormatting>
  <conditionalFormatting sqref="K530">
    <cfRule type="duplicateValues" dxfId="3646" priority="4638"/>
  </conditionalFormatting>
  <conditionalFormatting sqref="K535">
    <cfRule type="duplicateValues" dxfId="3645" priority="4635"/>
  </conditionalFormatting>
  <conditionalFormatting sqref="K535">
    <cfRule type="duplicateValues" dxfId="3644" priority="4634"/>
  </conditionalFormatting>
  <conditionalFormatting sqref="K549">
    <cfRule type="duplicateValues" dxfId="3643" priority="4631"/>
  </conditionalFormatting>
  <conditionalFormatting sqref="K549">
    <cfRule type="duplicateValues" dxfId="3642" priority="4630"/>
  </conditionalFormatting>
  <conditionalFormatting sqref="K570">
    <cfRule type="duplicateValues" dxfId="3641" priority="4623"/>
  </conditionalFormatting>
  <conditionalFormatting sqref="K570">
    <cfRule type="duplicateValues" dxfId="3640" priority="4622"/>
  </conditionalFormatting>
  <conditionalFormatting sqref="K576">
    <cfRule type="duplicateValues" dxfId="3639" priority="4619"/>
  </conditionalFormatting>
  <conditionalFormatting sqref="K576">
    <cfRule type="duplicateValues" dxfId="3638" priority="4618"/>
  </conditionalFormatting>
  <conditionalFormatting sqref="K585">
    <cfRule type="duplicateValues" dxfId="3637" priority="4615"/>
  </conditionalFormatting>
  <conditionalFormatting sqref="K585">
    <cfRule type="duplicateValues" dxfId="3636" priority="4614"/>
  </conditionalFormatting>
  <conditionalFormatting sqref="K590">
    <cfRule type="duplicateValues" dxfId="3635" priority="4611"/>
  </conditionalFormatting>
  <conditionalFormatting sqref="K590">
    <cfRule type="duplicateValues" dxfId="3634" priority="4610"/>
  </conditionalFormatting>
  <conditionalFormatting sqref="K571">
    <cfRule type="duplicateValues" dxfId="3633" priority="4595"/>
  </conditionalFormatting>
  <conditionalFormatting sqref="K571">
    <cfRule type="duplicateValues" dxfId="3632" priority="4594"/>
  </conditionalFormatting>
  <conditionalFormatting sqref="K595">
    <cfRule type="duplicateValues" dxfId="3631" priority="4579"/>
  </conditionalFormatting>
  <conditionalFormatting sqref="K595">
    <cfRule type="duplicateValues" dxfId="3630" priority="4578"/>
  </conditionalFormatting>
  <conditionalFormatting sqref="K594">
    <cfRule type="duplicateValues" dxfId="3629" priority="4575"/>
  </conditionalFormatting>
  <conditionalFormatting sqref="K594">
    <cfRule type="duplicateValues" dxfId="3628" priority="4574"/>
  </conditionalFormatting>
  <conditionalFormatting sqref="K592">
    <cfRule type="duplicateValues" dxfId="3627" priority="4571"/>
  </conditionalFormatting>
  <conditionalFormatting sqref="K592">
    <cfRule type="duplicateValues" dxfId="3626" priority="4570"/>
  </conditionalFormatting>
  <conditionalFormatting sqref="K587">
    <cfRule type="duplicateValues" dxfId="3625" priority="4567"/>
  </conditionalFormatting>
  <conditionalFormatting sqref="K587">
    <cfRule type="duplicateValues" dxfId="3624" priority="4566"/>
  </conditionalFormatting>
  <conditionalFormatting sqref="K565">
    <cfRule type="duplicateValues" dxfId="3623" priority="4563"/>
  </conditionalFormatting>
  <conditionalFormatting sqref="K565">
    <cfRule type="duplicateValues" dxfId="3622" priority="4562"/>
  </conditionalFormatting>
  <conditionalFormatting sqref="K563">
    <cfRule type="duplicateValues" dxfId="3621" priority="4559"/>
  </conditionalFormatting>
  <conditionalFormatting sqref="K563">
    <cfRule type="duplicateValues" dxfId="3620" priority="4558"/>
  </conditionalFormatting>
  <conditionalFormatting sqref="K553">
    <cfRule type="duplicateValues" dxfId="3619" priority="4555"/>
  </conditionalFormatting>
  <conditionalFormatting sqref="K553">
    <cfRule type="duplicateValues" dxfId="3618" priority="4554"/>
  </conditionalFormatting>
  <conditionalFormatting sqref="K551">
    <cfRule type="duplicateValues" dxfId="3617" priority="4551"/>
  </conditionalFormatting>
  <conditionalFormatting sqref="K551">
    <cfRule type="duplicateValues" dxfId="3616" priority="4550"/>
  </conditionalFormatting>
  <conditionalFormatting sqref="K615">
    <cfRule type="duplicateValues" dxfId="3615" priority="4547"/>
  </conditionalFormatting>
  <conditionalFormatting sqref="K615">
    <cfRule type="duplicateValues" dxfId="3614" priority="4546"/>
  </conditionalFormatting>
  <conditionalFormatting sqref="K629">
    <cfRule type="duplicateValues" dxfId="3613" priority="4539"/>
  </conditionalFormatting>
  <conditionalFormatting sqref="K629">
    <cfRule type="duplicateValues" dxfId="3612" priority="4538"/>
  </conditionalFormatting>
  <conditionalFormatting sqref="K635">
    <cfRule type="duplicateValues" dxfId="3611" priority="4535"/>
  </conditionalFormatting>
  <conditionalFormatting sqref="K635">
    <cfRule type="duplicateValues" dxfId="3610" priority="4534"/>
  </conditionalFormatting>
  <conditionalFormatting sqref="K616">
    <cfRule type="duplicateValues" dxfId="3609" priority="4531"/>
  </conditionalFormatting>
  <conditionalFormatting sqref="K616">
    <cfRule type="duplicateValues" dxfId="3608" priority="4530"/>
  </conditionalFormatting>
  <conditionalFormatting sqref="K641">
    <cfRule type="duplicateValues" dxfId="3607" priority="4527"/>
  </conditionalFormatting>
  <conditionalFormatting sqref="K641">
    <cfRule type="duplicateValues" dxfId="3606" priority="4526"/>
  </conditionalFormatting>
  <conditionalFormatting sqref="K640">
    <cfRule type="duplicateValues" dxfId="3605" priority="4523"/>
  </conditionalFormatting>
  <conditionalFormatting sqref="K640">
    <cfRule type="duplicateValues" dxfId="3604" priority="4522"/>
  </conditionalFormatting>
  <conditionalFormatting sqref="K638">
    <cfRule type="duplicateValues" dxfId="3603" priority="4483"/>
  </conditionalFormatting>
  <conditionalFormatting sqref="K638">
    <cfRule type="duplicateValues" dxfId="3602" priority="4482"/>
  </conditionalFormatting>
  <conditionalFormatting sqref="K631">
    <cfRule type="duplicateValues" dxfId="3601" priority="4515"/>
  </conditionalFormatting>
  <conditionalFormatting sqref="K631">
    <cfRule type="duplicateValues" dxfId="3600" priority="4514"/>
  </conditionalFormatting>
  <conditionalFormatting sqref="K607">
    <cfRule type="duplicateValues" dxfId="3599" priority="4511"/>
  </conditionalFormatting>
  <conditionalFormatting sqref="K607">
    <cfRule type="duplicateValues" dxfId="3598" priority="4510"/>
  </conditionalFormatting>
  <conditionalFormatting sqref="K597">
    <cfRule type="duplicateValues" dxfId="3597" priority="4499"/>
  </conditionalFormatting>
  <conditionalFormatting sqref="K597">
    <cfRule type="duplicateValues" dxfId="3596" priority="4498"/>
  </conditionalFormatting>
  <conditionalFormatting sqref="K632">
    <cfRule type="duplicateValues" dxfId="3595" priority="4495"/>
  </conditionalFormatting>
  <conditionalFormatting sqref="K632">
    <cfRule type="duplicateValues" dxfId="3594" priority="4494"/>
  </conditionalFormatting>
  <conditionalFormatting sqref="K632">
    <cfRule type="duplicateValues" dxfId="3593" priority="4493"/>
  </conditionalFormatting>
  <conditionalFormatting sqref="K636">
    <cfRule type="duplicateValues" dxfId="3592" priority="4489"/>
  </conditionalFormatting>
  <conditionalFormatting sqref="K636">
    <cfRule type="duplicateValues" dxfId="3591" priority="4488"/>
  </conditionalFormatting>
  <conditionalFormatting sqref="K636">
    <cfRule type="duplicateValues" dxfId="3590" priority="4487"/>
  </conditionalFormatting>
  <conditionalFormatting sqref="K638">
    <cfRule type="duplicateValues" dxfId="3589" priority="4481"/>
  </conditionalFormatting>
  <conditionalFormatting sqref="K621">
    <cfRule type="duplicateValues" dxfId="3588" priority="4477"/>
  </conditionalFormatting>
  <conditionalFormatting sqref="K621">
    <cfRule type="duplicateValues" dxfId="3587" priority="4476"/>
  </conditionalFormatting>
  <conditionalFormatting sqref="K621">
    <cfRule type="duplicateValues" dxfId="3586" priority="4475"/>
  </conditionalFormatting>
  <conditionalFormatting sqref="K613">
    <cfRule type="duplicateValues" dxfId="3585" priority="4471"/>
  </conditionalFormatting>
  <conditionalFormatting sqref="K613">
    <cfRule type="duplicateValues" dxfId="3584" priority="4470"/>
  </conditionalFormatting>
  <conditionalFormatting sqref="K613">
    <cfRule type="duplicateValues" dxfId="3583" priority="4469"/>
  </conditionalFormatting>
  <conditionalFormatting sqref="K614">
    <cfRule type="duplicateValues" dxfId="3582" priority="4465"/>
  </conditionalFormatting>
  <conditionalFormatting sqref="K614">
    <cfRule type="duplicateValues" dxfId="3581" priority="4464"/>
  </conditionalFormatting>
  <conditionalFormatting sqref="K614">
    <cfRule type="duplicateValues" dxfId="3580" priority="4463"/>
  </conditionalFormatting>
  <conditionalFormatting sqref="K611">
    <cfRule type="duplicateValues" dxfId="3579" priority="4459"/>
  </conditionalFormatting>
  <conditionalFormatting sqref="K611">
    <cfRule type="duplicateValues" dxfId="3578" priority="4458"/>
  </conditionalFormatting>
  <conditionalFormatting sqref="K611">
    <cfRule type="duplicateValues" dxfId="3577" priority="4457"/>
  </conditionalFormatting>
  <conditionalFormatting sqref="K605">
    <cfRule type="duplicateValues" dxfId="3576" priority="4453"/>
  </conditionalFormatting>
  <conditionalFormatting sqref="K605">
    <cfRule type="duplicateValues" dxfId="3575" priority="4452"/>
  </conditionalFormatting>
  <conditionalFormatting sqref="K605">
    <cfRule type="duplicateValues" dxfId="3574" priority="4451"/>
  </conditionalFormatting>
  <conditionalFormatting sqref="K657">
    <cfRule type="duplicateValues" dxfId="3573" priority="4447"/>
  </conditionalFormatting>
  <conditionalFormatting sqref="K657">
    <cfRule type="duplicateValues" dxfId="3572" priority="4446"/>
  </conditionalFormatting>
  <conditionalFormatting sqref="K670">
    <cfRule type="duplicateValues" dxfId="3571" priority="4443"/>
  </conditionalFormatting>
  <conditionalFormatting sqref="K670">
    <cfRule type="duplicateValues" dxfId="3570" priority="4442"/>
  </conditionalFormatting>
  <conditionalFormatting sqref="K674">
    <cfRule type="duplicateValues" dxfId="3569" priority="4439"/>
  </conditionalFormatting>
  <conditionalFormatting sqref="K674">
    <cfRule type="duplicateValues" dxfId="3568" priority="4438"/>
  </conditionalFormatting>
  <conditionalFormatting sqref="K677">
    <cfRule type="duplicateValues" dxfId="3567" priority="4427"/>
  </conditionalFormatting>
  <conditionalFormatting sqref="K677">
    <cfRule type="duplicateValues" dxfId="3566" priority="4426"/>
  </conditionalFormatting>
  <conditionalFormatting sqref="K656">
    <cfRule type="duplicateValues" dxfId="3565" priority="4387"/>
  </conditionalFormatting>
  <conditionalFormatting sqref="K656">
    <cfRule type="duplicateValues" dxfId="3564" priority="4386"/>
  </conditionalFormatting>
  <conditionalFormatting sqref="K656">
    <cfRule type="duplicateValues" dxfId="3563" priority="4385"/>
  </conditionalFormatting>
  <conditionalFormatting sqref="K648">
    <cfRule type="duplicateValues" dxfId="3562" priority="4369"/>
  </conditionalFormatting>
  <conditionalFormatting sqref="K648">
    <cfRule type="duplicateValues" dxfId="3561" priority="4368"/>
  </conditionalFormatting>
  <conditionalFormatting sqref="K648">
    <cfRule type="duplicateValues" dxfId="3560" priority="4367"/>
  </conditionalFormatting>
  <conditionalFormatting sqref="K645">
    <cfRule type="duplicateValues" dxfId="3559" priority="4363"/>
  </conditionalFormatting>
  <conditionalFormatting sqref="K645">
    <cfRule type="duplicateValues" dxfId="3558" priority="4362"/>
  </conditionalFormatting>
  <conditionalFormatting sqref="K645">
    <cfRule type="duplicateValues" dxfId="3557" priority="4361"/>
  </conditionalFormatting>
  <conditionalFormatting sqref="K651">
    <cfRule type="duplicateValues" dxfId="3556" priority="4357"/>
  </conditionalFormatting>
  <conditionalFormatting sqref="K651">
    <cfRule type="duplicateValues" dxfId="3555" priority="4356"/>
  </conditionalFormatting>
  <conditionalFormatting sqref="K651">
    <cfRule type="duplicateValues" dxfId="3554" priority="4355"/>
  </conditionalFormatting>
  <conditionalFormatting sqref="K655">
    <cfRule type="duplicateValues" dxfId="3553" priority="4351"/>
  </conditionalFormatting>
  <conditionalFormatting sqref="K655">
    <cfRule type="duplicateValues" dxfId="3552" priority="4350"/>
  </conditionalFormatting>
  <conditionalFormatting sqref="K655">
    <cfRule type="duplicateValues" dxfId="3551" priority="4349"/>
  </conditionalFormatting>
  <conditionalFormatting sqref="K658">
    <cfRule type="duplicateValues" dxfId="3550" priority="4345"/>
  </conditionalFormatting>
  <conditionalFormatting sqref="K658">
    <cfRule type="duplicateValues" dxfId="3549" priority="4344"/>
  </conditionalFormatting>
  <conditionalFormatting sqref="K658">
    <cfRule type="duplicateValues" dxfId="3548" priority="4343"/>
  </conditionalFormatting>
  <conditionalFormatting sqref="K671">
    <cfRule type="duplicateValues" dxfId="3547" priority="4339"/>
  </conditionalFormatting>
  <conditionalFormatting sqref="K671">
    <cfRule type="duplicateValues" dxfId="3546" priority="4338"/>
  </conditionalFormatting>
  <conditionalFormatting sqref="K671">
    <cfRule type="duplicateValues" dxfId="3545" priority="4337"/>
  </conditionalFormatting>
  <conditionalFormatting sqref="K697">
    <cfRule type="duplicateValues" dxfId="3544" priority="4333"/>
  </conditionalFormatting>
  <conditionalFormatting sqref="K697">
    <cfRule type="duplicateValues" dxfId="3543" priority="4332"/>
  </conditionalFormatting>
  <conditionalFormatting sqref="K712">
    <cfRule type="duplicateValues" dxfId="3542" priority="4329"/>
  </conditionalFormatting>
  <conditionalFormatting sqref="K712">
    <cfRule type="duplicateValues" dxfId="3541" priority="4328"/>
  </conditionalFormatting>
  <conditionalFormatting sqref="K718">
    <cfRule type="duplicateValues" dxfId="3540" priority="4325"/>
  </conditionalFormatting>
  <conditionalFormatting sqref="K718">
    <cfRule type="duplicateValues" dxfId="3539" priority="4324"/>
  </conditionalFormatting>
  <conditionalFormatting sqref="K723">
    <cfRule type="duplicateValues" dxfId="3538" priority="4321"/>
  </conditionalFormatting>
  <conditionalFormatting sqref="K723">
    <cfRule type="duplicateValues" dxfId="3537" priority="4320"/>
  </conditionalFormatting>
  <conditionalFormatting sqref="K688">
    <cfRule type="duplicateValues" dxfId="3536" priority="4317"/>
  </conditionalFormatting>
  <conditionalFormatting sqref="K688">
    <cfRule type="duplicateValues" dxfId="3535" priority="4316"/>
  </conditionalFormatting>
  <conditionalFormatting sqref="K688">
    <cfRule type="duplicateValues" dxfId="3534" priority="4315"/>
  </conditionalFormatting>
  <conditionalFormatting sqref="K696">
    <cfRule type="duplicateValues" dxfId="3533" priority="4311"/>
  </conditionalFormatting>
  <conditionalFormatting sqref="K696">
    <cfRule type="duplicateValues" dxfId="3532" priority="4310"/>
  </conditionalFormatting>
  <conditionalFormatting sqref="K696">
    <cfRule type="duplicateValues" dxfId="3531" priority="4309"/>
  </conditionalFormatting>
  <conditionalFormatting sqref="K714">
    <cfRule type="duplicateValues" dxfId="3530" priority="4305"/>
  </conditionalFormatting>
  <conditionalFormatting sqref="K714">
    <cfRule type="duplicateValues" dxfId="3529" priority="4304"/>
  </conditionalFormatting>
  <conditionalFormatting sqref="K714">
    <cfRule type="duplicateValues" dxfId="3528" priority="4303"/>
  </conditionalFormatting>
  <conditionalFormatting sqref="K679">
    <cfRule type="duplicateValues" dxfId="3527" priority="4299"/>
  </conditionalFormatting>
  <conditionalFormatting sqref="K679">
    <cfRule type="duplicateValues" dxfId="3526" priority="4298"/>
  </conditionalFormatting>
  <conditionalFormatting sqref="K679">
    <cfRule type="duplicateValues" dxfId="3525" priority="4297"/>
  </conditionalFormatting>
  <conditionalFormatting sqref="K681">
    <cfRule type="duplicateValues" dxfId="3524" priority="4293"/>
  </conditionalFormatting>
  <conditionalFormatting sqref="K681">
    <cfRule type="duplicateValues" dxfId="3523" priority="4292"/>
  </conditionalFormatting>
  <conditionalFormatting sqref="K681">
    <cfRule type="duplicateValues" dxfId="3522" priority="4291"/>
  </conditionalFormatting>
  <conditionalFormatting sqref="K683">
    <cfRule type="duplicateValues" dxfId="3521" priority="4287"/>
  </conditionalFormatting>
  <conditionalFormatting sqref="K683">
    <cfRule type="duplicateValues" dxfId="3520" priority="4286"/>
  </conditionalFormatting>
  <conditionalFormatting sqref="K683">
    <cfRule type="duplicateValues" dxfId="3519" priority="4285"/>
  </conditionalFormatting>
  <conditionalFormatting sqref="K684">
    <cfRule type="duplicateValues" dxfId="3518" priority="4281"/>
  </conditionalFormatting>
  <conditionalFormatting sqref="K684">
    <cfRule type="duplicateValues" dxfId="3517" priority="4280"/>
  </conditionalFormatting>
  <conditionalFormatting sqref="K684">
    <cfRule type="duplicateValues" dxfId="3516" priority="4279"/>
  </conditionalFormatting>
  <conditionalFormatting sqref="K685">
    <cfRule type="duplicateValues" dxfId="3515" priority="4275"/>
  </conditionalFormatting>
  <conditionalFormatting sqref="K685">
    <cfRule type="duplicateValues" dxfId="3514" priority="4274"/>
  </conditionalFormatting>
  <conditionalFormatting sqref="K685">
    <cfRule type="duplicateValues" dxfId="3513" priority="4273"/>
  </conditionalFormatting>
  <conditionalFormatting sqref="K691">
    <cfRule type="duplicateValues" dxfId="3512" priority="4269"/>
  </conditionalFormatting>
  <conditionalFormatting sqref="K691">
    <cfRule type="duplicateValues" dxfId="3511" priority="4268"/>
  </conditionalFormatting>
  <conditionalFormatting sqref="K691">
    <cfRule type="duplicateValues" dxfId="3510" priority="4267"/>
  </conditionalFormatting>
  <conditionalFormatting sqref="K694">
    <cfRule type="duplicateValues" dxfId="3509" priority="4263"/>
  </conditionalFormatting>
  <conditionalFormatting sqref="K694">
    <cfRule type="duplicateValues" dxfId="3508" priority="4262"/>
  </conditionalFormatting>
  <conditionalFormatting sqref="K694">
    <cfRule type="duplicateValues" dxfId="3507" priority="4261"/>
  </conditionalFormatting>
  <conditionalFormatting sqref="K700">
    <cfRule type="duplicateValues" dxfId="3506" priority="4257"/>
  </conditionalFormatting>
  <conditionalFormatting sqref="K700">
    <cfRule type="duplicateValues" dxfId="3505" priority="4256"/>
  </conditionalFormatting>
  <conditionalFormatting sqref="K700">
    <cfRule type="duplicateValues" dxfId="3504" priority="4255"/>
  </conditionalFormatting>
  <conditionalFormatting sqref="K702">
    <cfRule type="duplicateValues" dxfId="3503" priority="4251"/>
  </conditionalFormatting>
  <conditionalFormatting sqref="K702">
    <cfRule type="duplicateValues" dxfId="3502" priority="4250"/>
  </conditionalFormatting>
  <conditionalFormatting sqref="K702">
    <cfRule type="duplicateValues" dxfId="3501" priority="4249"/>
  </conditionalFormatting>
  <conditionalFormatting sqref="K703">
    <cfRule type="duplicateValues" dxfId="3500" priority="4245"/>
  </conditionalFormatting>
  <conditionalFormatting sqref="K703">
    <cfRule type="duplicateValues" dxfId="3499" priority="4244"/>
  </conditionalFormatting>
  <conditionalFormatting sqref="K703">
    <cfRule type="duplicateValues" dxfId="3498" priority="4243"/>
  </conditionalFormatting>
  <conditionalFormatting sqref="K705">
    <cfRule type="duplicateValues" dxfId="3497" priority="4239"/>
  </conditionalFormatting>
  <conditionalFormatting sqref="K705">
    <cfRule type="duplicateValues" dxfId="3496" priority="4238"/>
  </conditionalFormatting>
  <conditionalFormatting sqref="K705">
    <cfRule type="duplicateValues" dxfId="3495" priority="4237"/>
  </conditionalFormatting>
  <conditionalFormatting sqref="K713">
    <cfRule type="duplicateValues" dxfId="3494" priority="4233"/>
  </conditionalFormatting>
  <conditionalFormatting sqref="K713">
    <cfRule type="duplicateValues" dxfId="3493" priority="4232"/>
  </conditionalFormatting>
  <conditionalFormatting sqref="K713">
    <cfRule type="duplicateValues" dxfId="3492" priority="4231"/>
  </conditionalFormatting>
  <conditionalFormatting sqref="K715">
    <cfRule type="duplicateValues" dxfId="3491" priority="4227"/>
  </conditionalFormatting>
  <conditionalFormatting sqref="K715">
    <cfRule type="duplicateValues" dxfId="3490" priority="4226"/>
  </conditionalFormatting>
  <conditionalFormatting sqref="K715">
    <cfRule type="duplicateValues" dxfId="3489" priority="4225"/>
  </conditionalFormatting>
  <conditionalFormatting sqref="K720">
    <cfRule type="duplicateValues" dxfId="3488" priority="4221"/>
  </conditionalFormatting>
  <conditionalFormatting sqref="K720">
    <cfRule type="duplicateValues" dxfId="3487" priority="4220"/>
  </conditionalFormatting>
  <conditionalFormatting sqref="K720">
    <cfRule type="duplicateValues" dxfId="3486" priority="4219"/>
  </conditionalFormatting>
  <conditionalFormatting sqref="K721">
    <cfRule type="duplicateValues" dxfId="3485" priority="4215"/>
  </conditionalFormatting>
  <conditionalFormatting sqref="K721">
    <cfRule type="duplicateValues" dxfId="3484" priority="4214"/>
  </conditionalFormatting>
  <conditionalFormatting sqref="K721">
    <cfRule type="duplicateValues" dxfId="3483" priority="4213"/>
  </conditionalFormatting>
  <conditionalFormatting sqref="K743">
    <cfRule type="duplicateValues" dxfId="3482" priority="4209"/>
  </conditionalFormatting>
  <conditionalFormatting sqref="K743">
    <cfRule type="duplicateValues" dxfId="3481" priority="4208"/>
  </conditionalFormatting>
  <conditionalFormatting sqref="K758">
    <cfRule type="duplicateValues" dxfId="3480" priority="4205"/>
  </conditionalFormatting>
  <conditionalFormatting sqref="K758">
    <cfRule type="duplicateValues" dxfId="3479" priority="4204"/>
  </conditionalFormatting>
  <conditionalFormatting sqref="K764">
    <cfRule type="duplicateValues" dxfId="3478" priority="4201"/>
  </conditionalFormatting>
  <conditionalFormatting sqref="K764">
    <cfRule type="duplicateValues" dxfId="3477" priority="4200"/>
  </conditionalFormatting>
  <conditionalFormatting sqref="K768">
    <cfRule type="duplicateValues" dxfId="3476" priority="4197"/>
  </conditionalFormatting>
  <conditionalFormatting sqref="K768">
    <cfRule type="duplicateValues" dxfId="3475" priority="4196"/>
  </conditionalFormatting>
  <conditionalFormatting sqref="K734">
    <cfRule type="duplicateValues" dxfId="3474" priority="4193"/>
  </conditionalFormatting>
  <conditionalFormatting sqref="K734">
    <cfRule type="duplicateValues" dxfId="3473" priority="4192"/>
  </conditionalFormatting>
  <conditionalFormatting sqref="K734">
    <cfRule type="duplicateValues" dxfId="3472" priority="4191"/>
  </conditionalFormatting>
  <conditionalFormatting sqref="K742">
    <cfRule type="duplicateValues" dxfId="3471" priority="4187"/>
  </conditionalFormatting>
  <conditionalFormatting sqref="K742">
    <cfRule type="duplicateValues" dxfId="3470" priority="4186"/>
  </conditionalFormatting>
  <conditionalFormatting sqref="K742">
    <cfRule type="duplicateValues" dxfId="3469" priority="4185"/>
  </conditionalFormatting>
  <conditionalFormatting sqref="K760">
    <cfRule type="duplicateValues" dxfId="3468" priority="4181"/>
  </conditionalFormatting>
  <conditionalFormatting sqref="K760">
    <cfRule type="duplicateValues" dxfId="3467" priority="4180"/>
  </conditionalFormatting>
  <conditionalFormatting sqref="K760">
    <cfRule type="duplicateValues" dxfId="3466" priority="4179"/>
  </conditionalFormatting>
  <conditionalFormatting sqref="K725">
    <cfRule type="duplicateValues" dxfId="3465" priority="4175"/>
  </conditionalFormatting>
  <conditionalFormatting sqref="K725">
    <cfRule type="duplicateValues" dxfId="3464" priority="4174"/>
  </conditionalFormatting>
  <conditionalFormatting sqref="K725">
    <cfRule type="duplicateValues" dxfId="3463" priority="4173"/>
  </conditionalFormatting>
  <conditionalFormatting sqref="K728">
    <cfRule type="duplicateValues" dxfId="3462" priority="4169"/>
  </conditionalFormatting>
  <conditionalFormatting sqref="K728">
    <cfRule type="duplicateValues" dxfId="3461" priority="4168"/>
  </conditionalFormatting>
  <conditionalFormatting sqref="K728">
    <cfRule type="duplicateValues" dxfId="3460" priority="4167"/>
  </conditionalFormatting>
  <conditionalFormatting sqref="K729">
    <cfRule type="duplicateValues" dxfId="3459" priority="4163"/>
  </conditionalFormatting>
  <conditionalFormatting sqref="K729">
    <cfRule type="duplicateValues" dxfId="3458" priority="4162"/>
  </conditionalFormatting>
  <conditionalFormatting sqref="K729">
    <cfRule type="duplicateValues" dxfId="3457" priority="4161"/>
  </conditionalFormatting>
  <conditionalFormatting sqref="K731">
    <cfRule type="duplicateValues" dxfId="3456" priority="4157"/>
  </conditionalFormatting>
  <conditionalFormatting sqref="K731">
    <cfRule type="duplicateValues" dxfId="3455" priority="4156"/>
  </conditionalFormatting>
  <conditionalFormatting sqref="K731">
    <cfRule type="duplicateValues" dxfId="3454" priority="4155"/>
  </conditionalFormatting>
  <conditionalFormatting sqref="K748">
    <cfRule type="duplicateValues" dxfId="3453" priority="4151"/>
  </conditionalFormatting>
  <conditionalFormatting sqref="K748">
    <cfRule type="duplicateValues" dxfId="3452" priority="4150"/>
  </conditionalFormatting>
  <conditionalFormatting sqref="K748">
    <cfRule type="duplicateValues" dxfId="3451" priority="4149"/>
  </conditionalFormatting>
  <conditionalFormatting sqref="K750">
    <cfRule type="duplicateValues" dxfId="3450" priority="4145"/>
  </conditionalFormatting>
  <conditionalFormatting sqref="K750">
    <cfRule type="duplicateValues" dxfId="3449" priority="4144"/>
  </conditionalFormatting>
  <conditionalFormatting sqref="K750">
    <cfRule type="duplicateValues" dxfId="3448" priority="4143"/>
  </conditionalFormatting>
  <conditionalFormatting sqref="K759">
    <cfRule type="duplicateValues" dxfId="3447" priority="4139"/>
  </conditionalFormatting>
  <conditionalFormatting sqref="K759">
    <cfRule type="duplicateValues" dxfId="3446" priority="4138"/>
  </conditionalFormatting>
  <conditionalFormatting sqref="K759">
    <cfRule type="duplicateValues" dxfId="3445" priority="4137"/>
  </conditionalFormatting>
  <conditionalFormatting sqref="K761">
    <cfRule type="duplicateValues" dxfId="3444" priority="4133"/>
  </conditionalFormatting>
  <conditionalFormatting sqref="K761">
    <cfRule type="duplicateValues" dxfId="3443" priority="4132"/>
  </conditionalFormatting>
  <conditionalFormatting sqref="K761">
    <cfRule type="duplicateValues" dxfId="3442" priority="4131"/>
  </conditionalFormatting>
  <conditionalFormatting sqref="K766">
    <cfRule type="duplicateValues" dxfId="3441" priority="4127"/>
  </conditionalFormatting>
  <conditionalFormatting sqref="K766">
    <cfRule type="duplicateValues" dxfId="3440" priority="4126"/>
  </conditionalFormatting>
  <conditionalFormatting sqref="K766">
    <cfRule type="duplicateValues" dxfId="3439" priority="4125"/>
  </conditionalFormatting>
  <conditionalFormatting sqref="K730">
    <cfRule type="duplicateValues" dxfId="3438" priority="4121"/>
  </conditionalFormatting>
  <conditionalFormatting sqref="K730">
    <cfRule type="duplicateValues" dxfId="3437" priority="4120"/>
  </conditionalFormatting>
  <conditionalFormatting sqref="K730">
    <cfRule type="duplicateValues" dxfId="3436" priority="4119"/>
  </conditionalFormatting>
  <conditionalFormatting sqref="K736">
    <cfRule type="duplicateValues" dxfId="3435" priority="4115"/>
  </conditionalFormatting>
  <conditionalFormatting sqref="K736">
    <cfRule type="duplicateValues" dxfId="3434" priority="4114"/>
  </conditionalFormatting>
  <conditionalFormatting sqref="K736">
    <cfRule type="duplicateValues" dxfId="3433" priority="4113"/>
  </conditionalFormatting>
  <conditionalFormatting sqref="K740">
    <cfRule type="duplicateValues" dxfId="3432" priority="4109"/>
  </conditionalFormatting>
  <conditionalFormatting sqref="K740">
    <cfRule type="duplicateValues" dxfId="3431" priority="4108"/>
  </conditionalFormatting>
  <conditionalFormatting sqref="K740">
    <cfRule type="duplicateValues" dxfId="3430" priority="4107"/>
  </conditionalFormatting>
  <conditionalFormatting sqref="K744">
    <cfRule type="duplicateValues" dxfId="3429" priority="4103"/>
  </conditionalFormatting>
  <conditionalFormatting sqref="K744">
    <cfRule type="duplicateValues" dxfId="3428" priority="4102"/>
  </conditionalFormatting>
  <conditionalFormatting sqref="K744">
    <cfRule type="duplicateValues" dxfId="3427" priority="4101"/>
  </conditionalFormatting>
  <conditionalFormatting sqref="K751">
    <cfRule type="duplicateValues" dxfId="3426" priority="4097"/>
  </conditionalFormatting>
  <conditionalFormatting sqref="K751">
    <cfRule type="duplicateValues" dxfId="3425" priority="4096"/>
  </conditionalFormatting>
  <conditionalFormatting sqref="K751">
    <cfRule type="duplicateValues" dxfId="3424" priority="4095"/>
  </conditionalFormatting>
  <conditionalFormatting sqref="K769">
    <cfRule type="duplicateValues" dxfId="3423" priority="4091"/>
  </conditionalFormatting>
  <conditionalFormatting sqref="K769">
    <cfRule type="duplicateValues" dxfId="3422" priority="4090"/>
  </conditionalFormatting>
  <conditionalFormatting sqref="K769">
    <cfRule type="duplicateValues" dxfId="3421" priority="4089"/>
  </conditionalFormatting>
  <conditionalFormatting sqref="K788">
    <cfRule type="duplicateValues" dxfId="3420" priority="4085"/>
  </conditionalFormatting>
  <conditionalFormatting sqref="K788">
    <cfRule type="duplicateValues" dxfId="3419" priority="4084"/>
  </conditionalFormatting>
  <conditionalFormatting sqref="K803">
    <cfRule type="duplicateValues" dxfId="3418" priority="4081"/>
  </conditionalFormatting>
  <conditionalFormatting sqref="K803">
    <cfRule type="duplicateValues" dxfId="3417" priority="4080"/>
  </conditionalFormatting>
  <conditionalFormatting sqref="K807">
    <cfRule type="duplicateValues" dxfId="3416" priority="4077"/>
  </conditionalFormatting>
  <conditionalFormatting sqref="K807">
    <cfRule type="duplicateValues" dxfId="3415" priority="4076"/>
  </conditionalFormatting>
  <conditionalFormatting sqref="K812">
    <cfRule type="duplicateValues" dxfId="3414" priority="4073"/>
  </conditionalFormatting>
  <conditionalFormatting sqref="K812">
    <cfRule type="duplicateValues" dxfId="3413" priority="4072"/>
  </conditionalFormatting>
  <conditionalFormatting sqref="K781">
    <cfRule type="duplicateValues" dxfId="3412" priority="4069"/>
  </conditionalFormatting>
  <conditionalFormatting sqref="K781">
    <cfRule type="duplicateValues" dxfId="3411" priority="4068"/>
  </conditionalFormatting>
  <conditionalFormatting sqref="K781">
    <cfRule type="duplicateValues" dxfId="3410" priority="4067"/>
  </conditionalFormatting>
  <conditionalFormatting sqref="K786">
    <cfRule type="duplicateValues" dxfId="3409" priority="4063"/>
  </conditionalFormatting>
  <conditionalFormatting sqref="K786">
    <cfRule type="duplicateValues" dxfId="3408" priority="4062"/>
  </conditionalFormatting>
  <conditionalFormatting sqref="K786">
    <cfRule type="duplicateValues" dxfId="3407" priority="4061"/>
  </conditionalFormatting>
  <conditionalFormatting sqref="K804">
    <cfRule type="duplicateValues" dxfId="3406" priority="4057"/>
  </conditionalFormatting>
  <conditionalFormatting sqref="K804">
    <cfRule type="duplicateValues" dxfId="3405" priority="4056"/>
  </conditionalFormatting>
  <conditionalFormatting sqref="K804">
    <cfRule type="duplicateValues" dxfId="3404" priority="4055"/>
  </conditionalFormatting>
  <conditionalFormatting sqref="K771">
    <cfRule type="duplicateValues" dxfId="3403" priority="4051"/>
  </conditionalFormatting>
  <conditionalFormatting sqref="K771">
    <cfRule type="duplicateValues" dxfId="3402" priority="4050"/>
  </conditionalFormatting>
  <conditionalFormatting sqref="K771">
    <cfRule type="duplicateValues" dxfId="3401" priority="4049"/>
  </conditionalFormatting>
  <conditionalFormatting sqref="K774">
    <cfRule type="duplicateValues" dxfId="3400" priority="4045"/>
  </conditionalFormatting>
  <conditionalFormatting sqref="K774">
    <cfRule type="duplicateValues" dxfId="3399" priority="4044"/>
  </conditionalFormatting>
  <conditionalFormatting sqref="K774">
    <cfRule type="duplicateValues" dxfId="3398" priority="4043"/>
  </conditionalFormatting>
  <conditionalFormatting sqref="K775">
    <cfRule type="duplicateValues" dxfId="3397" priority="4039"/>
  </conditionalFormatting>
  <conditionalFormatting sqref="K775">
    <cfRule type="duplicateValues" dxfId="3396" priority="4038"/>
  </conditionalFormatting>
  <conditionalFormatting sqref="K775">
    <cfRule type="duplicateValues" dxfId="3395" priority="4037"/>
  </conditionalFormatting>
  <conditionalFormatting sqref="K777">
    <cfRule type="duplicateValues" dxfId="3394" priority="4033"/>
  </conditionalFormatting>
  <conditionalFormatting sqref="K777">
    <cfRule type="duplicateValues" dxfId="3393" priority="4032"/>
  </conditionalFormatting>
  <conditionalFormatting sqref="K777">
    <cfRule type="duplicateValues" dxfId="3392" priority="4031"/>
  </conditionalFormatting>
  <conditionalFormatting sqref="K793">
    <cfRule type="duplicateValues" dxfId="3391" priority="4027"/>
  </conditionalFormatting>
  <conditionalFormatting sqref="K793">
    <cfRule type="duplicateValues" dxfId="3390" priority="4026"/>
  </conditionalFormatting>
  <conditionalFormatting sqref="K793">
    <cfRule type="duplicateValues" dxfId="3389" priority="4025"/>
  </conditionalFormatting>
  <conditionalFormatting sqref="K809">
    <cfRule type="duplicateValues" dxfId="3388" priority="4021"/>
  </conditionalFormatting>
  <conditionalFormatting sqref="K809">
    <cfRule type="duplicateValues" dxfId="3387" priority="4020"/>
  </conditionalFormatting>
  <conditionalFormatting sqref="K809">
    <cfRule type="duplicateValues" dxfId="3386" priority="4019"/>
  </conditionalFormatting>
  <conditionalFormatting sqref="K776">
    <cfRule type="duplicateValues" dxfId="3385" priority="4015"/>
  </conditionalFormatting>
  <conditionalFormatting sqref="K776">
    <cfRule type="duplicateValues" dxfId="3384" priority="4014"/>
  </conditionalFormatting>
  <conditionalFormatting sqref="K776">
    <cfRule type="duplicateValues" dxfId="3383" priority="4013"/>
  </conditionalFormatting>
  <conditionalFormatting sqref="K789">
    <cfRule type="duplicateValues" dxfId="3382" priority="4009"/>
  </conditionalFormatting>
  <conditionalFormatting sqref="K789">
    <cfRule type="duplicateValues" dxfId="3381" priority="4008"/>
  </conditionalFormatting>
  <conditionalFormatting sqref="K789">
    <cfRule type="duplicateValues" dxfId="3380" priority="4007"/>
  </conditionalFormatting>
  <conditionalFormatting sqref="K796">
    <cfRule type="duplicateValues" dxfId="3379" priority="4003"/>
  </conditionalFormatting>
  <conditionalFormatting sqref="K796">
    <cfRule type="duplicateValues" dxfId="3378" priority="4002"/>
  </conditionalFormatting>
  <conditionalFormatting sqref="K796">
    <cfRule type="duplicateValues" dxfId="3377" priority="4001"/>
  </conditionalFormatting>
  <conditionalFormatting sqref="K810">
    <cfRule type="duplicateValues" dxfId="3376" priority="3997"/>
  </conditionalFormatting>
  <conditionalFormatting sqref="K810">
    <cfRule type="duplicateValues" dxfId="3375" priority="3996"/>
  </conditionalFormatting>
  <conditionalFormatting sqref="K810">
    <cfRule type="duplicateValues" dxfId="3374" priority="3995"/>
  </conditionalFormatting>
  <conditionalFormatting sqref="K795">
    <cfRule type="duplicateValues" dxfId="3373" priority="3991"/>
  </conditionalFormatting>
  <conditionalFormatting sqref="K795">
    <cfRule type="duplicateValues" dxfId="3372" priority="3990"/>
  </conditionalFormatting>
  <conditionalFormatting sqref="K795">
    <cfRule type="duplicateValues" dxfId="3371" priority="3989"/>
  </conditionalFormatting>
  <conditionalFormatting sqref="K787">
    <cfRule type="duplicateValues" dxfId="3370" priority="3985"/>
  </conditionalFormatting>
  <conditionalFormatting sqref="K787">
    <cfRule type="duplicateValues" dxfId="3369" priority="3984"/>
  </conditionalFormatting>
  <conditionalFormatting sqref="K787">
    <cfRule type="duplicateValues" dxfId="3368" priority="3983"/>
  </conditionalFormatting>
  <conditionalFormatting sqref="K780">
    <cfRule type="duplicateValues" dxfId="3367" priority="3979"/>
  </conditionalFormatting>
  <conditionalFormatting sqref="K780">
    <cfRule type="duplicateValues" dxfId="3366" priority="3978"/>
  </conditionalFormatting>
  <conditionalFormatting sqref="K780">
    <cfRule type="duplicateValues" dxfId="3365" priority="3977"/>
  </conditionalFormatting>
  <conditionalFormatting sqref="K832">
    <cfRule type="duplicateValues" dxfId="3364" priority="3973"/>
  </conditionalFormatting>
  <conditionalFormatting sqref="K832">
    <cfRule type="duplicateValues" dxfId="3363" priority="3972"/>
  </conditionalFormatting>
  <conditionalFormatting sqref="K848">
    <cfRule type="duplicateValues" dxfId="3362" priority="3969"/>
  </conditionalFormatting>
  <conditionalFormatting sqref="K848">
    <cfRule type="duplicateValues" dxfId="3361" priority="3968"/>
  </conditionalFormatting>
  <conditionalFormatting sqref="K853">
    <cfRule type="duplicateValues" dxfId="3360" priority="3965"/>
  </conditionalFormatting>
  <conditionalFormatting sqref="K853">
    <cfRule type="duplicateValues" dxfId="3359" priority="3964"/>
  </conditionalFormatting>
  <conditionalFormatting sqref="K857">
    <cfRule type="duplicateValues" dxfId="3358" priority="3961"/>
  </conditionalFormatting>
  <conditionalFormatting sqref="K857">
    <cfRule type="duplicateValues" dxfId="3357" priority="3960"/>
  </conditionalFormatting>
  <conditionalFormatting sqref="K825">
    <cfRule type="duplicateValues" dxfId="3356" priority="3957"/>
  </conditionalFormatting>
  <conditionalFormatting sqref="K825">
    <cfRule type="duplicateValues" dxfId="3355" priority="3956"/>
  </conditionalFormatting>
  <conditionalFormatting sqref="K825">
    <cfRule type="duplicateValues" dxfId="3354" priority="3955"/>
  </conditionalFormatting>
  <conditionalFormatting sqref="K850">
    <cfRule type="duplicateValues" dxfId="3353" priority="3951"/>
  </conditionalFormatting>
  <conditionalFormatting sqref="K850">
    <cfRule type="duplicateValues" dxfId="3352" priority="3950"/>
  </conditionalFormatting>
  <conditionalFormatting sqref="K850">
    <cfRule type="duplicateValues" dxfId="3351" priority="3949"/>
  </conditionalFormatting>
  <conditionalFormatting sqref="K814">
    <cfRule type="duplicateValues" dxfId="3350" priority="3945"/>
  </conditionalFormatting>
  <conditionalFormatting sqref="K814">
    <cfRule type="duplicateValues" dxfId="3349" priority="3944"/>
  </conditionalFormatting>
  <conditionalFormatting sqref="K814">
    <cfRule type="duplicateValues" dxfId="3348" priority="3943"/>
  </conditionalFormatting>
  <conditionalFormatting sqref="K817">
    <cfRule type="duplicateValues" dxfId="3347" priority="3939"/>
  </conditionalFormatting>
  <conditionalFormatting sqref="K817">
    <cfRule type="duplicateValues" dxfId="3346" priority="3938"/>
  </conditionalFormatting>
  <conditionalFormatting sqref="K817">
    <cfRule type="duplicateValues" dxfId="3345" priority="3937"/>
  </conditionalFormatting>
  <conditionalFormatting sqref="K818">
    <cfRule type="duplicateValues" dxfId="3344" priority="3933"/>
  </conditionalFormatting>
  <conditionalFormatting sqref="K818">
    <cfRule type="duplicateValues" dxfId="3343" priority="3932"/>
  </conditionalFormatting>
  <conditionalFormatting sqref="K818">
    <cfRule type="duplicateValues" dxfId="3342" priority="3931"/>
  </conditionalFormatting>
  <conditionalFormatting sqref="K820">
    <cfRule type="duplicateValues" dxfId="3341" priority="3927"/>
  </conditionalFormatting>
  <conditionalFormatting sqref="K820">
    <cfRule type="duplicateValues" dxfId="3340" priority="3926"/>
  </conditionalFormatting>
  <conditionalFormatting sqref="K820">
    <cfRule type="duplicateValues" dxfId="3339" priority="3925"/>
  </conditionalFormatting>
  <conditionalFormatting sqref="K838">
    <cfRule type="duplicateValues" dxfId="3338" priority="3921"/>
  </conditionalFormatting>
  <conditionalFormatting sqref="K838">
    <cfRule type="duplicateValues" dxfId="3337" priority="3920"/>
  </conditionalFormatting>
  <conditionalFormatting sqref="K838">
    <cfRule type="duplicateValues" dxfId="3336" priority="3919"/>
  </conditionalFormatting>
  <conditionalFormatting sqref="K855">
    <cfRule type="duplicateValues" dxfId="3335" priority="3915"/>
  </conditionalFormatting>
  <conditionalFormatting sqref="K855">
    <cfRule type="duplicateValues" dxfId="3334" priority="3914"/>
  </conditionalFormatting>
  <conditionalFormatting sqref="K855">
    <cfRule type="duplicateValues" dxfId="3333" priority="3913"/>
  </conditionalFormatting>
  <conditionalFormatting sqref="K819">
    <cfRule type="duplicateValues" dxfId="3332" priority="3909"/>
  </conditionalFormatting>
  <conditionalFormatting sqref="K819">
    <cfRule type="duplicateValues" dxfId="3331" priority="3908"/>
  </conditionalFormatting>
  <conditionalFormatting sqref="K819">
    <cfRule type="duplicateValues" dxfId="3330" priority="3907"/>
  </conditionalFormatting>
  <conditionalFormatting sqref="K833">
    <cfRule type="duplicateValues" dxfId="3329" priority="3903"/>
  </conditionalFormatting>
  <conditionalFormatting sqref="K833">
    <cfRule type="duplicateValues" dxfId="3328" priority="3902"/>
  </conditionalFormatting>
  <conditionalFormatting sqref="K833">
    <cfRule type="duplicateValues" dxfId="3327" priority="3901"/>
  </conditionalFormatting>
  <conditionalFormatting sqref="K841">
    <cfRule type="duplicateValues" dxfId="3326" priority="3897"/>
  </conditionalFormatting>
  <conditionalFormatting sqref="K841">
    <cfRule type="duplicateValues" dxfId="3325" priority="3896"/>
  </conditionalFormatting>
  <conditionalFormatting sqref="K841">
    <cfRule type="duplicateValues" dxfId="3324" priority="3895"/>
  </conditionalFormatting>
  <conditionalFormatting sqref="K840">
    <cfRule type="duplicateValues" dxfId="3323" priority="3891"/>
  </conditionalFormatting>
  <conditionalFormatting sqref="K840">
    <cfRule type="duplicateValues" dxfId="3322" priority="3890"/>
  </conditionalFormatting>
  <conditionalFormatting sqref="K840">
    <cfRule type="duplicateValues" dxfId="3321" priority="3889"/>
  </conditionalFormatting>
  <conditionalFormatting sqref="K823">
    <cfRule type="duplicateValues" dxfId="3320" priority="3885"/>
  </conditionalFormatting>
  <conditionalFormatting sqref="K823">
    <cfRule type="duplicateValues" dxfId="3319" priority="3884"/>
  </conditionalFormatting>
  <conditionalFormatting sqref="K823">
    <cfRule type="duplicateValues" dxfId="3318" priority="3883"/>
  </conditionalFormatting>
  <conditionalFormatting sqref="K824">
    <cfRule type="duplicateValues" dxfId="3317" priority="3879"/>
  </conditionalFormatting>
  <conditionalFormatting sqref="K824">
    <cfRule type="duplicateValues" dxfId="3316" priority="3878"/>
  </conditionalFormatting>
  <conditionalFormatting sqref="K824">
    <cfRule type="duplicateValues" dxfId="3315" priority="3877"/>
  </conditionalFormatting>
  <conditionalFormatting sqref="K828">
    <cfRule type="duplicateValues" dxfId="3314" priority="3873"/>
  </conditionalFormatting>
  <conditionalFormatting sqref="K828">
    <cfRule type="duplicateValues" dxfId="3313" priority="3872"/>
  </conditionalFormatting>
  <conditionalFormatting sqref="K828">
    <cfRule type="duplicateValues" dxfId="3312" priority="3871"/>
  </conditionalFormatting>
  <conditionalFormatting sqref="K831">
    <cfRule type="duplicateValues" dxfId="3311" priority="3867"/>
  </conditionalFormatting>
  <conditionalFormatting sqref="K831">
    <cfRule type="duplicateValues" dxfId="3310" priority="3866"/>
  </conditionalFormatting>
  <conditionalFormatting sqref="K831">
    <cfRule type="duplicateValues" dxfId="3309" priority="3865"/>
  </conditionalFormatting>
  <conditionalFormatting sqref="K836">
    <cfRule type="duplicateValues" dxfId="3308" priority="3861"/>
  </conditionalFormatting>
  <conditionalFormatting sqref="K836">
    <cfRule type="duplicateValues" dxfId="3307" priority="3860"/>
  </conditionalFormatting>
  <conditionalFormatting sqref="K836">
    <cfRule type="duplicateValues" dxfId="3306" priority="3859"/>
  </conditionalFormatting>
  <conditionalFormatting sqref="K849">
    <cfRule type="duplicateValues" dxfId="3305" priority="3855"/>
  </conditionalFormatting>
  <conditionalFormatting sqref="K849">
    <cfRule type="duplicateValues" dxfId="3304" priority="3854"/>
  </conditionalFormatting>
  <conditionalFormatting sqref="K849">
    <cfRule type="duplicateValues" dxfId="3303" priority="3853"/>
  </conditionalFormatting>
  <conditionalFormatting sqref="K875">
    <cfRule type="duplicateValues" dxfId="3302" priority="3849"/>
  </conditionalFormatting>
  <conditionalFormatting sqref="K875">
    <cfRule type="duplicateValues" dxfId="3301" priority="3848"/>
  </conditionalFormatting>
  <conditionalFormatting sqref="K888">
    <cfRule type="duplicateValues" dxfId="3300" priority="3845"/>
  </conditionalFormatting>
  <conditionalFormatting sqref="K888">
    <cfRule type="duplicateValues" dxfId="3299" priority="3844"/>
  </conditionalFormatting>
  <conditionalFormatting sqref="K892">
    <cfRule type="duplicateValues" dxfId="3298" priority="3841"/>
  </conditionalFormatting>
  <conditionalFormatting sqref="K892">
    <cfRule type="duplicateValues" dxfId="3297" priority="3840"/>
  </conditionalFormatting>
  <conditionalFormatting sqref="K896">
    <cfRule type="duplicateValues" dxfId="3296" priority="3837"/>
  </conditionalFormatting>
  <conditionalFormatting sqref="K896">
    <cfRule type="duplicateValues" dxfId="3295" priority="3836"/>
  </conditionalFormatting>
  <conditionalFormatting sqref="K870">
    <cfRule type="duplicateValues" dxfId="3294" priority="3833"/>
  </conditionalFormatting>
  <conditionalFormatting sqref="K870">
    <cfRule type="duplicateValues" dxfId="3293" priority="3832"/>
  </conditionalFormatting>
  <conditionalFormatting sqref="K870">
    <cfRule type="duplicateValues" dxfId="3292" priority="3831"/>
  </conditionalFormatting>
  <conditionalFormatting sqref="K862">
    <cfRule type="duplicateValues" dxfId="3291" priority="3827"/>
  </conditionalFormatting>
  <conditionalFormatting sqref="K862">
    <cfRule type="duplicateValues" dxfId="3290" priority="3826"/>
  </conditionalFormatting>
  <conditionalFormatting sqref="K862">
    <cfRule type="duplicateValues" dxfId="3289" priority="3825"/>
  </conditionalFormatting>
  <conditionalFormatting sqref="K863">
    <cfRule type="duplicateValues" dxfId="3288" priority="3821"/>
  </conditionalFormatting>
  <conditionalFormatting sqref="K863">
    <cfRule type="duplicateValues" dxfId="3287" priority="3820"/>
  </conditionalFormatting>
  <conditionalFormatting sqref="K863">
    <cfRule type="duplicateValues" dxfId="3286" priority="3819"/>
  </conditionalFormatting>
  <conditionalFormatting sqref="K865">
    <cfRule type="duplicateValues" dxfId="3285" priority="3815"/>
  </conditionalFormatting>
  <conditionalFormatting sqref="K865">
    <cfRule type="duplicateValues" dxfId="3284" priority="3814"/>
  </conditionalFormatting>
  <conditionalFormatting sqref="K865">
    <cfRule type="duplicateValues" dxfId="3283" priority="3813"/>
  </conditionalFormatting>
  <conditionalFormatting sqref="K880">
    <cfRule type="duplicateValues" dxfId="3282" priority="3809"/>
  </conditionalFormatting>
  <conditionalFormatting sqref="K880">
    <cfRule type="duplicateValues" dxfId="3281" priority="3808"/>
  </conditionalFormatting>
  <conditionalFormatting sqref="K880">
    <cfRule type="duplicateValues" dxfId="3280" priority="3807"/>
  </conditionalFormatting>
  <conditionalFormatting sqref="K864">
    <cfRule type="duplicateValues" dxfId="3279" priority="3803"/>
  </conditionalFormatting>
  <conditionalFormatting sqref="K864">
    <cfRule type="duplicateValues" dxfId="3278" priority="3802"/>
  </conditionalFormatting>
  <conditionalFormatting sqref="K864">
    <cfRule type="duplicateValues" dxfId="3277" priority="3801"/>
  </conditionalFormatting>
  <conditionalFormatting sqref="K876">
    <cfRule type="duplicateValues" dxfId="3276" priority="3797"/>
  </conditionalFormatting>
  <conditionalFormatting sqref="K876">
    <cfRule type="duplicateValues" dxfId="3275" priority="3796"/>
  </conditionalFormatting>
  <conditionalFormatting sqref="K876">
    <cfRule type="duplicateValues" dxfId="3274" priority="3795"/>
  </conditionalFormatting>
  <conditionalFormatting sqref="K868">
    <cfRule type="duplicateValues" dxfId="3273" priority="3791"/>
  </conditionalFormatting>
  <conditionalFormatting sqref="K868">
    <cfRule type="duplicateValues" dxfId="3272" priority="3790"/>
  </conditionalFormatting>
  <conditionalFormatting sqref="K868">
    <cfRule type="duplicateValues" dxfId="3271" priority="3789"/>
  </conditionalFormatting>
  <conditionalFormatting sqref="K869">
    <cfRule type="duplicateValues" dxfId="3270" priority="3785"/>
  </conditionalFormatting>
  <conditionalFormatting sqref="K869">
    <cfRule type="duplicateValues" dxfId="3269" priority="3784"/>
  </conditionalFormatting>
  <conditionalFormatting sqref="K869">
    <cfRule type="duplicateValues" dxfId="3268" priority="3783"/>
  </conditionalFormatting>
  <conditionalFormatting sqref="K889">
    <cfRule type="duplicateValues" dxfId="3267" priority="3779"/>
  </conditionalFormatting>
  <conditionalFormatting sqref="K889">
    <cfRule type="duplicateValues" dxfId="3266" priority="3778"/>
  </conditionalFormatting>
  <conditionalFormatting sqref="K889">
    <cfRule type="duplicateValues" dxfId="3265" priority="3777"/>
  </conditionalFormatting>
  <conditionalFormatting sqref="K897">
    <cfRule type="duplicateValues" dxfId="3264" priority="3770"/>
  </conditionalFormatting>
  <conditionalFormatting sqref="K897">
    <cfRule type="duplicateValues" dxfId="3263" priority="3769"/>
  </conditionalFormatting>
  <conditionalFormatting sqref="K897">
    <cfRule type="duplicateValues" dxfId="3262" priority="3768"/>
  </conditionalFormatting>
  <conditionalFormatting sqref="K894">
    <cfRule type="duplicateValues" dxfId="3261" priority="3767"/>
  </conditionalFormatting>
  <conditionalFormatting sqref="K894">
    <cfRule type="duplicateValues" dxfId="3260" priority="3766"/>
  </conditionalFormatting>
  <conditionalFormatting sqref="K894">
    <cfRule type="duplicateValues" dxfId="3259" priority="3765"/>
  </conditionalFormatting>
  <conditionalFormatting sqref="K873">
    <cfRule type="duplicateValues" dxfId="3258" priority="3761"/>
  </conditionalFormatting>
  <conditionalFormatting sqref="K873">
    <cfRule type="duplicateValues" dxfId="3257" priority="3760"/>
  </conditionalFormatting>
  <conditionalFormatting sqref="K873">
    <cfRule type="duplicateValues" dxfId="3256" priority="3759"/>
  </conditionalFormatting>
  <conditionalFormatting sqref="K860">
    <cfRule type="duplicateValues" dxfId="3255" priority="3755"/>
  </conditionalFormatting>
  <conditionalFormatting sqref="K860">
    <cfRule type="duplicateValues" dxfId="3254" priority="3754"/>
  </conditionalFormatting>
  <conditionalFormatting sqref="K860">
    <cfRule type="duplicateValues" dxfId="3253" priority="3753"/>
  </conditionalFormatting>
  <conditionalFormatting sqref="K918">
    <cfRule type="duplicateValues" dxfId="3252" priority="3749"/>
  </conditionalFormatting>
  <conditionalFormatting sqref="K918">
    <cfRule type="duplicateValues" dxfId="3251" priority="3748"/>
  </conditionalFormatting>
  <conditionalFormatting sqref="K932">
    <cfRule type="duplicateValues" dxfId="3250" priority="3745"/>
  </conditionalFormatting>
  <conditionalFormatting sqref="K932">
    <cfRule type="duplicateValues" dxfId="3249" priority="3744"/>
  </conditionalFormatting>
  <conditionalFormatting sqref="K937">
    <cfRule type="duplicateValues" dxfId="3248" priority="3741"/>
  </conditionalFormatting>
  <conditionalFormatting sqref="K937">
    <cfRule type="duplicateValues" dxfId="3247" priority="3740"/>
  </conditionalFormatting>
  <conditionalFormatting sqref="K940">
    <cfRule type="duplicateValues" dxfId="3246" priority="3737"/>
  </conditionalFormatting>
  <conditionalFormatting sqref="K940">
    <cfRule type="duplicateValues" dxfId="3245" priority="3736"/>
  </conditionalFormatting>
  <conditionalFormatting sqref="K910">
    <cfRule type="duplicateValues" dxfId="3244" priority="3733"/>
  </conditionalFormatting>
  <conditionalFormatting sqref="K910">
    <cfRule type="duplicateValues" dxfId="3243" priority="3732"/>
  </conditionalFormatting>
  <conditionalFormatting sqref="K910">
    <cfRule type="duplicateValues" dxfId="3242" priority="3731"/>
  </conditionalFormatting>
  <conditionalFormatting sqref="K902">
    <cfRule type="duplicateValues" dxfId="3241" priority="3727"/>
  </conditionalFormatting>
  <conditionalFormatting sqref="K902">
    <cfRule type="duplicateValues" dxfId="3240" priority="3726"/>
  </conditionalFormatting>
  <conditionalFormatting sqref="K902">
    <cfRule type="duplicateValues" dxfId="3239" priority="3725"/>
  </conditionalFormatting>
  <conditionalFormatting sqref="K903">
    <cfRule type="duplicateValues" dxfId="3238" priority="3721"/>
  </conditionalFormatting>
  <conditionalFormatting sqref="K903">
    <cfRule type="duplicateValues" dxfId="3237" priority="3720"/>
  </conditionalFormatting>
  <conditionalFormatting sqref="K903">
    <cfRule type="duplicateValues" dxfId="3236" priority="3719"/>
  </conditionalFormatting>
  <conditionalFormatting sqref="K905">
    <cfRule type="duplicateValues" dxfId="3235" priority="3715"/>
  </conditionalFormatting>
  <conditionalFormatting sqref="K905">
    <cfRule type="duplicateValues" dxfId="3234" priority="3714"/>
  </conditionalFormatting>
  <conditionalFormatting sqref="K905">
    <cfRule type="duplicateValues" dxfId="3233" priority="3713"/>
  </conditionalFormatting>
  <conditionalFormatting sqref="K904">
    <cfRule type="duplicateValues" dxfId="3232" priority="3709"/>
  </conditionalFormatting>
  <conditionalFormatting sqref="K904">
    <cfRule type="duplicateValues" dxfId="3231" priority="3708"/>
  </conditionalFormatting>
  <conditionalFormatting sqref="K904">
    <cfRule type="duplicateValues" dxfId="3230" priority="3707"/>
  </conditionalFormatting>
  <conditionalFormatting sqref="K919">
    <cfRule type="duplicateValues" dxfId="3229" priority="3703"/>
  </conditionalFormatting>
  <conditionalFormatting sqref="K919">
    <cfRule type="duplicateValues" dxfId="3228" priority="3702"/>
  </conditionalFormatting>
  <conditionalFormatting sqref="K919">
    <cfRule type="duplicateValues" dxfId="3227" priority="3701"/>
  </conditionalFormatting>
  <conditionalFormatting sqref="K908">
    <cfRule type="duplicateValues" dxfId="3226" priority="3697"/>
  </conditionalFormatting>
  <conditionalFormatting sqref="K908">
    <cfRule type="duplicateValues" dxfId="3225" priority="3696"/>
  </conditionalFormatting>
  <conditionalFormatting sqref="K908">
    <cfRule type="duplicateValues" dxfId="3224" priority="3695"/>
  </conditionalFormatting>
  <conditionalFormatting sqref="K909">
    <cfRule type="duplicateValues" dxfId="3223" priority="3691"/>
  </conditionalFormatting>
  <conditionalFormatting sqref="K909">
    <cfRule type="duplicateValues" dxfId="3222" priority="3690"/>
  </conditionalFormatting>
  <conditionalFormatting sqref="K909">
    <cfRule type="duplicateValues" dxfId="3221" priority="3689"/>
  </conditionalFormatting>
  <conditionalFormatting sqref="K915">
    <cfRule type="duplicateValues" dxfId="3220" priority="3685"/>
  </conditionalFormatting>
  <conditionalFormatting sqref="K915">
    <cfRule type="duplicateValues" dxfId="3219" priority="3684"/>
  </conditionalFormatting>
  <conditionalFormatting sqref="K915">
    <cfRule type="duplicateValues" dxfId="3218" priority="3683"/>
  </conditionalFormatting>
  <conditionalFormatting sqref="K934">
    <cfRule type="duplicateValues" dxfId="3217" priority="3679"/>
  </conditionalFormatting>
  <conditionalFormatting sqref="K934">
    <cfRule type="duplicateValues" dxfId="3216" priority="3678"/>
  </conditionalFormatting>
  <conditionalFormatting sqref="K934">
    <cfRule type="duplicateValues" dxfId="3215" priority="3677"/>
  </conditionalFormatting>
  <conditionalFormatting sqref="K933">
    <cfRule type="duplicateValues" dxfId="3214" priority="3670"/>
  </conditionalFormatting>
  <conditionalFormatting sqref="K933">
    <cfRule type="duplicateValues" dxfId="3213" priority="3669"/>
  </conditionalFormatting>
  <conditionalFormatting sqref="K933">
    <cfRule type="duplicateValues" dxfId="3212" priority="3668"/>
  </conditionalFormatting>
  <conditionalFormatting sqref="K925">
    <cfRule type="duplicateValues" dxfId="3211" priority="3664"/>
  </conditionalFormatting>
  <conditionalFormatting sqref="K925">
    <cfRule type="duplicateValues" dxfId="3210" priority="3663"/>
  </conditionalFormatting>
  <conditionalFormatting sqref="K925">
    <cfRule type="duplicateValues" dxfId="3209" priority="3662"/>
  </conditionalFormatting>
  <conditionalFormatting sqref="K923">
    <cfRule type="duplicateValues" dxfId="3208" priority="3661"/>
  </conditionalFormatting>
  <conditionalFormatting sqref="K923">
    <cfRule type="duplicateValues" dxfId="3207" priority="3660"/>
  </conditionalFormatting>
  <conditionalFormatting sqref="K923">
    <cfRule type="duplicateValues" dxfId="3206" priority="3659"/>
  </conditionalFormatting>
  <conditionalFormatting sqref="K916">
    <cfRule type="duplicateValues" dxfId="3205" priority="3655"/>
  </conditionalFormatting>
  <conditionalFormatting sqref="K916">
    <cfRule type="duplicateValues" dxfId="3204" priority="3654"/>
  </conditionalFormatting>
  <conditionalFormatting sqref="K916">
    <cfRule type="duplicateValues" dxfId="3203" priority="3653"/>
  </conditionalFormatting>
  <conditionalFormatting sqref="K913">
    <cfRule type="duplicateValues" dxfId="3202" priority="3649"/>
  </conditionalFormatting>
  <conditionalFormatting sqref="K911">
    <cfRule type="duplicateValues" dxfId="3201" priority="3647"/>
  </conditionalFormatting>
  <conditionalFormatting sqref="K911">
    <cfRule type="duplicateValues" dxfId="3200" priority="3646"/>
  </conditionalFormatting>
  <conditionalFormatting sqref="K911">
    <cfRule type="duplicateValues" dxfId="3199" priority="3645"/>
  </conditionalFormatting>
  <conditionalFormatting sqref="K899">
    <cfRule type="duplicateValues" dxfId="3198" priority="3641"/>
  </conditionalFormatting>
  <conditionalFormatting sqref="K899">
    <cfRule type="duplicateValues" dxfId="3197" priority="3640"/>
  </conditionalFormatting>
  <conditionalFormatting sqref="K899">
    <cfRule type="duplicateValues" dxfId="3196" priority="3639"/>
  </conditionalFormatting>
  <conditionalFormatting sqref="K957">
    <cfRule type="duplicateValues" dxfId="3195" priority="3634"/>
  </conditionalFormatting>
  <conditionalFormatting sqref="K957">
    <cfRule type="duplicateValues" dxfId="3194" priority="3633"/>
  </conditionalFormatting>
  <conditionalFormatting sqref="K973">
    <cfRule type="duplicateValues" dxfId="3193" priority="3630"/>
  </conditionalFormatting>
  <conditionalFormatting sqref="K973">
    <cfRule type="duplicateValues" dxfId="3192" priority="3629"/>
  </conditionalFormatting>
  <conditionalFormatting sqref="K978">
    <cfRule type="duplicateValues" dxfId="3191" priority="3626"/>
  </conditionalFormatting>
  <conditionalFormatting sqref="K978">
    <cfRule type="duplicateValues" dxfId="3190" priority="3625"/>
  </conditionalFormatting>
  <conditionalFormatting sqref="K949">
    <cfRule type="duplicateValues" dxfId="3189" priority="3622"/>
  </conditionalFormatting>
  <conditionalFormatting sqref="K949">
    <cfRule type="duplicateValues" dxfId="3188" priority="3621"/>
  </conditionalFormatting>
  <conditionalFormatting sqref="K949">
    <cfRule type="duplicateValues" dxfId="3187" priority="3620"/>
  </conditionalFormatting>
  <conditionalFormatting sqref="K945">
    <cfRule type="duplicateValues" dxfId="3186" priority="3616"/>
  </conditionalFormatting>
  <conditionalFormatting sqref="K945">
    <cfRule type="duplicateValues" dxfId="3185" priority="3615"/>
  </conditionalFormatting>
  <conditionalFormatting sqref="K945">
    <cfRule type="duplicateValues" dxfId="3184" priority="3614"/>
  </conditionalFormatting>
  <conditionalFormatting sqref="K944">
    <cfRule type="duplicateValues" dxfId="3183" priority="3610"/>
  </conditionalFormatting>
  <conditionalFormatting sqref="K944">
    <cfRule type="duplicateValues" dxfId="3182" priority="3609"/>
  </conditionalFormatting>
  <conditionalFormatting sqref="K944">
    <cfRule type="duplicateValues" dxfId="3181" priority="3608"/>
  </conditionalFormatting>
  <conditionalFormatting sqref="K958">
    <cfRule type="duplicateValues" dxfId="3180" priority="3604"/>
  </conditionalFormatting>
  <conditionalFormatting sqref="K958">
    <cfRule type="duplicateValues" dxfId="3179" priority="3603"/>
  </conditionalFormatting>
  <conditionalFormatting sqref="K958">
    <cfRule type="duplicateValues" dxfId="3178" priority="3602"/>
  </conditionalFormatting>
  <conditionalFormatting sqref="K948">
    <cfRule type="duplicateValues" dxfId="3177" priority="3598"/>
  </conditionalFormatting>
  <conditionalFormatting sqref="K948">
    <cfRule type="duplicateValues" dxfId="3176" priority="3597"/>
  </conditionalFormatting>
  <conditionalFormatting sqref="K948">
    <cfRule type="duplicateValues" dxfId="3175" priority="3596"/>
  </conditionalFormatting>
  <conditionalFormatting sqref="K965">
    <cfRule type="duplicateValues" dxfId="3174" priority="3589"/>
  </conditionalFormatting>
  <conditionalFormatting sqref="K965">
    <cfRule type="duplicateValues" dxfId="3173" priority="3588"/>
  </conditionalFormatting>
  <conditionalFormatting sqref="K965">
    <cfRule type="duplicateValues" dxfId="3172" priority="3587"/>
  </conditionalFormatting>
  <conditionalFormatting sqref="K963">
    <cfRule type="duplicateValues" dxfId="3171" priority="3586"/>
  </conditionalFormatting>
  <conditionalFormatting sqref="K963">
    <cfRule type="duplicateValues" dxfId="3170" priority="3585"/>
  </conditionalFormatting>
  <conditionalFormatting sqref="K963">
    <cfRule type="duplicateValues" dxfId="3169" priority="3584"/>
  </conditionalFormatting>
  <conditionalFormatting sqref="K950">
    <cfRule type="duplicateValues" dxfId="3168" priority="3580"/>
  </conditionalFormatting>
  <conditionalFormatting sqref="K950">
    <cfRule type="duplicateValues" dxfId="3167" priority="3579"/>
  </conditionalFormatting>
  <conditionalFormatting sqref="K950">
    <cfRule type="duplicateValues" dxfId="3166" priority="3578"/>
  </conditionalFormatting>
  <conditionalFormatting sqref="K980">
    <cfRule type="duplicateValues" dxfId="3165" priority="3574"/>
  </conditionalFormatting>
  <conditionalFormatting sqref="K980">
    <cfRule type="duplicateValues" dxfId="3164" priority="3573"/>
  </conditionalFormatting>
  <conditionalFormatting sqref="K980">
    <cfRule type="duplicateValues" dxfId="3163" priority="3572"/>
  </conditionalFormatting>
  <conditionalFormatting sqref="K975">
    <cfRule type="duplicateValues" dxfId="3162" priority="3568"/>
  </conditionalFormatting>
  <conditionalFormatting sqref="K974">
    <cfRule type="duplicateValues" dxfId="3161" priority="3565"/>
  </conditionalFormatting>
  <conditionalFormatting sqref="K974">
    <cfRule type="duplicateValues" dxfId="3160" priority="3564"/>
  </conditionalFormatting>
  <conditionalFormatting sqref="K974">
    <cfRule type="duplicateValues" dxfId="3159" priority="3563"/>
  </conditionalFormatting>
  <conditionalFormatting sqref="K966">
    <cfRule type="duplicateValues" dxfId="3158" priority="3558"/>
  </conditionalFormatting>
  <conditionalFormatting sqref="K966">
    <cfRule type="duplicateValues" dxfId="3157" priority="3557"/>
  </conditionalFormatting>
  <conditionalFormatting sqref="K966">
    <cfRule type="duplicateValues" dxfId="3156" priority="3556"/>
  </conditionalFormatting>
  <conditionalFormatting sqref="K962">
    <cfRule type="duplicateValues" dxfId="3155" priority="3552"/>
  </conditionalFormatting>
  <conditionalFormatting sqref="K962">
    <cfRule type="duplicateValues" dxfId="3154" priority="3551"/>
  </conditionalFormatting>
  <conditionalFormatting sqref="K962">
    <cfRule type="duplicateValues" dxfId="3153" priority="3550"/>
  </conditionalFormatting>
  <conditionalFormatting sqref="K956">
    <cfRule type="duplicateValues" dxfId="3152" priority="3546"/>
  </conditionalFormatting>
  <conditionalFormatting sqref="K956">
    <cfRule type="duplicateValues" dxfId="3151" priority="3545"/>
  </conditionalFormatting>
  <conditionalFormatting sqref="K956">
    <cfRule type="duplicateValues" dxfId="3150" priority="3544"/>
  </conditionalFormatting>
  <conditionalFormatting sqref="K955">
    <cfRule type="duplicateValues" dxfId="3149" priority="3540"/>
  </conditionalFormatting>
  <conditionalFormatting sqref="K955">
    <cfRule type="duplicateValues" dxfId="3148" priority="3539"/>
  </conditionalFormatting>
  <conditionalFormatting sqref="K955">
    <cfRule type="duplicateValues" dxfId="3147" priority="3538"/>
  </conditionalFormatting>
  <conditionalFormatting sqref="K952">
    <cfRule type="duplicateValues" dxfId="3146" priority="3534"/>
  </conditionalFormatting>
  <conditionalFormatting sqref="K952">
    <cfRule type="duplicateValues" dxfId="3145" priority="3533"/>
  </conditionalFormatting>
  <conditionalFormatting sqref="K952">
    <cfRule type="duplicateValues" dxfId="3144" priority="3532"/>
  </conditionalFormatting>
  <conditionalFormatting sqref="K1002">
    <cfRule type="duplicateValues" dxfId="3143" priority="3528"/>
  </conditionalFormatting>
  <conditionalFormatting sqref="K1002">
    <cfRule type="duplicateValues" dxfId="3142" priority="3527"/>
  </conditionalFormatting>
  <conditionalFormatting sqref="K1017">
    <cfRule type="duplicateValues" dxfId="3141" priority="3524"/>
  </conditionalFormatting>
  <conditionalFormatting sqref="K1017">
    <cfRule type="duplicateValues" dxfId="3140" priority="3523"/>
  </conditionalFormatting>
  <conditionalFormatting sqref="K1022">
    <cfRule type="duplicateValues" dxfId="3139" priority="3520"/>
  </conditionalFormatting>
  <conditionalFormatting sqref="K1022">
    <cfRule type="duplicateValues" dxfId="3138" priority="3519"/>
  </conditionalFormatting>
  <conditionalFormatting sqref="K994">
    <cfRule type="duplicateValues" dxfId="3137" priority="3516"/>
  </conditionalFormatting>
  <conditionalFormatting sqref="K994">
    <cfRule type="duplicateValues" dxfId="3136" priority="3515"/>
  </conditionalFormatting>
  <conditionalFormatting sqref="K994">
    <cfRule type="duplicateValues" dxfId="3135" priority="3514"/>
  </conditionalFormatting>
  <conditionalFormatting sqref="K990">
    <cfRule type="duplicateValues" dxfId="3134" priority="3510"/>
  </conditionalFormatting>
  <conditionalFormatting sqref="K990">
    <cfRule type="duplicateValues" dxfId="3133" priority="3509"/>
  </conditionalFormatting>
  <conditionalFormatting sqref="K990">
    <cfRule type="duplicateValues" dxfId="3132" priority="3508"/>
  </conditionalFormatting>
  <conditionalFormatting sqref="K989">
    <cfRule type="duplicateValues" dxfId="3131" priority="3504"/>
  </conditionalFormatting>
  <conditionalFormatting sqref="K989">
    <cfRule type="duplicateValues" dxfId="3130" priority="3503"/>
  </conditionalFormatting>
  <conditionalFormatting sqref="K989">
    <cfRule type="duplicateValues" dxfId="3129" priority="3502"/>
  </conditionalFormatting>
  <conditionalFormatting sqref="K1003">
    <cfRule type="duplicateValues" dxfId="3128" priority="3498"/>
  </conditionalFormatting>
  <conditionalFormatting sqref="K1003">
    <cfRule type="duplicateValues" dxfId="3127" priority="3497"/>
  </conditionalFormatting>
  <conditionalFormatting sqref="K1003">
    <cfRule type="duplicateValues" dxfId="3126" priority="3496"/>
  </conditionalFormatting>
  <conditionalFormatting sqref="K993">
    <cfRule type="duplicateValues" dxfId="3125" priority="3492"/>
  </conditionalFormatting>
  <conditionalFormatting sqref="K993">
    <cfRule type="duplicateValues" dxfId="3124" priority="3491"/>
  </conditionalFormatting>
  <conditionalFormatting sqref="K993">
    <cfRule type="duplicateValues" dxfId="3123" priority="3490"/>
  </conditionalFormatting>
  <conditionalFormatting sqref="K1009">
    <cfRule type="duplicateValues" dxfId="3122" priority="3483"/>
  </conditionalFormatting>
  <conditionalFormatting sqref="K1009">
    <cfRule type="duplicateValues" dxfId="3121" priority="3482"/>
  </conditionalFormatting>
  <conditionalFormatting sqref="K1009">
    <cfRule type="duplicateValues" dxfId="3120" priority="3481"/>
  </conditionalFormatting>
  <conditionalFormatting sqref="K1019">
    <cfRule type="duplicateValues" dxfId="3119" priority="3480"/>
  </conditionalFormatting>
  <conditionalFormatting sqref="K1018">
    <cfRule type="duplicateValues" dxfId="3118" priority="3477"/>
  </conditionalFormatting>
  <conditionalFormatting sqref="K1018">
    <cfRule type="duplicateValues" dxfId="3117" priority="3476"/>
  </conditionalFormatting>
  <conditionalFormatting sqref="K1018">
    <cfRule type="duplicateValues" dxfId="3116" priority="3475"/>
  </conditionalFormatting>
  <conditionalFormatting sqref="K1007">
    <cfRule type="duplicateValues" dxfId="3115" priority="3470"/>
  </conditionalFormatting>
  <conditionalFormatting sqref="K1007">
    <cfRule type="duplicateValues" dxfId="3114" priority="3469"/>
  </conditionalFormatting>
  <conditionalFormatting sqref="K1007">
    <cfRule type="duplicateValues" dxfId="3113" priority="3468"/>
  </conditionalFormatting>
  <conditionalFormatting sqref="K1027">
    <cfRule type="duplicateValues" dxfId="3112" priority="3458"/>
  </conditionalFormatting>
  <conditionalFormatting sqref="K1027">
    <cfRule type="duplicateValues" dxfId="3111" priority="3457"/>
  </conditionalFormatting>
  <conditionalFormatting sqref="K1027">
    <cfRule type="duplicateValues" dxfId="3110" priority="3456"/>
  </conditionalFormatting>
  <conditionalFormatting sqref="K1025">
    <cfRule type="duplicateValues" dxfId="3109" priority="3449"/>
  </conditionalFormatting>
  <conditionalFormatting sqref="K1025">
    <cfRule type="duplicateValues" dxfId="3108" priority="3448"/>
  </conditionalFormatting>
  <conditionalFormatting sqref="K1025">
    <cfRule type="duplicateValues" dxfId="3107" priority="3447"/>
  </conditionalFormatting>
  <conditionalFormatting sqref="K1024">
    <cfRule type="duplicateValues" dxfId="3106" priority="3446"/>
  </conditionalFormatting>
  <conditionalFormatting sqref="K1024">
    <cfRule type="duplicateValues" dxfId="3105" priority="3445"/>
  </conditionalFormatting>
  <conditionalFormatting sqref="K1024">
    <cfRule type="duplicateValues" dxfId="3104" priority="3444"/>
  </conditionalFormatting>
  <conditionalFormatting sqref="K1010">
    <cfRule type="duplicateValues" dxfId="3103" priority="3440"/>
  </conditionalFormatting>
  <conditionalFormatting sqref="K1010">
    <cfRule type="duplicateValues" dxfId="3102" priority="3439"/>
  </conditionalFormatting>
  <conditionalFormatting sqref="K1010">
    <cfRule type="duplicateValues" dxfId="3101" priority="3438"/>
  </conditionalFormatting>
  <conditionalFormatting sqref="K999">
    <cfRule type="duplicateValues" dxfId="3100" priority="3434"/>
  </conditionalFormatting>
  <conditionalFormatting sqref="K999">
    <cfRule type="duplicateValues" dxfId="3099" priority="3433"/>
  </conditionalFormatting>
  <conditionalFormatting sqref="K999">
    <cfRule type="duplicateValues" dxfId="3098" priority="3432"/>
  </conditionalFormatting>
  <conditionalFormatting sqref="K996">
    <cfRule type="duplicateValues" dxfId="3097" priority="3428"/>
  </conditionalFormatting>
  <conditionalFormatting sqref="K996">
    <cfRule type="duplicateValues" dxfId="3096" priority="3427"/>
  </conditionalFormatting>
  <conditionalFormatting sqref="K996">
    <cfRule type="duplicateValues" dxfId="3095" priority="3426"/>
  </conditionalFormatting>
  <conditionalFormatting sqref="K995">
    <cfRule type="duplicateValues" dxfId="3094" priority="3422"/>
  </conditionalFormatting>
  <conditionalFormatting sqref="K995">
    <cfRule type="duplicateValues" dxfId="3093" priority="3421"/>
  </conditionalFormatting>
  <conditionalFormatting sqref="K995">
    <cfRule type="duplicateValues" dxfId="3092" priority="3420"/>
  </conditionalFormatting>
  <conditionalFormatting sqref="K988">
    <cfRule type="duplicateValues" dxfId="3091" priority="3416"/>
  </conditionalFormatting>
  <conditionalFormatting sqref="K988">
    <cfRule type="duplicateValues" dxfId="3090" priority="3415"/>
  </conditionalFormatting>
  <conditionalFormatting sqref="K988">
    <cfRule type="duplicateValues" dxfId="3089" priority="3414"/>
  </conditionalFormatting>
  <conditionalFormatting sqref="K987">
    <cfRule type="duplicateValues" dxfId="3088" priority="3410"/>
  </conditionalFormatting>
  <conditionalFormatting sqref="K987">
    <cfRule type="duplicateValues" dxfId="3087" priority="3409"/>
  </conditionalFormatting>
  <conditionalFormatting sqref="K987">
    <cfRule type="duplicateValues" dxfId="3086" priority="3408"/>
  </conditionalFormatting>
  <conditionalFormatting sqref="K985">
    <cfRule type="duplicateValues" dxfId="3085" priority="3404"/>
  </conditionalFormatting>
  <conditionalFormatting sqref="K985">
    <cfRule type="duplicateValues" dxfId="3084" priority="3403"/>
  </conditionalFormatting>
  <conditionalFormatting sqref="K985">
    <cfRule type="duplicateValues" dxfId="3083" priority="3402"/>
  </conditionalFormatting>
  <conditionalFormatting sqref="K983">
    <cfRule type="duplicateValues" dxfId="3082" priority="3398"/>
  </conditionalFormatting>
  <conditionalFormatting sqref="K983">
    <cfRule type="duplicateValues" dxfId="3081" priority="3397"/>
  </conditionalFormatting>
  <conditionalFormatting sqref="K983">
    <cfRule type="duplicateValues" dxfId="3080" priority="3396"/>
  </conditionalFormatting>
  <conditionalFormatting sqref="K998">
    <cfRule type="duplicateValues" dxfId="3079" priority="3392"/>
  </conditionalFormatting>
  <conditionalFormatting sqref="K1053">
    <cfRule type="duplicateValues" dxfId="3078" priority="3390"/>
  </conditionalFormatting>
  <conditionalFormatting sqref="K1053">
    <cfRule type="duplicateValues" dxfId="3077" priority="3389"/>
  </conditionalFormatting>
  <conditionalFormatting sqref="K1067">
    <cfRule type="duplicateValues" dxfId="3076" priority="3386"/>
  </conditionalFormatting>
  <conditionalFormatting sqref="K1067">
    <cfRule type="duplicateValues" dxfId="3075" priority="3385"/>
  </conditionalFormatting>
  <conditionalFormatting sqref="K1071">
    <cfRule type="duplicateValues" dxfId="3074" priority="3382"/>
  </conditionalFormatting>
  <conditionalFormatting sqref="K1071">
    <cfRule type="duplicateValues" dxfId="3073" priority="3381"/>
  </conditionalFormatting>
  <conditionalFormatting sqref="K1038">
    <cfRule type="duplicateValues" dxfId="3072" priority="3378"/>
  </conditionalFormatting>
  <conditionalFormatting sqref="K1038">
    <cfRule type="duplicateValues" dxfId="3071" priority="3377"/>
  </conditionalFormatting>
  <conditionalFormatting sqref="K1038">
    <cfRule type="duplicateValues" dxfId="3070" priority="3376"/>
  </conditionalFormatting>
  <conditionalFormatting sqref="K1036">
    <cfRule type="duplicateValues" dxfId="3069" priority="3372"/>
  </conditionalFormatting>
  <conditionalFormatting sqref="K1036">
    <cfRule type="duplicateValues" dxfId="3068" priority="3371"/>
  </conditionalFormatting>
  <conditionalFormatting sqref="K1036">
    <cfRule type="duplicateValues" dxfId="3067" priority="3370"/>
  </conditionalFormatting>
  <conditionalFormatting sqref="K1054">
    <cfRule type="duplicateValues" dxfId="3066" priority="3366"/>
  </conditionalFormatting>
  <conditionalFormatting sqref="K1054">
    <cfRule type="duplicateValues" dxfId="3065" priority="3365"/>
  </conditionalFormatting>
  <conditionalFormatting sqref="K1054">
    <cfRule type="duplicateValues" dxfId="3064" priority="3364"/>
  </conditionalFormatting>
  <conditionalFormatting sqref="K1041">
    <cfRule type="duplicateValues" dxfId="3063" priority="3360"/>
  </conditionalFormatting>
  <conditionalFormatting sqref="K1041">
    <cfRule type="duplicateValues" dxfId="3062" priority="3359"/>
  </conditionalFormatting>
  <conditionalFormatting sqref="K1041">
    <cfRule type="duplicateValues" dxfId="3061" priority="3358"/>
  </conditionalFormatting>
  <conditionalFormatting sqref="K1059">
    <cfRule type="duplicateValues" dxfId="3060" priority="3351"/>
  </conditionalFormatting>
  <conditionalFormatting sqref="K1059">
    <cfRule type="duplicateValues" dxfId="3059" priority="3350"/>
  </conditionalFormatting>
  <conditionalFormatting sqref="K1059">
    <cfRule type="duplicateValues" dxfId="3058" priority="3349"/>
  </conditionalFormatting>
  <conditionalFormatting sqref="K1068">
    <cfRule type="duplicateValues" dxfId="3057" priority="3348"/>
  </conditionalFormatting>
  <conditionalFormatting sqref="K1047">
    <cfRule type="duplicateValues" dxfId="3056" priority="3344"/>
  </conditionalFormatting>
  <conditionalFormatting sqref="K1047">
    <cfRule type="duplicateValues" dxfId="3055" priority="3343"/>
  </conditionalFormatting>
  <conditionalFormatting sqref="K1047">
    <cfRule type="duplicateValues" dxfId="3054" priority="3342"/>
  </conditionalFormatting>
  <conditionalFormatting sqref="K1077">
    <cfRule type="duplicateValues" dxfId="3053" priority="3338"/>
  </conditionalFormatting>
  <conditionalFormatting sqref="K1077">
    <cfRule type="duplicateValues" dxfId="3052" priority="3337"/>
  </conditionalFormatting>
  <conditionalFormatting sqref="K1077">
    <cfRule type="duplicateValues" dxfId="3051" priority="3336"/>
  </conditionalFormatting>
  <conditionalFormatting sqref="K1073">
    <cfRule type="duplicateValues" dxfId="3050" priority="3332"/>
  </conditionalFormatting>
  <conditionalFormatting sqref="K1073">
    <cfRule type="duplicateValues" dxfId="3049" priority="3331"/>
  </conditionalFormatting>
  <conditionalFormatting sqref="K1073">
    <cfRule type="duplicateValues" dxfId="3048" priority="3330"/>
  </conditionalFormatting>
  <conditionalFormatting sqref="K1060">
    <cfRule type="duplicateValues" dxfId="3047" priority="3326"/>
  </conditionalFormatting>
  <conditionalFormatting sqref="K1060">
    <cfRule type="duplicateValues" dxfId="3046" priority="3325"/>
  </conditionalFormatting>
  <conditionalFormatting sqref="K1060">
    <cfRule type="duplicateValues" dxfId="3045" priority="3324"/>
  </conditionalFormatting>
  <conditionalFormatting sqref="K1042">
    <cfRule type="duplicateValues" dxfId="3044" priority="3320"/>
  </conditionalFormatting>
  <conditionalFormatting sqref="K1042">
    <cfRule type="duplicateValues" dxfId="3043" priority="3319"/>
  </conditionalFormatting>
  <conditionalFormatting sqref="K1042">
    <cfRule type="duplicateValues" dxfId="3042" priority="3318"/>
  </conditionalFormatting>
  <conditionalFormatting sqref="K1035">
    <cfRule type="duplicateValues" dxfId="3041" priority="3314"/>
  </conditionalFormatting>
  <conditionalFormatting sqref="K1035">
    <cfRule type="duplicateValues" dxfId="3040" priority="3313"/>
  </conditionalFormatting>
  <conditionalFormatting sqref="K1035">
    <cfRule type="duplicateValues" dxfId="3039" priority="3312"/>
  </conditionalFormatting>
  <conditionalFormatting sqref="K1034">
    <cfRule type="duplicateValues" dxfId="3038" priority="3308"/>
  </conditionalFormatting>
  <conditionalFormatting sqref="K1034">
    <cfRule type="duplicateValues" dxfId="3037" priority="3307"/>
  </conditionalFormatting>
  <conditionalFormatting sqref="K1034">
    <cfRule type="duplicateValues" dxfId="3036" priority="3306"/>
  </conditionalFormatting>
  <conditionalFormatting sqref="K1031">
    <cfRule type="duplicateValues" dxfId="3035" priority="3302"/>
  </conditionalFormatting>
  <conditionalFormatting sqref="K1031">
    <cfRule type="duplicateValues" dxfId="3034" priority="3301"/>
  </conditionalFormatting>
  <conditionalFormatting sqref="K1031">
    <cfRule type="duplicateValues" dxfId="3033" priority="3300"/>
  </conditionalFormatting>
  <conditionalFormatting sqref="K1029">
    <cfRule type="duplicateValues" dxfId="3032" priority="3296"/>
  </conditionalFormatting>
  <conditionalFormatting sqref="K1029">
    <cfRule type="duplicateValues" dxfId="3031" priority="3295"/>
  </conditionalFormatting>
  <conditionalFormatting sqref="K1029">
    <cfRule type="duplicateValues" dxfId="3030" priority="3294"/>
  </conditionalFormatting>
  <conditionalFormatting sqref="K1075">
    <cfRule type="duplicateValues" dxfId="3029" priority="3290"/>
  </conditionalFormatting>
  <conditionalFormatting sqref="K1075">
    <cfRule type="duplicateValues" dxfId="3028" priority="3289"/>
  </conditionalFormatting>
  <conditionalFormatting sqref="K1075">
    <cfRule type="duplicateValues" dxfId="3027" priority="3288"/>
  </conditionalFormatting>
  <conditionalFormatting sqref="K1074">
    <cfRule type="duplicateValues" dxfId="3026" priority="3284"/>
  </conditionalFormatting>
  <conditionalFormatting sqref="K1074">
    <cfRule type="duplicateValues" dxfId="3025" priority="3283"/>
  </conditionalFormatting>
  <conditionalFormatting sqref="K1074">
    <cfRule type="duplicateValues" dxfId="3024" priority="3282"/>
  </conditionalFormatting>
  <conditionalFormatting sqref="K1052">
    <cfRule type="duplicateValues" dxfId="3023" priority="3278"/>
  </conditionalFormatting>
  <conditionalFormatting sqref="K1052">
    <cfRule type="duplicateValues" dxfId="3022" priority="3277"/>
  </conditionalFormatting>
  <conditionalFormatting sqref="K1052">
    <cfRule type="duplicateValues" dxfId="3021" priority="3276"/>
  </conditionalFormatting>
  <conditionalFormatting sqref="K1050">
    <cfRule type="duplicateValues" dxfId="3020" priority="3272"/>
  </conditionalFormatting>
  <conditionalFormatting sqref="K1050">
    <cfRule type="duplicateValues" dxfId="3019" priority="3271"/>
  </conditionalFormatting>
  <conditionalFormatting sqref="K1050">
    <cfRule type="duplicateValues" dxfId="3018" priority="3270"/>
  </conditionalFormatting>
  <conditionalFormatting sqref="K1049">
    <cfRule type="duplicateValues" dxfId="3017" priority="3266"/>
  </conditionalFormatting>
  <conditionalFormatting sqref="K1049">
    <cfRule type="duplicateValues" dxfId="3016" priority="3265"/>
  </conditionalFormatting>
  <conditionalFormatting sqref="K1049">
    <cfRule type="duplicateValues" dxfId="3015" priority="3264"/>
  </conditionalFormatting>
  <conditionalFormatting sqref="K1046">
    <cfRule type="duplicateValues" dxfId="3014" priority="3260"/>
  </conditionalFormatting>
  <conditionalFormatting sqref="K1045">
    <cfRule type="duplicateValues" dxfId="3013" priority="3258"/>
  </conditionalFormatting>
  <conditionalFormatting sqref="K1045">
    <cfRule type="duplicateValues" dxfId="3012" priority="3257"/>
  </conditionalFormatting>
  <conditionalFormatting sqref="K1045">
    <cfRule type="duplicateValues" dxfId="3011" priority="3256"/>
  </conditionalFormatting>
  <conditionalFormatting sqref="K1043">
    <cfRule type="duplicateValues" dxfId="3010" priority="3252"/>
  </conditionalFormatting>
  <conditionalFormatting sqref="K1043">
    <cfRule type="duplicateValues" dxfId="3009" priority="3251"/>
  </conditionalFormatting>
  <conditionalFormatting sqref="K1043">
    <cfRule type="duplicateValues" dxfId="3008" priority="3250"/>
  </conditionalFormatting>
  <conditionalFormatting sqref="K1037">
    <cfRule type="duplicateValues" dxfId="3007" priority="3246"/>
  </conditionalFormatting>
  <conditionalFormatting sqref="K1037">
    <cfRule type="duplicateValues" dxfId="3006" priority="3245"/>
  </conditionalFormatting>
  <conditionalFormatting sqref="K1037">
    <cfRule type="duplicateValues" dxfId="3005" priority="3244"/>
  </conditionalFormatting>
  <conditionalFormatting sqref="K1032">
    <cfRule type="duplicateValues" dxfId="3004" priority="3240"/>
  </conditionalFormatting>
  <conditionalFormatting sqref="K1032">
    <cfRule type="duplicateValues" dxfId="3003" priority="3239"/>
  </conditionalFormatting>
  <conditionalFormatting sqref="K1032">
    <cfRule type="duplicateValues" dxfId="3002" priority="3238"/>
  </conditionalFormatting>
  <conditionalFormatting sqref="K1098">
    <cfRule type="duplicateValues" dxfId="3001" priority="3234"/>
  </conditionalFormatting>
  <conditionalFormatting sqref="K1098">
    <cfRule type="duplicateValues" dxfId="3000" priority="3233"/>
  </conditionalFormatting>
  <conditionalFormatting sqref="K1115">
    <cfRule type="duplicateValues" dxfId="2999" priority="3232"/>
  </conditionalFormatting>
  <conditionalFormatting sqref="K1115">
    <cfRule type="duplicateValues" dxfId="2998" priority="3231"/>
  </conditionalFormatting>
  <conditionalFormatting sqref="K1120">
    <cfRule type="duplicateValues" dxfId="2997" priority="3228"/>
  </conditionalFormatting>
  <conditionalFormatting sqref="K1120">
    <cfRule type="duplicateValues" dxfId="2996" priority="3227"/>
  </conditionalFormatting>
  <conditionalFormatting sqref="K1087">
    <cfRule type="duplicateValues" dxfId="2995" priority="3224"/>
  </conditionalFormatting>
  <conditionalFormatting sqref="K1087">
    <cfRule type="duplicateValues" dxfId="2994" priority="3223"/>
  </conditionalFormatting>
  <conditionalFormatting sqref="K1087">
    <cfRule type="duplicateValues" dxfId="2993" priority="3222"/>
  </conditionalFormatting>
  <conditionalFormatting sqref="K1085">
    <cfRule type="duplicateValues" dxfId="2992" priority="3218"/>
  </conditionalFormatting>
  <conditionalFormatting sqref="K1085">
    <cfRule type="duplicateValues" dxfId="2991" priority="3217"/>
  </conditionalFormatting>
  <conditionalFormatting sqref="K1085">
    <cfRule type="duplicateValues" dxfId="2990" priority="3216"/>
  </conditionalFormatting>
  <conditionalFormatting sqref="K1099">
    <cfRule type="duplicateValues" dxfId="2989" priority="3212"/>
  </conditionalFormatting>
  <conditionalFormatting sqref="K1099">
    <cfRule type="duplicateValues" dxfId="2988" priority="3211"/>
  </conditionalFormatting>
  <conditionalFormatting sqref="K1099">
    <cfRule type="duplicateValues" dxfId="2987" priority="3210"/>
  </conditionalFormatting>
  <conditionalFormatting sqref="K1090">
    <cfRule type="duplicateValues" dxfId="2986" priority="3206"/>
  </conditionalFormatting>
  <conditionalFormatting sqref="K1090">
    <cfRule type="duplicateValues" dxfId="2985" priority="3205"/>
  </conditionalFormatting>
  <conditionalFormatting sqref="K1090">
    <cfRule type="duplicateValues" dxfId="2984" priority="3204"/>
  </conditionalFormatting>
  <conditionalFormatting sqref="K1107">
    <cfRule type="duplicateValues" dxfId="2983" priority="3197"/>
  </conditionalFormatting>
  <conditionalFormatting sqref="K1107">
    <cfRule type="duplicateValues" dxfId="2982" priority="3196"/>
  </conditionalFormatting>
  <conditionalFormatting sqref="K1107">
    <cfRule type="duplicateValues" dxfId="2981" priority="3195"/>
  </conditionalFormatting>
  <conditionalFormatting sqref="K1117">
    <cfRule type="duplicateValues" dxfId="2980" priority="3194"/>
  </conditionalFormatting>
  <conditionalFormatting sqref="K1108">
    <cfRule type="duplicateValues" dxfId="2979" priority="3190"/>
  </conditionalFormatting>
  <conditionalFormatting sqref="K1108">
    <cfRule type="duplicateValues" dxfId="2978" priority="3189"/>
  </conditionalFormatting>
  <conditionalFormatting sqref="K1108">
    <cfRule type="duplicateValues" dxfId="2977" priority="3188"/>
  </conditionalFormatting>
  <conditionalFormatting sqref="K1091">
    <cfRule type="duplicateValues" dxfId="2976" priority="3184"/>
  </conditionalFormatting>
  <conditionalFormatting sqref="K1091">
    <cfRule type="duplicateValues" dxfId="2975" priority="3183"/>
  </conditionalFormatting>
  <conditionalFormatting sqref="K1091">
    <cfRule type="duplicateValues" dxfId="2974" priority="3182"/>
  </conditionalFormatting>
  <conditionalFormatting sqref="K1083">
    <cfRule type="duplicateValues" dxfId="2973" priority="3178"/>
  </conditionalFormatting>
  <conditionalFormatting sqref="K1083">
    <cfRule type="duplicateValues" dxfId="2972" priority="3177"/>
  </conditionalFormatting>
  <conditionalFormatting sqref="K1083">
    <cfRule type="duplicateValues" dxfId="2971" priority="3176"/>
  </conditionalFormatting>
  <conditionalFormatting sqref="K1082">
    <cfRule type="duplicateValues" dxfId="2970" priority="3172"/>
  </conditionalFormatting>
  <conditionalFormatting sqref="K1082">
    <cfRule type="duplicateValues" dxfId="2969" priority="3171"/>
  </conditionalFormatting>
  <conditionalFormatting sqref="K1082">
    <cfRule type="duplicateValues" dxfId="2968" priority="3170"/>
  </conditionalFormatting>
  <conditionalFormatting sqref="K1079">
    <cfRule type="duplicateValues" dxfId="2967" priority="3166"/>
  </conditionalFormatting>
  <conditionalFormatting sqref="K1079">
    <cfRule type="duplicateValues" dxfId="2966" priority="3165"/>
  </conditionalFormatting>
  <conditionalFormatting sqref="K1079">
    <cfRule type="duplicateValues" dxfId="2965" priority="3164"/>
  </conditionalFormatting>
  <conditionalFormatting sqref="K1097">
    <cfRule type="duplicateValues" dxfId="2964" priority="3160"/>
  </conditionalFormatting>
  <conditionalFormatting sqref="K1097">
    <cfRule type="duplicateValues" dxfId="2963" priority="3159"/>
  </conditionalFormatting>
  <conditionalFormatting sqref="K1097">
    <cfRule type="duplicateValues" dxfId="2962" priority="3158"/>
  </conditionalFormatting>
  <conditionalFormatting sqref="K1094">
    <cfRule type="duplicateValues" dxfId="2961" priority="3154"/>
  </conditionalFormatting>
  <conditionalFormatting sqref="K1093">
    <cfRule type="duplicateValues" dxfId="2960" priority="3152"/>
  </conditionalFormatting>
  <conditionalFormatting sqref="K1093">
    <cfRule type="duplicateValues" dxfId="2959" priority="3151"/>
  </conditionalFormatting>
  <conditionalFormatting sqref="K1093">
    <cfRule type="duplicateValues" dxfId="2958" priority="3150"/>
  </conditionalFormatting>
  <conditionalFormatting sqref="K1086">
    <cfRule type="duplicateValues" dxfId="2957" priority="3146"/>
  </conditionalFormatting>
  <conditionalFormatting sqref="K1086">
    <cfRule type="duplicateValues" dxfId="2956" priority="3145"/>
  </conditionalFormatting>
  <conditionalFormatting sqref="K1086">
    <cfRule type="duplicateValues" dxfId="2955" priority="3144"/>
  </conditionalFormatting>
  <conditionalFormatting sqref="K1084">
    <cfRule type="duplicateValues" dxfId="2954" priority="3140"/>
  </conditionalFormatting>
  <conditionalFormatting sqref="K1084">
    <cfRule type="duplicateValues" dxfId="2953" priority="3139"/>
  </conditionalFormatting>
  <conditionalFormatting sqref="K1084">
    <cfRule type="duplicateValues" dxfId="2952" priority="3138"/>
  </conditionalFormatting>
  <conditionalFormatting sqref="K1089">
    <cfRule type="duplicateValues" dxfId="2951" priority="3134"/>
  </conditionalFormatting>
  <conditionalFormatting sqref="K1089">
    <cfRule type="duplicateValues" dxfId="2950" priority="3133"/>
  </conditionalFormatting>
  <conditionalFormatting sqref="K1089">
    <cfRule type="duplicateValues" dxfId="2949" priority="3132"/>
  </conditionalFormatting>
  <conditionalFormatting sqref="K1102">
    <cfRule type="duplicateValues" dxfId="2948" priority="3128"/>
  </conditionalFormatting>
  <conditionalFormatting sqref="K1102">
    <cfRule type="duplicateValues" dxfId="2947" priority="3127"/>
  </conditionalFormatting>
  <conditionalFormatting sqref="K1102">
    <cfRule type="duplicateValues" dxfId="2946" priority="3126"/>
  </conditionalFormatting>
  <conditionalFormatting sqref="K1104">
    <cfRule type="duplicateValues" dxfId="2945" priority="3122"/>
  </conditionalFormatting>
  <conditionalFormatting sqref="K1104">
    <cfRule type="duplicateValues" dxfId="2944" priority="3121"/>
  </conditionalFormatting>
  <conditionalFormatting sqref="K1104">
    <cfRule type="duplicateValues" dxfId="2943" priority="3120"/>
  </conditionalFormatting>
  <conditionalFormatting sqref="K1105">
    <cfRule type="duplicateValues" dxfId="2942" priority="3116"/>
  </conditionalFormatting>
  <conditionalFormatting sqref="K1105">
    <cfRule type="duplicateValues" dxfId="2941" priority="3115"/>
  </conditionalFormatting>
  <conditionalFormatting sqref="K1105">
    <cfRule type="duplicateValues" dxfId="2940" priority="3114"/>
  </conditionalFormatting>
  <conditionalFormatting sqref="K1116">
    <cfRule type="duplicateValues" dxfId="2939" priority="3110"/>
  </conditionalFormatting>
  <conditionalFormatting sqref="K1116">
    <cfRule type="duplicateValues" dxfId="2938" priority="3109"/>
  </conditionalFormatting>
  <conditionalFormatting sqref="K1116">
    <cfRule type="duplicateValues" dxfId="2937" priority="3108"/>
  </conditionalFormatting>
  <conditionalFormatting sqref="K1121">
    <cfRule type="duplicateValues" dxfId="2936" priority="3104"/>
  </conditionalFormatting>
  <conditionalFormatting sqref="K1121">
    <cfRule type="duplicateValues" dxfId="2935" priority="3103"/>
  </conditionalFormatting>
  <conditionalFormatting sqref="K1121">
    <cfRule type="duplicateValues" dxfId="2934" priority="3102"/>
  </conditionalFormatting>
  <conditionalFormatting sqref="K1145">
    <cfRule type="duplicateValues" dxfId="2933" priority="2966"/>
  </conditionalFormatting>
  <conditionalFormatting sqref="K1145">
    <cfRule type="duplicateValues" dxfId="2932" priority="2965"/>
  </conditionalFormatting>
  <conditionalFormatting sqref="K1160">
    <cfRule type="duplicateValues" dxfId="2931" priority="2964"/>
  </conditionalFormatting>
  <conditionalFormatting sqref="K1160">
    <cfRule type="duplicateValues" dxfId="2930" priority="2963"/>
  </conditionalFormatting>
  <conditionalFormatting sqref="K1165">
    <cfRule type="duplicateValues" dxfId="2929" priority="2960"/>
  </conditionalFormatting>
  <conditionalFormatting sqref="K1165">
    <cfRule type="duplicateValues" dxfId="2928" priority="2959"/>
  </conditionalFormatting>
  <conditionalFormatting sqref="K1131">
    <cfRule type="duplicateValues" dxfId="2927" priority="2956"/>
  </conditionalFormatting>
  <conditionalFormatting sqref="K1131">
    <cfRule type="duplicateValues" dxfId="2926" priority="2955"/>
  </conditionalFormatting>
  <conditionalFormatting sqref="K1131">
    <cfRule type="duplicateValues" dxfId="2925" priority="2954"/>
  </conditionalFormatting>
  <conditionalFormatting sqref="K1130">
    <cfRule type="duplicateValues" dxfId="2924" priority="2950"/>
  </conditionalFormatting>
  <conditionalFormatting sqref="K1130">
    <cfRule type="duplicateValues" dxfId="2923" priority="2949"/>
  </conditionalFormatting>
  <conditionalFormatting sqref="K1130">
    <cfRule type="duplicateValues" dxfId="2922" priority="2948"/>
  </conditionalFormatting>
  <conditionalFormatting sqref="K1146">
    <cfRule type="duplicateValues" dxfId="2921" priority="2944"/>
  </conditionalFormatting>
  <conditionalFormatting sqref="K1146">
    <cfRule type="duplicateValues" dxfId="2920" priority="2943"/>
  </conditionalFormatting>
  <conditionalFormatting sqref="K1146">
    <cfRule type="duplicateValues" dxfId="2919" priority="2942"/>
  </conditionalFormatting>
  <conditionalFormatting sqref="K1135">
    <cfRule type="duplicateValues" dxfId="2918" priority="2938"/>
  </conditionalFormatting>
  <conditionalFormatting sqref="K1135">
    <cfRule type="duplicateValues" dxfId="2917" priority="2937"/>
  </conditionalFormatting>
  <conditionalFormatting sqref="K1135">
    <cfRule type="duplicateValues" dxfId="2916" priority="2936"/>
  </conditionalFormatting>
  <conditionalFormatting sqref="K1162">
    <cfRule type="duplicateValues" dxfId="2915" priority="2932"/>
  </conditionalFormatting>
  <conditionalFormatting sqref="K1153">
    <cfRule type="duplicateValues" dxfId="2914" priority="2928"/>
  </conditionalFormatting>
  <conditionalFormatting sqref="K1153">
    <cfRule type="duplicateValues" dxfId="2913" priority="2927"/>
  </conditionalFormatting>
  <conditionalFormatting sqref="K1153">
    <cfRule type="duplicateValues" dxfId="2912" priority="2926"/>
  </conditionalFormatting>
  <conditionalFormatting sqref="K1129">
    <cfRule type="duplicateValues" dxfId="2911" priority="2922"/>
  </conditionalFormatting>
  <conditionalFormatting sqref="K1129">
    <cfRule type="duplicateValues" dxfId="2910" priority="2921"/>
  </conditionalFormatting>
  <conditionalFormatting sqref="K1129">
    <cfRule type="duplicateValues" dxfId="2909" priority="2920"/>
  </conditionalFormatting>
  <conditionalFormatting sqref="K1128">
    <cfRule type="duplicateValues" dxfId="2908" priority="2916"/>
  </conditionalFormatting>
  <conditionalFormatting sqref="K1128">
    <cfRule type="duplicateValues" dxfId="2907" priority="2915"/>
  </conditionalFormatting>
  <conditionalFormatting sqref="K1128">
    <cfRule type="duplicateValues" dxfId="2906" priority="2914"/>
  </conditionalFormatting>
  <conditionalFormatting sqref="K1125">
    <cfRule type="duplicateValues" dxfId="2905" priority="2910"/>
  </conditionalFormatting>
  <conditionalFormatting sqref="K1125">
    <cfRule type="duplicateValues" dxfId="2904" priority="2909"/>
  </conditionalFormatting>
  <conditionalFormatting sqref="K1125">
    <cfRule type="duplicateValues" dxfId="2903" priority="2908"/>
  </conditionalFormatting>
  <conditionalFormatting sqref="K1143">
    <cfRule type="duplicateValues" dxfId="2902" priority="2904"/>
  </conditionalFormatting>
  <conditionalFormatting sqref="K1143">
    <cfRule type="duplicateValues" dxfId="2901" priority="2903"/>
  </conditionalFormatting>
  <conditionalFormatting sqref="K1143">
    <cfRule type="duplicateValues" dxfId="2900" priority="2902"/>
  </conditionalFormatting>
  <conditionalFormatting sqref="K1139">
    <cfRule type="duplicateValues" dxfId="2899" priority="2898"/>
  </conditionalFormatting>
  <conditionalFormatting sqref="K1134">
    <cfRule type="duplicateValues" dxfId="2898" priority="2896"/>
  </conditionalFormatting>
  <conditionalFormatting sqref="K1134">
    <cfRule type="duplicateValues" dxfId="2897" priority="2895"/>
  </conditionalFormatting>
  <conditionalFormatting sqref="K1134">
    <cfRule type="duplicateValues" dxfId="2896" priority="2894"/>
  </conditionalFormatting>
  <conditionalFormatting sqref="K1149">
    <cfRule type="duplicateValues" dxfId="2895" priority="2890"/>
  </conditionalFormatting>
  <conditionalFormatting sqref="K1149">
    <cfRule type="duplicateValues" dxfId="2894" priority="2889"/>
  </conditionalFormatting>
  <conditionalFormatting sqref="K1149">
    <cfRule type="duplicateValues" dxfId="2893" priority="2888"/>
  </conditionalFormatting>
  <conditionalFormatting sqref="K1151">
    <cfRule type="duplicateValues" dxfId="2892" priority="2884"/>
  </conditionalFormatting>
  <conditionalFormatting sqref="K1151">
    <cfRule type="duplicateValues" dxfId="2891" priority="2883"/>
  </conditionalFormatting>
  <conditionalFormatting sqref="K1151">
    <cfRule type="duplicateValues" dxfId="2890" priority="2882"/>
  </conditionalFormatting>
  <conditionalFormatting sqref="K1161">
    <cfRule type="duplicateValues" dxfId="2889" priority="2878"/>
  </conditionalFormatting>
  <conditionalFormatting sqref="K1161">
    <cfRule type="duplicateValues" dxfId="2888" priority="2877"/>
  </conditionalFormatting>
  <conditionalFormatting sqref="K1161">
    <cfRule type="duplicateValues" dxfId="2887" priority="2876"/>
  </conditionalFormatting>
  <conditionalFormatting sqref="K1170">
    <cfRule type="duplicateValues" dxfId="2886" priority="2872"/>
  </conditionalFormatting>
  <conditionalFormatting sqref="K1170">
    <cfRule type="duplicateValues" dxfId="2885" priority="2871"/>
  </conditionalFormatting>
  <conditionalFormatting sqref="K1170">
    <cfRule type="duplicateValues" dxfId="2884" priority="2870"/>
  </conditionalFormatting>
  <conditionalFormatting sqref="K1168">
    <cfRule type="duplicateValues" dxfId="2883" priority="2866"/>
  </conditionalFormatting>
  <conditionalFormatting sqref="K1168">
    <cfRule type="duplicateValues" dxfId="2882" priority="2865"/>
  </conditionalFormatting>
  <conditionalFormatting sqref="K1168">
    <cfRule type="duplicateValues" dxfId="2881" priority="2864"/>
  </conditionalFormatting>
  <conditionalFormatting sqref="K1167">
    <cfRule type="duplicateValues" dxfId="2880" priority="2860"/>
  </conditionalFormatting>
  <conditionalFormatting sqref="K1167">
    <cfRule type="duplicateValues" dxfId="2879" priority="2859"/>
  </conditionalFormatting>
  <conditionalFormatting sqref="K1167">
    <cfRule type="duplicateValues" dxfId="2878" priority="2858"/>
  </conditionalFormatting>
  <conditionalFormatting sqref="K1144">
    <cfRule type="duplicateValues" dxfId="2877" priority="2854"/>
  </conditionalFormatting>
  <conditionalFormatting sqref="K1144">
    <cfRule type="duplicateValues" dxfId="2876" priority="2853"/>
  </conditionalFormatting>
  <conditionalFormatting sqref="K1144">
    <cfRule type="duplicateValues" dxfId="2875" priority="2852"/>
  </conditionalFormatting>
  <conditionalFormatting sqref="K1141">
    <cfRule type="duplicateValues" dxfId="2874" priority="2848"/>
  </conditionalFormatting>
  <conditionalFormatting sqref="K1141">
    <cfRule type="duplicateValues" dxfId="2873" priority="2847"/>
  </conditionalFormatting>
  <conditionalFormatting sqref="K1141">
    <cfRule type="duplicateValues" dxfId="2872" priority="2846"/>
  </conditionalFormatting>
  <conditionalFormatting sqref="K1137">
    <cfRule type="duplicateValues" dxfId="2871" priority="2842"/>
  </conditionalFormatting>
  <conditionalFormatting sqref="K1137">
    <cfRule type="duplicateValues" dxfId="2870" priority="2841"/>
  </conditionalFormatting>
  <conditionalFormatting sqref="K1137">
    <cfRule type="duplicateValues" dxfId="2869" priority="2840"/>
  </conditionalFormatting>
  <conditionalFormatting sqref="K1136">
    <cfRule type="duplicateValues" dxfId="2868" priority="2836"/>
  </conditionalFormatting>
  <conditionalFormatting sqref="K1136">
    <cfRule type="duplicateValues" dxfId="2867" priority="2835"/>
  </conditionalFormatting>
  <conditionalFormatting sqref="K1136">
    <cfRule type="duplicateValues" dxfId="2866" priority="2834"/>
  </conditionalFormatting>
  <conditionalFormatting sqref="K1133">
    <cfRule type="duplicateValues" dxfId="2865" priority="2830"/>
  </conditionalFormatting>
  <conditionalFormatting sqref="K1133">
    <cfRule type="duplicateValues" dxfId="2864" priority="2829"/>
  </conditionalFormatting>
  <conditionalFormatting sqref="K1133">
    <cfRule type="duplicateValues" dxfId="2863" priority="2828"/>
  </conditionalFormatting>
  <conditionalFormatting sqref="K1193">
    <cfRule type="duplicateValues" dxfId="2862" priority="2824"/>
  </conditionalFormatting>
  <conditionalFormatting sqref="K1193">
    <cfRule type="duplicateValues" dxfId="2861" priority="2823"/>
  </conditionalFormatting>
  <conditionalFormatting sqref="K1208">
    <cfRule type="duplicateValues" dxfId="2860" priority="2822"/>
  </conditionalFormatting>
  <conditionalFormatting sqref="K1208">
    <cfRule type="duplicateValues" dxfId="2859" priority="2821"/>
  </conditionalFormatting>
  <conditionalFormatting sqref="K1213">
    <cfRule type="duplicateValues" dxfId="2858" priority="2820"/>
  </conditionalFormatting>
  <conditionalFormatting sqref="K1213">
    <cfRule type="duplicateValues" dxfId="2857" priority="2819"/>
  </conditionalFormatting>
  <conditionalFormatting sqref="K1178">
    <cfRule type="duplicateValues" dxfId="2856" priority="2818"/>
  </conditionalFormatting>
  <conditionalFormatting sqref="K1178">
    <cfRule type="duplicateValues" dxfId="2855" priority="2817"/>
  </conditionalFormatting>
  <conditionalFormatting sqref="K1178">
    <cfRule type="duplicateValues" dxfId="2854" priority="2816"/>
  </conditionalFormatting>
  <conditionalFormatting sqref="K1177">
    <cfRule type="duplicateValues" dxfId="2853" priority="2815"/>
  </conditionalFormatting>
  <conditionalFormatting sqref="K1177">
    <cfRule type="duplicateValues" dxfId="2852" priority="2814"/>
  </conditionalFormatting>
  <conditionalFormatting sqref="K1177">
    <cfRule type="duplicateValues" dxfId="2851" priority="2813"/>
  </conditionalFormatting>
  <conditionalFormatting sqref="K1194">
    <cfRule type="duplicateValues" dxfId="2850" priority="2812"/>
  </conditionalFormatting>
  <conditionalFormatting sqref="K1194">
    <cfRule type="duplicateValues" dxfId="2849" priority="2811"/>
  </conditionalFormatting>
  <conditionalFormatting sqref="K1194">
    <cfRule type="duplicateValues" dxfId="2848" priority="2810"/>
  </conditionalFormatting>
  <conditionalFormatting sqref="K1182">
    <cfRule type="duplicateValues" dxfId="2847" priority="2809"/>
  </conditionalFormatting>
  <conditionalFormatting sqref="K1182">
    <cfRule type="duplicateValues" dxfId="2846" priority="2808"/>
  </conditionalFormatting>
  <conditionalFormatting sqref="K1182">
    <cfRule type="duplicateValues" dxfId="2845" priority="2807"/>
  </conditionalFormatting>
  <conditionalFormatting sqref="K1210">
    <cfRule type="duplicateValues" dxfId="2844" priority="2806"/>
  </conditionalFormatting>
  <conditionalFormatting sqref="K1201">
    <cfRule type="duplicateValues" dxfId="2843" priority="2805"/>
  </conditionalFormatting>
  <conditionalFormatting sqref="K1201">
    <cfRule type="duplicateValues" dxfId="2842" priority="2804"/>
  </conditionalFormatting>
  <conditionalFormatting sqref="K1201">
    <cfRule type="duplicateValues" dxfId="2841" priority="2803"/>
  </conditionalFormatting>
  <conditionalFormatting sqref="K1176">
    <cfRule type="duplicateValues" dxfId="2840" priority="2802"/>
  </conditionalFormatting>
  <conditionalFormatting sqref="K1176">
    <cfRule type="duplicateValues" dxfId="2839" priority="2801"/>
  </conditionalFormatting>
  <conditionalFormatting sqref="K1176">
    <cfRule type="duplicateValues" dxfId="2838" priority="2800"/>
  </conditionalFormatting>
  <conditionalFormatting sqref="K1175">
    <cfRule type="duplicateValues" dxfId="2837" priority="2799"/>
  </conditionalFormatting>
  <conditionalFormatting sqref="K1175">
    <cfRule type="duplicateValues" dxfId="2836" priority="2798"/>
  </conditionalFormatting>
  <conditionalFormatting sqref="K1175">
    <cfRule type="duplicateValues" dxfId="2835" priority="2797"/>
  </conditionalFormatting>
  <conditionalFormatting sqref="K1172">
    <cfRule type="duplicateValues" dxfId="2834" priority="2796"/>
  </conditionalFormatting>
  <conditionalFormatting sqref="K1172">
    <cfRule type="duplicateValues" dxfId="2833" priority="2795"/>
  </conditionalFormatting>
  <conditionalFormatting sqref="K1172">
    <cfRule type="duplicateValues" dxfId="2832" priority="2794"/>
  </conditionalFormatting>
  <conditionalFormatting sqref="K1191">
    <cfRule type="duplicateValues" dxfId="2831" priority="2793"/>
  </conditionalFormatting>
  <conditionalFormatting sqref="K1191">
    <cfRule type="duplicateValues" dxfId="2830" priority="2792"/>
  </conditionalFormatting>
  <conditionalFormatting sqref="K1191">
    <cfRule type="duplicateValues" dxfId="2829" priority="2791"/>
  </conditionalFormatting>
  <conditionalFormatting sqref="K1187">
    <cfRule type="duplicateValues" dxfId="2828" priority="2790"/>
  </conditionalFormatting>
  <conditionalFormatting sqref="K1181">
    <cfRule type="duplicateValues" dxfId="2827" priority="2789"/>
  </conditionalFormatting>
  <conditionalFormatting sqref="K1181">
    <cfRule type="duplicateValues" dxfId="2826" priority="2788"/>
  </conditionalFormatting>
  <conditionalFormatting sqref="K1181">
    <cfRule type="duplicateValues" dxfId="2825" priority="2787"/>
  </conditionalFormatting>
  <conditionalFormatting sqref="K1197">
    <cfRule type="duplicateValues" dxfId="2824" priority="2786"/>
  </conditionalFormatting>
  <conditionalFormatting sqref="K1197">
    <cfRule type="duplicateValues" dxfId="2823" priority="2785"/>
  </conditionalFormatting>
  <conditionalFormatting sqref="K1197">
    <cfRule type="duplicateValues" dxfId="2822" priority="2784"/>
  </conditionalFormatting>
  <conditionalFormatting sqref="K1199">
    <cfRule type="duplicateValues" dxfId="2821" priority="2783"/>
  </conditionalFormatting>
  <conditionalFormatting sqref="K1199">
    <cfRule type="duplicateValues" dxfId="2820" priority="2782"/>
  </conditionalFormatting>
  <conditionalFormatting sqref="K1199">
    <cfRule type="duplicateValues" dxfId="2819" priority="2781"/>
  </conditionalFormatting>
  <conditionalFormatting sqref="K1209">
    <cfRule type="duplicateValues" dxfId="2818" priority="2780"/>
  </conditionalFormatting>
  <conditionalFormatting sqref="K1209">
    <cfRule type="duplicateValues" dxfId="2817" priority="2779"/>
  </conditionalFormatting>
  <conditionalFormatting sqref="K1209">
    <cfRule type="duplicateValues" dxfId="2816" priority="2778"/>
  </conditionalFormatting>
  <conditionalFormatting sqref="K1219">
    <cfRule type="duplicateValues" dxfId="2815" priority="2777"/>
  </conditionalFormatting>
  <conditionalFormatting sqref="K1219">
    <cfRule type="duplicateValues" dxfId="2814" priority="2776"/>
  </conditionalFormatting>
  <conditionalFormatting sqref="K1219">
    <cfRule type="duplicateValues" dxfId="2813" priority="2775"/>
  </conditionalFormatting>
  <conditionalFormatting sqref="K1217">
    <cfRule type="duplicateValues" dxfId="2812" priority="2774"/>
  </conditionalFormatting>
  <conditionalFormatting sqref="K1217">
    <cfRule type="duplicateValues" dxfId="2811" priority="2773"/>
  </conditionalFormatting>
  <conditionalFormatting sqref="K1217">
    <cfRule type="duplicateValues" dxfId="2810" priority="2772"/>
  </conditionalFormatting>
  <conditionalFormatting sqref="K1215">
    <cfRule type="duplicateValues" dxfId="2809" priority="2771"/>
  </conditionalFormatting>
  <conditionalFormatting sqref="K1215">
    <cfRule type="duplicateValues" dxfId="2808" priority="2770"/>
  </conditionalFormatting>
  <conditionalFormatting sqref="K1215">
    <cfRule type="duplicateValues" dxfId="2807" priority="2769"/>
  </conditionalFormatting>
  <conditionalFormatting sqref="K1192">
    <cfRule type="duplicateValues" dxfId="2806" priority="2768"/>
  </conditionalFormatting>
  <conditionalFormatting sqref="K1192">
    <cfRule type="duplicateValues" dxfId="2805" priority="2767"/>
  </conditionalFormatting>
  <conditionalFormatting sqref="K1192">
    <cfRule type="duplicateValues" dxfId="2804" priority="2766"/>
  </conditionalFormatting>
  <conditionalFormatting sqref="K1189">
    <cfRule type="duplicateValues" dxfId="2803" priority="2765"/>
  </conditionalFormatting>
  <conditionalFormatting sqref="K1189">
    <cfRule type="duplicateValues" dxfId="2802" priority="2764"/>
  </conditionalFormatting>
  <conditionalFormatting sqref="K1189">
    <cfRule type="duplicateValues" dxfId="2801" priority="2763"/>
  </conditionalFormatting>
  <conditionalFormatting sqref="K1185">
    <cfRule type="duplicateValues" dxfId="2800" priority="2762"/>
  </conditionalFormatting>
  <conditionalFormatting sqref="K1185">
    <cfRule type="duplicateValues" dxfId="2799" priority="2761"/>
  </conditionalFormatting>
  <conditionalFormatting sqref="K1185">
    <cfRule type="duplicateValues" dxfId="2798" priority="2760"/>
  </conditionalFormatting>
  <conditionalFormatting sqref="K1183">
    <cfRule type="duplicateValues" dxfId="2797" priority="2759"/>
  </conditionalFormatting>
  <conditionalFormatting sqref="K1183">
    <cfRule type="duplicateValues" dxfId="2796" priority="2758"/>
  </conditionalFormatting>
  <conditionalFormatting sqref="K1183">
    <cfRule type="duplicateValues" dxfId="2795" priority="2757"/>
  </conditionalFormatting>
  <conditionalFormatting sqref="K1180">
    <cfRule type="duplicateValues" dxfId="2794" priority="2756"/>
  </conditionalFormatting>
  <conditionalFormatting sqref="K1180">
    <cfRule type="duplicateValues" dxfId="2793" priority="2755"/>
  </conditionalFormatting>
  <conditionalFormatting sqref="K1180">
    <cfRule type="duplicateValues" dxfId="2792" priority="2754"/>
  </conditionalFormatting>
  <conditionalFormatting sqref="K1184">
    <cfRule type="duplicateValues" dxfId="2791" priority="2753"/>
  </conditionalFormatting>
  <conditionalFormatting sqref="K1184">
    <cfRule type="duplicateValues" dxfId="2790" priority="2752"/>
  </conditionalFormatting>
  <conditionalFormatting sqref="K1184">
    <cfRule type="duplicateValues" dxfId="2789" priority="2751"/>
  </conditionalFormatting>
  <conditionalFormatting sqref="K1216">
    <cfRule type="duplicateValues" dxfId="2788" priority="2750"/>
  </conditionalFormatting>
  <conditionalFormatting sqref="K1216">
    <cfRule type="duplicateValues" dxfId="2787" priority="2749"/>
  </conditionalFormatting>
  <conditionalFormatting sqref="K1216">
    <cfRule type="duplicateValues" dxfId="2786" priority="2748"/>
  </conditionalFormatting>
  <conditionalFormatting sqref="K1244">
    <cfRule type="duplicateValues" dxfId="2785" priority="2747"/>
  </conditionalFormatting>
  <conditionalFormatting sqref="K1244">
    <cfRule type="duplicateValues" dxfId="2784" priority="2746"/>
  </conditionalFormatting>
  <conditionalFormatting sqref="K1260">
    <cfRule type="duplicateValues" dxfId="2783" priority="2745"/>
  </conditionalFormatting>
  <conditionalFormatting sqref="K1260">
    <cfRule type="duplicateValues" dxfId="2782" priority="2744"/>
  </conditionalFormatting>
  <conditionalFormatting sqref="K1265">
    <cfRule type="duplicateValues" dxfId="2781" priority="2743"/>
  </conditionalFormatting>
  <conditionalFormatting sqref="K1265">
    <cfRule type="duplicateValues" dxfId="2780" priority="2742"/>
  </conditionalFormatting>
  <conditionalFormatting sqref="K1227">
    <cfRule type="duplicateValues" dxfId="2779" priority="2741"/>
  </conditionalFormatting>
  <conditionalFormatting sqref="K1227">
    <cfRule type="duplicateValues" dxfId="2778" priority="2740"/>
  </conditionalFormatting>
  <conditionalFormatting sqref="K1227">
    <cfRule type="duplicateValues" dxfId="2777" priority="2739"/>
  </conditionalFormatting>
  <conditionalFormatting sqref="K1226">
    <cfRule type="duplicateValues" dxfId="2776" priority="2738"/>
  </conditionalFormatting>
  <conditionalFormatting sqref="K1226">
    <cfRule type="duplicateValues" dxfId="2775" priority="2737"/>
  </conditionalFormatting>
  <conditionalFormatting sqref="K1226">
    <cfRule type="duplicateValues" dxfId="2774" priority="2736"/>
  </conditionalFormatting>
  <conditionalFormatting sqref="K1245">
    <cfRule type="duplicateValues" dxfId="2773" priority="2735"/>
  </conditionalFormatting>
  <conditionalFormatting sqref="K1245">
    <cfRule type="duplicateValues" dxfId="2772" priority="2734"/>
  </conditionalFormatting>
  <conditionalFormatting sqref="K1245">
    <cfRule type="duplicateValues" dxfId="2771" priority="2733"/>
  </conditionalFormatting>
  <conditionalFormatting sqref="K1231">
    <cfRule type="duplicateValues" dxfId="2770" priority="2732"/>
  </conditionalFormatting>
  <conditionalFormatting sqref="K1231">
    <cfRule type="duplicateValues" dxfId="2769" priority="2731"/>
  </conditionalFormatting>
  <conditionalFormatting sqref="K1231">
    <cfRule type="duplicateValues" dxfId="2768" priority="2730"/>
  </conditionalFormatting>
  <conditionalFormatting sqref="K1262">
    <cfRule type="duplicateValues" dxfId="2767" priority="2729"/>
  </conditionalFormatting>
  <conditionalFormatting sqref="K1253">
    <cfRule type="duplicateValues" dxfId="2766" priority="2728"/>
  </conditionalFormatting>
  <conditionalFormatting sqref="K1253">
    <cfRule type="duplicateValues" dxfId="2765" priority="2727"/>
  </conditionalFormatting>
  <conditionalFormatting sqref="K1253">
    <cfRule type="duplicateValues" dxfId="2764" priority="2726"/>
  </conditionalFormatting>
  <conditionalFormatting sqref="K1225">
    <cfRule type="duplicateValues" dxfId="2763" priority="2725"/>
  </conditionalFormatting>
  <conditionalFormatting sqref="K1225">
    <cfRule type="duplicateValues" dxfId="2762" priority="2724"/>
  </conditionalFormatting>
  <conditionalFormatting sqref="K1225">
    <cfRule type="duplicateValues" dxfId="2761" priority="2723"/>
  </conditionalFormatting>
  <conditionalFormatting sqref="K1224">
    <cfRule type="duplicateValues" dxfId="2760" priority="2722"/>
  </conditionalFormatting>
  <conditionalFormatting sqref="K1224">
    <cfRule type="duplicateValues" dxfId="2759" priority="2721"/>
  </conditionalFormatting>
  <conditionalFormatting sqref="K1224">
    <cfRule type="duplicateValues" dxfId="2758" priority="2720"/>
  </conditionalFormatting>
  <conditionalFormatting sqref="K1221">
    <cfRule type="duplicateValues" dxfId="2757" priority="2719"/>
  </conditionalFormatting>
  <conditionalFormatting sqref="K1221">
    <cfRule type="duplicateValues" dxfId="2756" priority="2718"/>
  </conditionalFormatting>
  <conditionalFormatting sqref="K1221">
    <cfRule type="duplicateValues" dxfId="2755" priority="2717"/>
  </conditionalFormatting>
  <conditionalFormatting sqref="K1242">
    <cfRule type="duplicateValues" dxfId="2754" priority="2716"/>
  </conditionalFormatting>
  <conditionalFormatting sqref="K1242">
    <cfRule type="duplicateValues" dxfId="2753" priority="2715"/>
  </conditionalFormatting>
  <conditionalFormatting sqref="K1242">
    <cfRule type="duplicateValues" dxfId="2752" priority="2714"/>
  </conditionalFormatting>
  <conditionalFormatting sqref="K1236">
    <cfRule type="duplicateValues" dxfId="2751" priority="2713"/>
  </conditionalFormatting>
  <conditionalFormatting sqref="K1230">
    <cfRule type="duplicateValues" dxfId="2750" priority="2712"/>
  </conditionalFormatting>
  <conditionalFormatting sqref="K1230">
    <cfRule type="duplicateValues" dxfId="2749" priority="2711"/>
  </conditionalFormatting>
  <conditionalFormatting sqref="K1230">
    <cfRule type="duplicateValues" dxfId="2748" priority="2710"/>
  </conditionalFormatting>
  <conditionalFormatting sqref="K1248">
    <cfRule type="duplicateValues" dxfId="2747" priority="2709"/>
  </conditionalFormatting>
  <conditionalFormatting sqref="K1248">
    <cfRule type="duplicateValues" dxfId="2746" priority="2708"/>
  </conditionalFormatting>
  <conditionalFormatting sqref="K1248">
    <cfRule type="duplicateValues" dxfId="2745" priority="2707"/>
  </conditionalFormatting>
  <conditionalFormatting sqref="K1250">
    <cfRule type="duplicateValues" dxfId="2744" priority="2706"/>
  </conditionalFormatting>
  <conditionalFormatting sqref="K1250">
    <cfRule type="duplicateValues" dxfId="2743" priority="2705"/>
  </conditionalFormatting>
  <conditionalFormatting sqref="K1250">
    <cfRule type="duplicateValues" dxfId="2742" priority="2704"/>
  </conditionalFormatting>
  <conditionalFormatting sqref="K1261">
    <cfRule type="duplicateValues" dxfId="2741" priority="2703"/>
  </conditionalFormatting>
  <conditionalFormatting sqref="K1261">
    <cfRule type="duplicateValues" dxfId="2740" priority="2702"/>
  </conditionalFormatting>
  <conditionalFormatting sqref="K1261">
    <cfRule type="duplicateValues" dxfId="2739" priority="2701"/>
  </conditionalFormatting>
  <conditionalFormatting sqref="K1272">
    <cfRule type="duplicateValues" dxfId="2738" priority="2700"/>
  </conditionalFormatting>
  <conditionalFormatting sqref="K1272">
    <cfRule type="duplicateValues" dxfId="2737" priority="2699"/>
  </conditionalFormatting>
  <conditionalFormatting sqref="K1272">
    <cfRule type="duplicateValues" dxfId="2736" priority="2698"/>
  </conditionalFormatting>
  <conditionalFormatting sqref="K1269">
    <cfRule type="duplicateValues" dxfId="2735" priority="2697"/>
  </conditionalFormatting>
  <conditionalFormatting sqref="K1269">
    <cfRule type="duplicateValues" dxfId="2734" priority="2696"/>
  </conditionalFormatting>
  <conditionalFormatting sqref="K1269">
    <cfRule type="duplicateValues" dxfId="2733" priority="2695"/>
  </conditionalFormatting>
  <conditionalFormatting sqref="K1267">
    <cfRule type="duplicateValues" dxfId="2732" priority="2694"/>
  </conditionalFormatting>
  <conditionalFormatting sqref="K1267">
    <cfRule type="duplicateValues" dxfId="2731" priority="2693"/>
  </conditionalFormatting>
  <conditionalFormatting sqref="K1267">
    <cfRule type="duplicateValues" dxfId="2730" priority="2692"/>
  </conditionalFormatting>
  <conditionalFormatting sqref="K1243">
    <cfRule type="duplicateValues" dxfId="2729" priority="2691"/>
  </conditionalFormatting>
  <conditionalFormatting sqref="K1243">
    <cfRule type="duplicateValues" dxfId="2728" priority="2690"/>
  </conditionalFormatting>
  <conditionalFormatting sqref="K1243">
    <cfRule type="duplicateValues" dxfId="2727" priority="2689"/>
  </conditionalFormatting>
  <conditionalFormatting sqref="K1239">
    <cfRule type="duplicateValues" dxfId="2726" priority="2688"/>
  </conditionalFormatting>
  <conditionalFormatting sqref="K1239">
    <cfRule type="duplicateValues" dxfId="2725" priority="2687"/>
  </conditionalFormatting>
  <conditionalFormatting sqref="K1239">
    <cfRule type="duplicateValues" dxfId="2724" priority="2686"/>
  </conditionalFormatting>
  <conditionalFormatting sqref="K1234">
    <cfRule type="duplicateValues" dxfId="2723" priority="2685"/>
  </conditionalFormatting>
  <conditionalFormatting sqref="K1234">
    <cfRule type="duplicateValues" dxfId="2722" priority="2684"/>
  </conditionalFormatting>
  <conditionalFormatting sqref="K1234">
    <cfRule type="duplicateValues" dxfId="2721" priority="2683"/>
  </conditionalFormatting>
  <conditionalFormatting sqref="K1232">
    <cfRule type="duplicateValues" dxfId="2720" priority="2682"/>
  </conditionalFormatting>
  <conditionalFormatting sqref="K1232">
    <cfRule type="duplicateValues" dxfId="2719" priority="2681"/>
  </conditionalFormatting>
  <conditionalFormatting sqref="K1232">
    <cfRule type="duplicateValues" dxfId="2718" priority="2680"/>
  </conditionalFormatting>
  <conditionalFormatting sqref="K1229">
    <cfRule type="duplicateValues" dxfId="2717" priority="2679"/>
  </conditionalFormatting>
  <conditionalFormatting sqref="K1229">
    <cfRule type="duplicateValues" dxfId="2716" priority="2678"/>
  </conditionalFormatting>
  <conditionalFormatting sqref="K1229">
    <cfRule type="duplicateValues" dxfId="2715" priority="2677"/>
  </conditionalFormatting>
  <conditionalFormatting sqref="K1233">
    <cfRule type="duplicateValues" dxfId="2714" priority="2676"/>
  </conditionalFormatting>
  <conditionalFormatting sqref="K1233">
    <cfRule type="duplicateValues" dxfId="2713" priority="2675"/>
  </conditionalFormatting>
  <conditionalFormatting sqref="K1233">
    <cfRule type="duplicateValues" dxfId="2712" priority="2674"/>
  </conditionalFormatting>
  <conditionalFormatting sqref="K1268">
    <cfRule type="duplicateValues" dxfId="2711" priority="2673"/>
  </conditionalFormatting>
  <conditionalFormatting sqref="K1268">
    <cfRule type="duplicateValues" dxfId="2710" priority="2672"/>
  </conditionalFormatting>
  <conditionalFormatting sqref="K1268">
    <cfRule type="duplicateValues" dxfId="2709" priority="2671"/>
  </conditionalFormatting>
  <conditionalFormatting sqref="K1237">
    <cfRule type="duplicateValues" dxfId="2708" priority="2667"/>
  </conditionalFormatting>
  <conditionalFormatting sqref="K1237">
    <cfRule type="duplicateValues" dxfId="2707" priority="2666"/>
  </conditionalFormatting>
  <conditionalFormatting sqref="K1237">
    <cfRule type="duplicateValues" dxfId="2706" priority="2665"/>
  </conditionalFormatting>
  <conditionalFormatting sqref="K1240">
    <cfRule type="duplicateValues" dxfId="2705" priority="2664"/>
  </conditionalFormatting>
  <conditionalFormatting sqref="K1240">
    <cfRule type="duplicateValues" dxfId="2704" priority="2663"/>
  </conditionalFormatting>
  <conditionalFormatting sqref="K1240">
    <cfRule type="duplicateValues" dxfId="2703" priority="2662"/>
  </conditionalFormatting>
  <conditionalFormatting sqref="K1252">
    <cfRule type="duplicateValues" dxfId="2702" priority="2661"/>
  </conditionalFormatting>
  <conditionalFormatting sqref="K1252">
    <cfRule type="duplicateValues" dxfId="2701" priority="2660"/>
  </conditionalFormatting>
  <conditionalFormatting sqref="K1252">
    <cfRule type="duplicateValues" dxfId="2700" priority="2659"/>
  </conditionalFormatting>
  <conditionalFormatting sqref="K1270">
    <cfRule type="duplicateValues" dxfId="2699" priority="2658"/>
  </conditionalFormatting>
  <conditionalFormatting sqref="K1270">
    <cfRule type="duplicateValues" dxfId="2698" priority="2657"/>
  </conditionalFormatting>
  <conditionalFormatting sqref="K1270">
    <cfRule type="duplicateValues" dxfId="2697" priority="2656"/>
  </conditionalFormatting>
  <conditionalFormatting sqref="K1273">
    <cfRule type="duplicateValues" dxfId="2696" priority="2655"/>
  </conditionalFormatting>
  <conditionalFormatting sqref="K1273">
    <cfRule type="duplicateValues" dxfId="2695" priority="2654"/>
  </conditionalFormatting>
  <conditionalFormatting sqref="K1273">
    <cfRule type="duplicateValues" dxfId="2694" priority="2653"/>
  </conditionalFormatting>
  <conditionalFormatting sqref="K1301">
    <cfRule type="duplicateValues" dxfId="2693" priority="2652"/>
  </conditionalFormatting>
  <conditionalFormatting sqref="K1301">
    <cfRule type="duplicateValues" dxfId="2692" priority="2651"/>
  </conditionalFormatting>
  <conditionalFormatting sqref="K1318">
    <cfRule type="duplicateValues" dxfId="2691" priority="2650"/>
  </conditionalFormatting>
  <conditionalFormatting sqref="K1318">
    <cfRule type="duplicateValues" dxfId="2690" priority="2649"/>
  </conditionalFormatting>
  <conditionalFormatting sqref="K1323">
    <cfRule type="duplicateValues" dxfId="2689" priority="2648"/>
  </conditionalFormatting>
  <conditionalFormatting sqref="K1323">
    <cfRule type="duplicateValues" dxfId="2688" priority="2647"/>
  </conditionalFormatting>
  <conditionalFormatting sqref="K1282">
    <cfRule type="duplicateValues" dxfId="2687" priority="2646"/>
  </conditionalFormatting>
  <conditionalFormatting sqref="K1282">
    <cfRule type="duplicateValues" dxfId="2686" priority="2645"/>
  </conditionalFormatting>
  <conditionalFormatting sqref="K1282">
    <cfRule type="duplicateValues" dxfId="2685" priority="2644"/>
  </conditionalFormatting>
  <conditionalFormatting sqref="K1281">
    <cfRule type="duplicateValues" dxfId="2684" priority="2643"/>
  </conditionalFormatting>
  <conditionalFormatting sqref="K1281">
    <cfRule type="duplicateValues" dxfId="2683" priority="2642"/>
  </conditionalFormatting>
  <conditionalFormatting sqref="K1281">
    <cfRule type="duplicateValues" dxfId="2682" priority="2641"/>
  </conditionalFormatting>
  <conditionalFormatting sqref="K1302">
    <cfRule type="duplicateValues" dxfId="2681" priority="2640"/>
  </conditionalFormatting>
  <conditionalFormatting sqref="K1302">
    <cfRule type="duplicateValues" dxfId="2680" priority="2639"/>
  </conditionalFormatting>
  <conditionalFormatting sqref="K1302">
    <cfRule type="duplicateValues" dxfId="2679" priority="2638"/>
  </conditionalFormatting>
  <conditionalFormatting sqref="K1286">
    <cfRule type="duplicateValues" dxfId="2678" priority="2637"/>
  </conditionalFormatting>
  <conditionalFormatting sqref="K1286">
    <cfRule type="duplicateValues" dxfId="2677" priority="2636"/>
  </conditionalFormatting>
  <conditionalFormatting sqref="K1286">
    <cfRule type="duplicateValues" dxfId="2676" priority="2635"/>
  </conditionalFormatting>
  <conditionalFormatting sqref="K1320">
    <cfRule type="duplicateValues" dxfId="2675" priority="2634"/>
  </conditionalFormatting>
  <conditionalFormatting sqref="K1311">
    <cfRule type="duplicateValues" dxfId="2674" priority="2633"/>
  </conditionalFormatting>
  <conditionalFormatting sqref="K1311">
    <cfRule type="duplicateValues" dxfId="2673" priority="2632"/>
  </conditionalFormatting>
  <conditionalFormatting sqref="K1311">
    <cfRule type="duplicateValues" dxfId="2672" priority="2631"/>
  </conditionalFormatting>
  <conditionalFormatting sqref="K1280">
    <cfRule type="duplicateValues" dxfId="2671" priority="2630"/>
  </conditionalFormatting>
  <conditionalFormatting sqref="K1280">
    <cfRule type="duplicateValues" dxfId="2670" priority="2629"/>
  </conditionalFormatting>
  <conditionalFormatting sqref="K1280">
    <cfRule type="duplicateValues" dxfId="2669" priority="2628"/>
  </conditionalFormatting>
  <conditionalFormatting sqref="K1279">
    <cfRule type="duplicateValues" dxfId="2668" priority="2627"/>
  </conditionalFormatting>
  <conditionalFormatting sqref="K1279">
    <cfRule type="duplicateValues" dxfId="2667" priority="2626"/>
  </conditionalFormatting>
  <conditionalFormatting sqref="K1279">
    <cfRule type="duplicateValues" dxfId="2666" priority="2625"/>
  </conditionalFormatting>
  <conditionalFormatting sqref="K1275">
    <cfRule type="duplicateValues" dxfId="2665" priority="2624"/>
  </conditionalFormatting>
  <conditionalFormatting sqref="K1275">
    <cfRule type="duplicateValues" dxfId="2664" priority="2623"/>
  </conditionalFormatting>
  <conditionalFormatting sqref="K1275">
    <cfRule type="duplicateValues" dxfId="2663" priority="2622"/>
  </conditionalFormatting>
  <conditionalFormatting sqref="K1299">
    <cfRule type="duplicateValues" dxfId="2662" priority="2621"/>
  </conditionalFormatting>
  <conditionalFormatting sqref="K1299">
    <cfRule type="duplicateValues" dxfId="2661" priority="2620"/>
  </conditionalFormatting>
  <conditionalFormatting sqref="K1299">
    <cfRule type="duplicateValues" dxfId="2660" priority="2619"/>
  </conditionalFormatting>
  <conditionalFormatting sqref="K1292">
    <cfRule type="duplicateValues" dxfId="2659" priority="2618"/>
  </conditionalFormatting>
  <conditionalFormatting sqref="K1285">
    <cfRule type="duplicateValues" dxfId="2658" priority="2617"/>
  </conditionalFormatting>
  <conditionalFormatting sqref="K1285">
    <cfRule type="duplicateValues" dxfId="2657" priority="2616"/>
  </conditionalFormatting>
  <conditionalFormatting sqref="K1285">
    <cfRule type="duplicateValues" dxfId="2656" priority="2615"/>
  </conditionalFormatting>
  <conditionalFormatting sqref="K1305">
    <cfRule type="duplicateValues" dxfId="2655" priority="2614"/>
  </conditionalFormatting>
  <conditionalFormatting sqref="K1305">
    <cfRule type="duplicateValues" dxfId="2654" priority="2613"/>
  </conditionalFormatting>
  <conditionalFormatting sqref="K1305">
    <cfRule type="duplicateValues" dxfId="2653" priority="2612"/>
  </conditionalFormatting>
  <conditionalFormatting sqref="K1307">
    <cfRule type="duplicateValues" dxfId="2652" priority="2611"/>
  </conditionalFormatting>
  <conditionalFormatting sqref="K1307">
    <cfRule type="duplicateValues" dxfId="2651" priority="2610"/>
  </conditionalFormatting>
  <conditionalFormatting sqref="K1307">
    <cfRule type="duplicateValues" dxfId="2650" priority="2609"/>
  </conditionalFormatting>
  <conditionalFormatting sqref="K1319">
    <cfRule type="duplicateValues" dxfId="2649" priority="2608"/>
  </conditionalFormatting>
  <conditionalFormatting sqref="K1319">
    <cfRule type="duplicateValues" dxfId="2648" priority="2607"/>
  </conditionalFormatting>
  <conditionalFormatting sqref="K1319">
    <cfRule type="duplicateValues" dxfId="2647" priority="2606"/>
  </conditionalFormatting>
  <conditionalFormatting sqref="K1330">
    <cfRule type="duplicateValues" dxfId="2646" priority="2605"/>
  </conditionalFormatting>
  <conditionalFormatting sqref="K1330">
    <cfRule type="duplicateValues" dxfId="2645" priority="2604"/>
  </conditionalFormatting>
  <conditionalFormatting sqref="K1330">
    <cfRule type="duplicateValues" dxfId="2644" priority="2603"/>
  </conditionalFormatting>
  <conditionalFormatting sqref="K1327">
    <cfRule type="duplicateValues" dxfId="2643" priority="2602"/>
  </conditionalFormatting>
  <conditionalFormatting sqref="K1327">
    <cfRule type="duplicateValues" dxfId="2642" priority="2601"/>
  </conditionalFormatting>
  <conditionalFormatting sqref="K1327">
    <cfRule type="duplicateValues" dxfId="2641" priority="2600"/>
  </conditionalFormatting>
  <conditionalFormatting sqref="K1325">
    <cfRule type="duplicateValues" dxfId="2640" priority="2599"/>
  </conditionalFormatting>
  <conditionalFormatting sqref="K1325">
    <cfRule type="duplicateValues" dxfId="2639" priority="2598"/>
  </conditionalFormatting>
  <conditionalFormatting sqref="K1325">
    <cfRule type="duplicateValues" dxfId="2638" priority="2597"/>
  </conditionalFormatting>
  <conditionalFormatting sqref="K1300">
    <cfRule type="duplicateValues" dxfId="2637" priority="2596"/>
  </conditionalFormatting>
  <conditionalFormatting sqref="K1300">
    <cfRule type="duplicateValues" dxfId="2636" priority="2595"/>
  </conditionalFormatting>
  <conditionalFormatting sqref="K1300">
    <cfRule type="duplicateValues" dxfId="2635" priority="2594"/>
  </conditionalFormatting>
  <conditionalFormatting sqref="K1295">
    <cfRule type="duplicateValues" dxfId="2634" priority="2593"/>
  </conditionalFormatting>
  <conditionalFormatting sqref="K1295">
    <cfRule type="duplicateValues" dxfId="2633" priority="2592"/>
  </conditionalFormatting>
  <conditionalFormatting sqref="K1295">
    <cfRule type="duplicateValues" dxfId="2632" priority="2591"/>
  </conditionalFormatting>
  <conditionalFormatting sqref="K1290">
    <cfRule type="duplicateValues" dxfId="2631" priority="2590"/>
  </conditionalFormatting>
  <conditionalFormatting sqref="K1290">
    <cfRule type="duplicateValues" dxfId="2630" priority="2589"/>
  </conditionalFormatting>
  <conditionalFormatting sqref="K1290">
    <cfRule type="duplicateValues" dxfId="2629" priority="2588"/>
  </conditionalFormatting>
  <conditionalFormatting sqref="K1288">
    <cfRule type="duplicateValues" dxfId="2628" priority="2587"/>
  </conditionalFormatting>
  <conditionalFormatting sqref="K1288">
    <cfRule type="duplicateValues" dxfId="2627" priority="2586"/>
  </conditionalFormatting>
  <conditionalFormatting sqref="K1288">
    <cfRule type="duplicateValues" dxfId="2626" priority="2585"/>
  </conditionalFormatting>
  <conditionalFormatting sqref="K1284">
    <cfRule type="duplicateValues" dxfId="2625" priority="2584"/>
  </conditionalFormatting>
  <conditionalFormatting sqref="K1284">
    <cfRule type="duplicateValues" dxfId="2624" priority="2583"/>
  </conditionalFormatting>
  <conditionalFormatting sqref="K1284">
    <cfRule type="duplicateValues" dxfId="2623" priority="2582"/>
  </conditionalFormatting>
  <conditionalFormatting sqref="K1289">
    <cfRule type="duplicateValues" dxfId="2622" priority="2581"/>
  </conditionalFormatting>
  <conditionalFormatting sqref="K1289">
    <cfRule type="duplicateValues" dxfId="2621" priority="2580"/>
  </conditionalFormatting>
  <conditionalFormatting sqref="K1289">
    <cfRule type="duplicateValues" dxfId="2620" priority="2579"/>
  </conditionalFormatting>
  <conditionalFormatting sqref="K1326">
    <cfRule type="duplicateValues" dxfId="2619" priority="2578"/>
  </conditionalFormatting>
  <conditionalFormatting sqref="K1326">
    <cfRule type="duplicateValues" dxfId="2618" priority="2577"/>
  </conditionalFormatting>
  <conditionalFormatting sqref="K1326">
    <cfRule type="duplicateValues" dxfId="2617" priority="2576"/>
  </conditionalFormatting>
  <conditionalFormatting sqref="K1293">
    <cfRule type="duplicateValues" dxfId="2616" priority="2575"/>
  </conditionalFormatting>
  <conditionalFormatting sqref="K1293">
    <cfRule type="duplicateValues" dxfId="2615" priority="2574"/>
  </conditionalFormatting>
  <conditionalFormatting sqref="K1293">
    <cfRule type="duplicateValues" dxfId="2614" priority="2573"/>
  </conditionalFormatting>
  <conditionalFormatting sqref="K1297">
    <cfRule type="duplicateValues" dxfId="2613" priority="2572"/>
  </conditionalFormatting>
  <conditionalFormatting sqref="K1297">
    <cfRule type="duplicateValues" dxfId="2612" priority="2571"/>
  </conditionalFormatting>
  <conditionalFormatting sqref="K1297">
    <cfRule type="duplicateValues" dxfId="2611" priority="2570"/>
  </conditionalFormatting>
  <conditionalFormatting sqref="K1310">
    <cfRule type="duplicateValues" dxfId="2610" priority="2569"/>
  </conditionalFormatting>
  <conditionalFormatting sqref="K1310">
    <cfRule type="duplicateValues" dxfId="2609" priority="2568"/>
  </conditionalFormatting>
  <conditionalFormatting sqref="K1310">
    <cfRule type="duplicateValues" dxfId="2608" priority="2567"/>
  </conditionalFormatting>
  <conditionalFormatting sqref="K1328">
    <cfRule type="duplicateValues" dxfId="2607" priority="2566"/>
  </conditionalFormatting>
  <conditionalFormatting sqref="K1328">
    <cfRule type="duplicateValues" dxfId="2606" priority="2565"/>
  </conditionalFormatting>
  <conditionalFormatting sqref="K1328">
    <cfRule type="duplicateValues" dxfId="2605" priority="2564"/>
  </conditionalFormatting>
  <conditionalFormatting sqref="K1331">
    <cfRule type="duplicateValues" dxfId="2604" priority="2563"/>
  </conditionalFormatting>
  <conditionalFormatting sqref="K1331">
    <cfRule type="duplicateValues" dxfId="2603" priority="2562"/>
  </conditionalFormatting>
  <conditionalFormatting sqref="K1331">
    <cfRule type="duplicateValues" dxfId="2602" priority="2561"/>
  </conditionalFormatting>
  <conditionalFormatting sqref="K1277">
    <cfRule type="duplicateValues" dxfId="2601" priority="2560"/>
  </conditionalFormatting>
  <conditionalFormatting sqref="K1277">
    <cfRule type="duplicateValues" dxfId="2600" priority="2559"/>
  </conditionalFormatting>
  <conditionalFormatting sqref="K1277">
    <cfRule type="duplicateValues" dxfId="2599" priority="2558"/>
  </conditionalFormatting>
  <conditionalFormatting sqref="K1287">
    <cfRule type="duplicateValues" dxfId="2598" priority="2557"/>
  </conditionalFormatting>
  <conditionalFormatting sqref="K1287">
    <cfRule type="duplicateValues" dxfId="2597" priority="2556"/>
  </conditionalFormatting>
  <conditionalFormatting sqref="K1287">
    <cfRule type="duplicateValues" dxfId="2596" priority="2555"/>
  </conditionalFormatting>
  <conditionalFormatting sqref="K1296">
    <cfRule type="duplicateValues" dxfId="2595" priority="2554"/>
  </conditionalFormatting>
  <conditionalFormatting sqref="K1296">
    <cfRule type="duplicateValues" dxfId="2594" priority="2553"/>
  </conditionalFormatting>
  <conditionalFormatting sqref="K1296">
    <cfRule type="duplicateValues" dxfId="2593" priority="2552"/>
  </conditionalFormatting>
  <conditionalFormatting sqref="K1309">
    <cfRule type="duplicateValues" dxfId="2592" priority="2551"/>
  </conditionalFormatting>
  <conditionalFormatting sqref="K1309">
    <cfRule type="duplicateValues" dxfId="2591" priority="2550"/>
  </conditionalFormatting>
  <conditionalFormatting sqref="K1309">
    <cfRule type="duplicateValues" dxfId="2590" priority="2549"/>
  </conditionalFormatting>
  <conditionalFormatting sqref="K1361">
    <cfRule type="duplicateValues" dxfId="2589" priority="2548"/>
  </conditionalFormatting>
  <conditionalFormatting sqref="K1361">
    <cfRule type="duplicateValues" dxfId="2588" priority="2547"/>
  </conditionalFormatting>
  <conditionalFormatting sqref="K1378">
    <cfRule type="duplicateValues" dxfId="2587" priority="2546"/>
  </conditionalFormatting>
  <conditionalFormatting sqref="K1378">
    <cfRule type="duplicateValues" dxfId="2586" priority="2545"/>
  </conditionalFormatting>
  <conditionalFormatting sqref="K1383">
    <cfRule type="duplicateValues" dxfId="2585" priority="2544"/>
  </conditionalFormatting>
  <conditionalFormatting sqref="K1383">
    <cfRule type="duplicateValues" dxfId="2584" priority="2543"/>
  </conditionalFormatting>
  <conditionalFormatting sqref="K1342">
    <cfRule type="duplicateValues" dxfId="2583" priority="2542"/>
  </conditionalFormatting>
  <conditionalFormatting sqref="K1342">
    <cfRule type="duplicateValues" dxfId="2582" priority="2541"/>
  </conditionalFormatting>
  <conditionalFormatting sqref="K1342">
    <cfRule type="duplicateValues" dxfId="2581" priority="2540"/>
  </conditionalFormatting>
  <conditionalFormatting sqref="K1341">
    <cfRule type="duplicateValues" dxfId="2580" priority="2539"/>
  </conditionalFormatting>
  <conditionalFormatting sqref="K1341">
    <cfRule type="duplicateValues" dxfId="2579" priority="2538"/>
  </conditionalFormatting>
  <conditionalFormatting sqref="K1341">
    <cfRule type="duplicateValues" dxfId="2578" priority="2537"/>
  </conditionalFormatting>
  <conditionalFormatting sqref="K1362">
    <cfRule type="duplicateValues" dxfId="2577" priority="2536"/>
  </conditionalFormatting>
  <conditionalFormatting sqref="K1362">
    <cfRule type="duplicateValues" dxfId="2576" priority="2535"/>
  </conditionalFormatting>
  <conditionalFormatting sqref="K1362">
    <cfRule type="duplicateValues" dxfId="2575" priority="2534"/>
  </conditionalFormatting>
  <conditionalFormatting sqref="K1346">
    <cfRule type="duplicateValues" dxfId="2574" priority="2533"/>
  </conditionalFormatting>
  <conditionalFormatting sqref="K1346">
    <cfRule type="duplicateValues" dxfId="2573" priority="2532"/>
  </conditionalFormatting>
  <conditionalFormatting sqref="K1346">
    <cfRule type="duplicateValues" dxfId="2572" priority="2531"/>
  </conditionalFormatting>
  <conditionalFormatting sqref="K1380">
    <cfRule type="duplicateValues" dxfId="2571" priority="2530"/>
  </conditionalFormatting>
  <conditionalFormatting sqref="K1371">
    <cfRule type="duplicateValues" dxfId="2570" priority="2529"/>
  </conditionalFormatting>
  <conditionalFormatting sqref="K1371">
    <cfRule type="duplicateValues" dxfId="2569" priority="2528"/>
  </conditionalFormatting>
  <conditionalFormatting sqref="K1371">
    <cfRule type="duplicateValues" dxfId="2568" priority="2527"/>
  </conditionalFormatting>
  <conditionalFormatting sqref="K1340">
    <cfRule type="duplicateValues" dxfId="2567" priority="2526"/>
  </conditionalFormatting>
  <conditionalFormatting sqref="K1340">
    <cfRule type="duplicateValues" dxfId="2566" priority="2525"/>
  </conditionalFormatting>
  <conditionalFormatting sqref="K1340">
    <cfRule type="duplicateValues" dxfId="2565" priority="2524"/>
  </conditionalFormatting>
  <conditionalFormatting sqref="K1339">
    <cfRule type="duplicateValues" dxfId="2564" priority="2523"/>
  </conditionalFormatting>
  <conditionalFormatting sqref="K1339">
    <cfRule type="duplicateValues" dxfId="2563" priority="2522"/>
  </conditionalFormatting>
  <conditionalFormatting sqref="K1339">
    <cfRule type="duplicateValues" dxfId="2562" priority="2521"/>
  </conditionalFormatting>
  <conditionalFormatting sqref="K1334">
    <cfRule type="duplicateValues" dxfId="2561" priority="2520"/>
  </conditionalFormatting>
  <conditionalFormatting sqref="K1334">
    <cfRule type="duplicateValues" dxfId="2560" priority="2519"/>
  </conditionalFormatting>
  <conditionalFormatting sqref="K1334">
    <cfRule type="duplicateValues" dxfId="2559" priority="2518"/>
  </conditionalFormatting>
  <conditionalFormatting sqref="K1359">
    <cfRule type="duplicateValues" dxfId="2558" priority="2517"/>
  </conditionalFormatting>
  <conditionalFormatting sqref="K1359">
    <cfRule type="duplicateValues" dxfId="2557" priority="2516"/>
  </conditionalFormatting>
  <conditionalFormatting sqref="K1359">
    <cfRule type="duplicateValues" dxfId="2556" priority="2515"/>
  </conditionalFormatting>
  <conditionalFormatting sqref="K1352">
    <cfRule type="duplicateValues" dxfId="2555" priority="2514"/>
  </conditionalFormatting>
  <conditionalFormatting sqref="K1345">
    <cfRule type="duplicateValues" dxfId="2554" priority="2513"/>
  </conditionalFormatting>
  <conditionalFormatting sqref="K1345">
    <cfRule type="duplicateValues" dxfId="2553" priority="2512"/>
  </conditionalFormatting>
  <conditionalFormatting sqref="K1345">
    <cfRule type="duplicateValues" dxfId="2552" priority="2511"/>
  </conditionalFormatting>
  <conditionalFormatting sqref="K1365">
    <cfRule type="duplicateValues" dxfId="2551" priority="2510"/>
  </conditionalFormatting>
  <conditionalFormatting sqref="K1365">
    <cfRule type="duplicateValues" dxfId="2550" priority="2509"/>
  </conditionalFormatting>
  <conditionalFormatting sqref="K1365">
    <cfRule type="duplicateValues" dxfId="2549" priority="2508"/>
  </conditionalFormatting>
  <conditionalFormatting sqref="K1367">
    <cfRule type="duplicateValues" dxfId="2548" priority="2507"/>
  </conditionalFormatting>
  <conditionalFormatting sqref="K1367">
    <cfRule type="duplicateValues" dxfId="2547" priority="2506"/>
  </conditionalFormatting>
  <conditionalFormatting sqref="K1367">
    <cfRule type="duplicateValues" dxfId="2546" priority="2505"/>
  </conditionalFormatting>
  <conditionalFormatting sqref="K1379">
    <cfRule type="duplicateValues" dxfId="2545" priority="2504"/>
  </conditionalFormatting>
  <conditionalFormatting sqref="K1379">
    <cfRule type="duplicateValues" dxfId="2544" priority="2503"/>
  </conditionalFormatting>
  <conditionalFormatting sqref="K1379">
    <cfRule type="duplicateValues" dxfId="2543" priority="2502"/>
  </conditionalFormatting>
  <conditionalFormatting sqref="K1390">
    <cfRule type="duplicateValues" dxfId="2542" priority="2501"/>
  </conditionalFormatting>
  <conditionalFormatting sqref="K1390">
    <cfRule type="duplicateValues" dxfId="2541" priority="2500"/>
  </conditionalFormatting>
  <conditionalFormatting sqref="K1390">
    <cfRule type="duplicateValues" dxfId="2540" priority="2499"/>
  </conditionalFormatting>
  <conditionalFormatting sqref="K1387">
    <cfRule type="duplicateValues" dxfId="2539" priority="2498"/>
  </conditionalFormatting>
  <conditionalFormatting sqref="K1387">
    <cfRule type="duplicateValues" dxfId="2538" priority="2497"/>
  </conditionalFormatting>
  <conditionalFormatting sqref="K1387">
    <cfRule type="duplicateValues" dxfId="2537" priority="2496"/>
  </conditionalFormatting>
  <conditionalFormatting sqref="K1385">
    <cfRule type="duplicateValues" dxfId="2536" priority="2495"/>
  </conditionalFormatting>
  <conditionalFormatting sqref="K1385">
    <cfRule type="duplicateValues" dxfId="2535" priority="2494"/>
  </conditionalFormatting>
  <conditionalFormatting sqref="K1385">
    <cfRule type="duplicateValues" dxfId="2534" priority="2493"/>
  </conditionalFormatting>
  <conditionalFormatting sqref="K1360">
    <cfRule type="duplicateValues" dxfId="2533" priority="2492"/>
  </conditionalFormatting>
  <conditionalFormatting sqref="K1360">
    <cfRule type="duplicateValues" dxfId="2532" priority="2491"/>
  </conditionalFormatting>
  <conditionalFormatting sqref="K1360">
    <cfRule type="duplicateValues" dxfId="2531" priority="2490"/>
  </conditionalFormatting>
  <conditionalFormatting sqref="K1355">
    <cfRule type="duplicateValues" dxfId="2530" priority="2489"/>
  </conditionalFormatting>
  <conditionalFormatting sqref="K1355">
    <cfRule type="duplicateValues" dxfId="2529" priority="2488"/>
  </conditionalFormatting>
  <conditionalFormatting sqref="K1355">
    <cfRule type="duplicateValues" dxfId="2528" priority="2487"/>
  </conditionalFormatting>
  <conditionalFormatting sqref="K1350">
    <cfRule type="duplicateValues" dxfId="2527" priority="2486"/>
  </conditionalFormatting>
  <conditionalFormatting sqref="K1350">
    <cfRule type="duplicateValues" dxfId="2526" priority="2485"/>
  </conditionalFormatting>
  <conditionalFormatting sqref="K1350">
    <cfRule type="duplicateValues" dxfId="2525" priority="2484"/>
  </conditionalFormatting>
  <conditionalFormatting sqref="K1348">
    <cfRule type="duplicateValues" dxfId="2524" priority="2483"/>
  </conditionalFormatting>
  <conditionalFormatting sqref="K1348">
    <cfRule type="duplicateValues" dxfId="2523" priority="2482"/>
  </conditionalFormatting>
  <conditionalFormatting sqref="K1348">
    <cfRule type="duplicateValues" dxfId="2522" priority="2481"/>
  </conditionalFormatting>
  <conditionalFormatting sqref="K1344">
    <cfRule type="duplicateValues" dxfId="2521" priority="2480"/>
  </conditionalFormatting>
  <conditionalFormatting sqref="K1344">
    <cfRule type="duplicateValues" dxfId="2520" priority="2479"/>
  </conditionalFormatting>
  <conditionalFormatting sqref="K1344">
    <cfRule type="duplicateValues" dxfId="2519" priority="2478"/>
  </conditionalFormatting>
  <conditionalFormatting sqref="K1349">
    <cfRule type="duplicateValues" dxfId="2518" priority="2477"/>
  </conditionalFormatting>
  <conditionalFormatting sqref="K1349">
    <cfRule type="duplicateValues" dxfId="2517" priority="2476"/>
  </conditionalFormatting>
  <conditionalFormatting sqref="K1349">
    <cfRule type="duplicateValues" dxfId="2516" priority="2475"/>
  </conditionalFormatting>
  <conditionalFormatting sqref="K1386">
    <cfRule type="duplicateValues" dxfId="2515" priority="2474"/>
  </conditionalFormatting>
  <conditionalFormatting sqref="K1386">
    <cfRule type="duplicateValues" dxfId="2514" priority="2473"/>
  </conditionalFormatting>
  <conditionalFormatting sqref="K1386">
    <cfRule type="duplicateValues" dxfId="2513" priority="2472"/>
  </conditionalFormatting>
  <conditionalFormatting sqref="K1353">
    <cfRule type="duplicateValues" dxfId="2512" priority="2471"/>
  </conditionalFormatting>
  <conditionalFormatting sqref="K1353">
    <cfRule type="duplicateValues" dxfId="2511" priority="2470"/>
  </conditionalFormatting>
  <conditionalFormatting sqref="K1353">
    <cfRule type="duplicateValues" dxfId="2510" priority="2469"/>
  </conditionalFormatting>
  <conditionalFormatting sqref="K1357">
    <cfRule type="duplicateValues" dxfId="2509" priority="2468"/>
  </conditionalFormatting>
  <conditionalFormatting sqref="K1357">
    <cfRule type="duplicateValues" dxfId="2508" priority="2467"/>
  </conditionalFormatting>
  <conditionalFormatting sqref="K1357">
    <cfRule type="duplicateValues" dxfId="2507" priority="2466"/>
  </conditionalFormatting>
  <conditionalFormatting sqref="K1370">
    <cfRule type="duplicateValues" dxfId="2506" priority="2465"/>
  </conditionalFormatting>
  <conditionalFormatting sqref="K1370">
    <cfRule type="duplicateValues" dxfId="2505" priority="2464"/>
  </conditionalFormatting>
  <conditionalFormatting sqref="K1370">
    <cfRule type="duplicateValues" dxfId="2504" priority="2463"/>
  </conditionalFormatting>
  <conditionalFormatting sqref="K1388">
    <cfRule type="duplicateValues" dxfId="2503" priority="2462"/>
  </conditionalFormatting>
  <conditionalFormatting sqref="K1388">
    <cfRule type="duplicateValues" dxfId="2502" priority="2461"/>
  </conditionalFormatting>
  <conditionalFormatting sqref="K1388">
    <cfRule type="duplicateValues" dxfId="2501" priority="2460"/>
  </conditionalFormatting>
  <conditionalFormatting sqref="K1391">
    <cfRule type="duplicateValues" dxfId="2500" priority="2459"/>
  </conditionalFormatting>
  <conditionalFormatting sqref="K1391">
    <cfRule type="duplicateValues" dxfId="2499" priority="2458"/>
  </conditionalFormatting>
  <conditionalFormatting sqref="K1391">
    <cfRule type="duplicateValues" dxfId="2498" priority="2457"/>
  </conditionalFormatting>
  <conditionalFormatting sqref="K1337">
    <cfRule type="duplicateValues" dxfId="2497" priority="2456"/>
  </conditionalFormatting>
  <conditionalFormatting sqref="K1337">
    <cfRule type="duplicateValues" dxfId="2496" priority="2455"/>
  </conditionalFormatting>
  <conditionalFormatting sqref="K1337">
    <cfRule type="duplicateValues" dxfId="2495" priority="2454"/>
  </conditionalFormatting>
  <conditionalFormatting sqref="K1347">
    <cfRule type="duplicateValues" dxfId="2494" priority="2453"/>
  </conditionalFormatting>
  <conditionalFormatting sqref="K1347">
    <cfRule type="duplicateValues" dxfId="2493" priority="2452"/>
  </conditionalFormatting>
  <conditionalFormatting sqref="K1347">
    <cfRule type="duplicateValues" dxfId="2492" priority="2451"/>
  </conditionalFormatting>
  <conditionalFormatting sqref="K1356">
    <cfRule type="duplicateValues" dxfId="2491" priority="2450"/>
  </conditionalFormatting>
  <conditionalFormatting sqref="K1356">
    <cfRule type="duplicateValues" dxfId="2490" priority="2449"/>
  </conditionalFormatting>
  <conditionalFormatting sqref="K1356">
    <cfRule type="duplicateValues" dxfId="2489" priority="2448"/>
  </conditionalFormatting>
  <conditionalFormatting sqref="K1369">
    <cfRule type="duplicateValues" dxfId="2488" priority="2447"/>
  </conditionalFormatting>
  <conditionalFormatting sqref="K1369">
    <cfRule type="duplicateValues" dxfId="2487" priority="2446"/>
  </conditionalFormatting>
  <conditionalFormatting sqref="K1369">
    <cfRule type="duplicateValues" dxfId="2486" priority="2445"/>
  </conditionalFormatting>
  <conditionalFormatting sqref="K1336">
    <cfRule type="duplicateValues" dxfId="2485" priority="2444"/>
  </conditionalFormatting>
  <conditionalFormatting sqref="K1336">
    <cfRule type="duplicateValues" dxfId="2484" priority="2443"/>
  </conditionalFormatting>
  <conditionalFormatting sqref="K1336">
    <cfRule type="duplicateValues" dxfId="2483" priority="2442"/>
  </conditionalFormatting>
  <conditionalFormatting sqref="K1333">
    <cfRule type="duplicateValues" dxfId="2482" priority="2441"/>
  </conditionalFormatting>
  <conditionalFormatting sqref="K1333">
    <cfRule type="duplicateValues" dxfId="2481" priority="2440"/>
  </conditionalFormatting>
  <conditionalFormatting sqref="K1333">
    <cfRule type="duplicateValues" dxfId="2480" priority="2439"/>
  </conditionalFormatting>
  <conditionalFormatting sqref="K1422">
    <cfRule type="duplicateValues" dxfId="2479" priority="2438"/>
  </conditionalFormatting>
  <conditionalFormatting sqref="K1422">
    <cfRule type="duplicateValues" dxfId="2478" priority="2437"/>
  </conditionalFormatting>
  <conditionalFormatting sqref="K1440">
    <cfRule type="duplicateValues" dxfId="2477" priority="2436"/>
  </conditionalFormatting>
  <conditionalFormatting sqref="K1440">
    <cfRule type="duplicateValues" dxfId="2476" priority="2435"/>
  </conditionalFormatting>
  <conditionalFormatting sqref="K1445">
    <cfRule type="duplicateValues" dxfId="2475" priority="2434"/>
  </conditionalFormatting>
  <conditionalFormatting sqref="K1445">
    <cfRule type="duplicateValues" dxfId="2474" priority="2433"/>
  </conditionalFormatting>
  <conditionalFormatting sqref="K1402">
    <cfRule type="duplicateValues" dxfId="2473" priority="2432"/>
  </conditionalFormatting>
  <conditionalFormatting sqref="K1402">
    <cfRule type="duplicateValues" dxfId="2472" priority="2431"/>
  </conditionalFormatting>
  <conditionalFormatting sqref="K1402">
    <cfRule type="duplicateValues" dxfId="2471" priority="2430"/>
  </conditionalFormatting>
  <conditionalFormatting sqref="K1401">
    <cfRule type="duplicateValues" dxfId="2470" priority="2429"/>
  </conditionalFormatting>
  <conditionalFormatting sqref="K1401">
    <cfRule type="duplicateValues" dxfId="2469" priority="2428"/>
  </conditionalFormatting>
  <conditionalFormatting sqref="K1401">
    <cfRule type="duplicateValues" dxfId="2468" priority="2427"/>
  </conditionalFormatting>
  <conditionalFormatting sqref="K1423">
    <cfRule type="duplicateValues" dxfId="2467" priority="2426"/>
  </conditionalFormatting>
  <conditionalFormatting sqref="K1423">
    <cfRule type="duplicateValues" dxfId="2466" priority="2425"/>
  </conditionalFormatting>
  <conditionalFormatting sqref="K1423">
    <cfRule type="duplicateValues" dxfId="2465" priority="2424"/>
  </conditionalFormatting>
  <conditionalFormatting sqref="K1406">
    <cfRule type="duplicateValues" dxfId="2464" priority="2423"/>
  </conditionalFormatting>
  <conditionalFormatting sqref="K1406">
    <cfRule type="duplicateValues" dxfId="2463" priority="2422"/>
  </conditionalFormatting>
  <conditionalFormatting sqref="K1406">
    <cfRule type="duplicateValues" dxfId="2462" priority="2421"/>
  </conditionalFormatting>
  <conditionalFormatting sqref="K1442">
    <cfRule type="duplicateValues" dxfId="2461" priority="2420"/>
  </conditionalFormatting>
  <conditionalFormatting sqref="K1433">
    <cfRule type="duplicateValues" dxfId="2460" priority="2419"/>
  </conditionalFormatting>
  <conditionalFormatting sqref="K1433">
    <cfRule type="duplicateValues" dxfId="2459" priority="2418"/>
  </conditionalFormatting>
  <conditionalFormatting sqref="K1433">
    <cfRule type="duplicateValues" dxfId="2458" priority="2417"/>
  </conditionalFormatting>
  <conditionalFormatting sqref="K1400">
    <cfRule type="duplicateValues" dxfId="2457" priority="2416"/>
  </conditionalFormatting>
  <conditionalFormatting sqref="K1400">
    <cfRule type="duplicateValues" dxfId="2456" priority="2415"/>
  </conditionalFormatting>
  <conditionalFormatting sqref="K1400">
    <cfRule type="duplicateValues" dxfId="2455" priority="2414"/>
  </conditionalFormatting>
  <conditionalFormatting sqref="K1399">
    <cfRule type="duplicateValues" dxfId="2454" priority="2413"/>
  </conditionalFormatting>
  <conditionalFormatting sqref="K1399">
    <cfRule type="duplicateValues" dxfId="2453" priority="2412"/>
  </conditionalFormatting>
  <conditionalFormatting sqref="K1399">
    <cfRule type="duplicateValues" dxfId="2452" priority="2411"/>
  </conditionalFormatting>
  <conditionalFormatting sqref="K1394">
    <cfRule type="duplicateValues" dxfId="2451" priority="2410"/>
  </conditionalFormatting>
  <conditionalFormatting sqref="K1394">
    <cfRule type="duplicateValues" dxfId="2450" priority="2409"/>
  </conditionalFormatting>
  <conditionalFormatting sqref="K1394">
    <cfRule type="duplicateValues" dxfId="2449" priority="2408"/>
  </conditionalFormatting>
  <conditionalFormatting sqref="K1420">
    <cfRule type="duplicateValues" dxfId="2448" priority="2407"/>
  </conditionalFormatting>
  <conditionalFormatting sqref="K1420">
    <cfRule type="duplicateValues" dxfId="2447" priority="2406"/>
  </conditionalFormatting>
  <conditionalFormatting sqref="K1420">
    <cfRule type="duplicateValues" dxfId="2446" priority="2405"/>
  </conditionalFormatting>
  <conditionalFormatting sqref="K1413">
    <cfRule type="duplicateValues" dxfId="2445" priority="2404"/>
  </conditionalFormatting>
  <conditionalFormatting sqref="K1405">
    <cfRule type="duplicateValues" dxfId="2444" priority="2403"/>
  </conditionalFormatting>
  <conditionalFormatting sqref="K1405">
    <cfRule type="duplicateValues" dxfId="2443" priority="2402"/>
  </conditionalFormatting>
  <conditionalFormatting sqref="K1405">
    <cfRule type="duplicateValues" dxfId="2442" priority="2401"/>
  </conditionalFormatting>
  <conditionalFormatting sqref="K1426">
    <cfRule type="duplicateValues" dxfId="2441" priority="2400"/>
  </conditionalFormatting>
  <conditionalFormatting sqref="K1426">
    <cfRule type="duplicateValues" dxfId="2440" priority="2399"/>
  </conditionalFormatting>
  <conditionalFormatting sqref="K1426">
    <cfRule type="duplicateValues" dxfId="2439" priority="2398"/>
  </conditionalFormatting>
  <conditionalFormatting sqref="K1429">
    <cfRule type="duplicateValues" dxfId="2438" priority="2397"/>
  </conditionalFormatting>
  <conditionalFormatting sqref="K1429">
    <cfRule type="duplicateValues" dxfId="2437" priority="2396"/>
  </conditionalFormatting>
  <conditionalFormatting sqref="K1429">
    <cfRule type="duplicateValues" dxfId="2436" priority="2395"/>
  </conditionalFormatting>
  <conditionalFormatting sqref="K1441">
    <cfRule type="duplicateValues" dxfId="2435" priority="2394"/>
  </conditionalFormatting>
  <conditionalFormatting sqref="K1441">
    <cfRule type="duplicateValues" dxfId="2434" priority="2393"/>
  </conditionalFormatting>
  <conditionalFormatting sqref="K1441">
    <cfRule type="duplicateValues" dxfId="2433" priority="2392"/>
  </conditionalFormatting>
  <conditionalFormatting sqref="K1452">
    <cfRule type="duplicateValues" dxfId="2432" priority="2391"/>
  </conditionalFormatting>
  <conditionalFormatting sqref="K1452">
    <cfRule type="duplicateValues" dxfId="2431" priority="2390"/>
  </conditionalFormatting>
  <conditionalFormatting sqref="K1452">
    <cfRule type="duplicateValues" dxfId="2430" priority="2389"/>
  </conditionalFormatting>
  <conditionalFormatting sqref="K1449">
    <cfRule type="duplicateValues" dxfId="2429" priority="2388"/>
  </conditionalFormatting>
  <conditionalFormatting sqref="K1449">
    <cfRule type="duplicateValues" dxfId="2428" priority="2387"/>
  </conditionalFormatting>
  <conditionalFormatting sqref="K1449">
    <cfRule type="duplicateValues" dxfId="2427" priority="2386"/>
  </conditionalFormatting>
  <conditionalFormatting sqref="K1447">
    <cfRule type="duplicateValues" dxfId="2426" priority="2385"/>
  </conditionalFormatting>
  <conditionalFormatting sqref="K1447">
    <cfRule type="duplicateValues" dxfId="2425" priority="2384"/>
  </conditionalFormatting>
  <conditionalFormatting sqref="K1447">
    <cfRule type="duplicateValues" dxfId="2424" priority="2383"/>
  </conditionalFormatting>
  <conditionalFormatting sqref="K1421">
    <cfRule type="duplicateValues" dxfId="2423" priority="2382"/>
  </conditionalFormatting>
  <conditionalFormatting sqref="K1421">
    <cfRule type="duplicateValues" dxfId="2422" priority="2381"/>
  </conditionalFormatting>
  <conditionalFormatting sqref="K1421">
    <cfRule type="duplicateValues" dxfId="2421" priority="2380"/>
  </conditionalFormatting>
  <conditionalFormatting sqref="K1416">
    <cfRule type="duplicateValues" dxfId="2420" priority="2379"/>
  </conditionalFormatting>
  <conditionalFormatting sqref="K1416">
    <cfRule type="duplicateValues" dxfId="2419" priority="2378"/>
  </conditionalFormatting>
  <conditionalFormatting sqref="K1416">
    <cfRule type="duplicateValues" dxfId="2418" priority="2377"/>
  </conditionalFormatting>
  <conditionalFormatting sqref="K1411">
    <cfRule type="duplicateValues" dxfId="2417" priority="2376"/>
  </conditionalFormatting>
  <conditionalFormatting sqref="K1411">
    <cfRule type="duplicateValues" dxfId="2416" priority="2375"/>
  </conditionalFormatting>
  <conditionalFormatting sqref="K1411">
    <cfRule type="duplicateValues" dxfId="2415" priority="2374"/>
  </conditionalFormatting>
  <conditionalFormatting sqref="K1408">
    <cfRule type="duplicateValues" dxfId="2414" priority="2373"/>
  </conditionalFormatting>
  <conditionalFormatting sqref="K1408">
    <cfRule type="duplicateValues" dxfId="2413" priority="2372"/>
  </conditionalFormatting>
  <conditionalFormatting sqref="K1408">
    <cfRule type="duplicateValues" dxfId="2412" priority="2371"/>
  </conditionalFormatting>
  <conditionalFormatting sqref="K1404">
    <cfRule type="duplicateValues" dxfId="2411" priority="2370"/>
  </conditionalFormatting>
  <conditionalFormatting sqref="K1404">
    <cfRule type="duplicateValues" dxfId="2410" priority="2369"/>
  </conditionalFormatting>
  <conditionalFormatting sqref="K1404">
    <cfRule type="duplicateValues" dxfId="2409" priority="2368"/>
  </conditionalFormatting>
  <conditionalFormatting sqref="K1410">
    <cfRule type="duplicateValues" dxfId="2408" priority="2367"/>
  </conditionalFormatting>
  <conditionalFormatting sqref="K1410">
    <cfRule type="duplicateValues" dxfId="2407" priority="2366"/>
  </conditionalFormatting>
  <conditionalFormatting sqref="K1410">
    <cfRule type="duplicateValues" dxfId="2406" priority="2365"/>
  </conditionalFormatting>
  <conditionalFormatting sqref="K1448">
    <cfRule type="duplicateValues" dxfId="2405" priority="2364"/>
  </conditionalFormatting>
  <conditionalFormatting sqref="K1448">
    <cfRule type="duplicateValues" dxfId="2404" priority="2363"/>
  </conditionalFormatting>
  <conditionalFormatting sqref="K1448">
    <cfRule type="duplicateValues" dxfId="2403" priority="2362"/>
  </conditionalFormatting>
  <conditionalFormatting sqref="K1414">
    <cfRule type="duplicateValues" dxfId="2402" priority="2361"/>
  </conditionalFormatting>
  <conditionalFormatting sqref="K1414">
    <cfRule type="duplicateValues" dxfId="2401" priority="2360"/>
  </conditionalFormatting>
  <conditionalFormatting sqref="K1414">
    <cfRule type="duplicateValues" dxfId="2400" priority="2359"/>
  </conditionalFormatting>
  <conditionalFormatting sqref="K1418">
    <cfRule type="duplicateValues" dxfId="2399" priority="2358"/>
  </conditionalFormatting>
  <conditionalFormatting sqref="K1418">
    <cfRule type="duplicateValues" dxfId="2398" priority="2357"/>
  </conditionalFormatting>
  <conditionalFormatting sqref="K1418">
    <cfRule type="duplicateValues" dxfId="2397" priority="2356"/>
  </conditionalFormatting>
  <conditionalFormatting sqref="K1432">
    <cfRule type="duplicateValues" dxfId="2396" priority="2355"/>
  </conditionalFormatting>
  <conditionalFormatting sqref="K1432">
    <cfRule type="duplicateValues" dxfId="2395" priority="2354"/>
  </conditionalFormatting>
  <conditionalFormatting sqref="K1432">
    <cfRule type="duplicateValues" dxfId="2394" priority="2353"/>
  </conditionalFormatting>
  <conditionalFormatting sqref="K1450">
    <cfRule type="duplicateValues" dxfId="2393" priority="2352"/>
  </conditionalFormatting>
  <conditionalFormatting sqref="K1450">
    <cfRule type="duplicateValues" dxfId="2392" priority="2351"/>
  </conditionalFormatting>
  <conditionalFormatting sqref="K1450">
    <cfRule type="duplicateValues" dxfId="2391" priority="2350"/>
  </conditionalFormatting>
  <conditionalFormatting sqref="K1453">
    <cfRule type="duplicateValues" dxfId="2390" priority="2349"/>
  </conditionalFormatting>
  <conditionalFormatting sqref="K1453">
    <cfRule type="duplicateValues" dxfId="2389" priority="2348"/>
  </conditionalFormatting>
  <conditionalFormatting sqref="K1453">
    <cfRule type="duplicateValues" dxfId="2388" priority="2347"/>
  </conditionalFormatting>
  <conditionalFormatting sqref="K1397">
    <cfRule type="duplicateValues" dxfId="2387" priority="2346"/>
  </conditionalFormatting>
  <conditionalFormatting sqref="K1397">
    <cfRule type="duplicateValues" dxfId="2386" priority="2345"/>
  </conditionalFormatting>
  <conditionalFormatting sqref="K1397">
    <cfRule type="duplicateValues" dxfId="2385" priority="2344"/>
  </conditionalFormatting>
  <conditionalFormatting sqref="K1407">
    <cfRule type="duplicateValues" dxfId="2384" priority="2343"/>
  </conditionalFormatting>
  <conditionalFormatting sqref="K1407">
    <cfRule type="duplicateValues" dxfId="2383" priority="2342"/>
  </conditionalFormatting>
  <conditionalFormatting sqref="K1407">
    <cfRule type="duplicateValues" dxfId="2382" priority="2341"/>
  </conditionalFormatting>
  <conditionalFormatting sqref="K1417">
    <cfRule type="duplicateValues" dxfId="2381" priority="2340"/>
  </conditionalFormatting>
  <conditionalFormatting sqref="K1417">
    <cfRule type="duplicateValues" dxfId="2380" priority="2339"/>
  </conditionalFormatting>
  <conditionalFormatting sqref="K1417">
    <cfRule type="duplicateValues" dxfId="2379" priority="2338"/>
  </conditionalFormatting>
  <conditionalFormatting sqref="K1431">
    <cfRule type="duplicateValues" dxfId="2378" priority="2337"/>
  </conditionalFormatting>
  <conditionalFormatting sqref="K1431">
    <cfRule type="duplicateValues" dxfId="2377" priority="2336"/>
  </conditionalFormatting>
  <conditionalFormatting sqref="K1431">
    <cfRule type="duplicateValues" dxfId="2376" priority="2335"/>
  </conditionalFormatting>
  <conditionalFormatting sqref="K1396">
    <cfRule type="duplicateValues" dxfId="2375" priority="2334"/>
  </conditionalFormatting>
  <conditionalFormatting sqref="K1396">
    <cfRule type="duplicateValues" dxfId="2374" priority="2333"/>
  </conditionalFormatting>
  <conditionalFormatting sqref="K1396">
    <cfRule type="duplicateValues" dxfId="2373" priority="2332"/>
  </conditionalFormatting>
  <conditionalFormatting sqref="K1393">
    <cfRule type="duplicateValues" dxfId="2372" priority="2331"/>
  </conditionalFormatting>
  <conditionalFormatting sqref="K1393">
    <cfRule type="duplicateValues" dxfId="2371" priority="2330"/>
  </conditionalFormatting>
  <conditionalFormatting sqref="K1393">
    <cfRule type="duplicateValues" dxfId="2370" priority="2329"/>
  </conditionalFormatting>
  <conditionalFormatting sqref="K1409">
    <cfRule type="duplicateValues" dxfId="2369" priority="2328"/>
  </conditionalFormatting>
  <conditionalFormatting sqref="K1409">
    <cfRule type="duplicateValues" dxfId="2368" priority="2327"/>
  </conditionalFormatting>
  <conditionalFormatting sqref="K1409">
    <cfRule type="duplicateValues" dxfId="2367" priority="2326"/>
  </conditionalFormatting>
  <conditionalFormatting sqref="K1428">
    <cfRule type="duplicateValues" dxfId="2366" priority="2325"/>
  </conditionalFormatting>
  <conditionalFormatting sqref="K1428">
    <cfRule type="duplicateValues" dxfId="2365" priority="2324"/>
  </conditionalFormatting>
  <conditionalFormatting sqref="K1428">
    <cfRule type="duplicateValues" dxfId="2364" priority="2323"/>
  </conditionalFormatting>
  <conditionalFormatting sqref="K1484">
    <cfRule type="duplicateValues" dxfId="2363" priority="2322"/>
  </conditionalFormatting>
  <conditionalFormatting sqref="K1484">
    <cfRule type="duplicateValues" dxfId="2362" priority="2321"/>
  </conditionalFormatting>
  <conditionalFormatting sqref="K1503">
    <cfRule type="duplicateValues" dxfId="2361" priority="2320"/>
  </conditionalFormatting>
  <conditionalFormatting sqref="K1503">
    <cfRule type="duplicateValues" dxfId="2360" priority="2319"/>
  </conditionalFormatting>
  <conditionalFormatting sqref="K1508">
    <cfRule type="duplicateValues" dxfId="2359" priority="2318"/>
  </conditionalFormatting>
  <conditionalFormatting sqref="K1508">
    <cfRule type="duplicateValues" dxfId="2358" priority="2317"/>
  </conditionalFormatting>
  <conditionalFormatting sqref="K1464">
    <cfRule type="duplicateValues" dxfId="2357" priority="2316"/>
  </conditionalFormatting>
  <conditionalFormatting sqref="K1464">
    <cfRule type="duplicateValues" dxfId="2356" priority="2315"/>
  </conditionalFormatting>
  <conditionalFormatting sqref="K1464">
    <cfRule type="duplicateValues" dxfId="2355" priority="2314"/>
  </conditionalFormatting>
  <conditionalFormatting sqref="K1463">
    <cfRule type="duplicateValues" dxfId="2354" priority="2313"/>
  </conditionalFormatting>
  <conditionalFormatting sqref="K1463">
    <cfRule type="duplicateValues" dxfId="2353" priority="2312"/>
  </conditionalFormatting>
  <conditionalFormatting sqref="K1463">
    <cfRule type="duplicateValues" dxfId="2352" priority="2311"/>
  </conditionalFormatting>
  <conditionalFormatting sqref="K1485">
    <cfRule type="duplicateValues" dxfId="2351" priority="2310"/>
  </conditionalFormatting>
  <conditionalFormatting sqref="K1485">
    <cfRule type="duplicateValues" dxfId="2350" priority="2309"/>
  </conditionalFormatting>
  <conditionalFormatting sqref="K1485">
    <cfRule type="duplicateValues" dxfId="2349" priority="2308"/>
  </conditionalFormatting>
  <conditionalFormatting sqref="K1468">
    <cfRule type="duplicateValues" dxfId="2348" priority="2307"/>
  </conditionalFormatting>
  <conditionalFormatting sqref="K1468">
    <cfRule type="duplicateValues" dxfId="2347" priority="2306"/>
  </conditionalFormatting>
  <conditionalFormatting sqref="K1468">
    <cfRule type="duplicateValues" dxfId="2346" priority="2305"/>
  </conditionalFormatting>
  <conditionalFormatting sqref="K1505">
    <cfRule type="duplicateValues" dxfId="2345" priority="2304"/>
  </conditionalFormatting>
  <conditionalFormatting sqref="K1495">
    <cfRule type="duplicateValues" dxfId="2344" priority="2303"/>
  </conditionalFormatting>
  <conditionalFormatting sqref="K1495">
    <cfRule type="duplicateValues" dxfId="2343" priority="2302"/>
  </conditionalFormatting>
  <conditionalFormatting sqref="K1495">
    <cfRule type="duplicateValues" dxfId="2342" priority="2301"/>
  </conditionalFormatting>
  <conditionalFormatting sqref="K1462">
    <cfRule type="duplicateValues" dxfId="2341" priority="2300"/>
  </conditionalFormatting>
  <conditionalFormatting sqref="K1462">
    <cfRule type="duplicateValues" dxfId="2340" priority="2299"/>
  </conditionalFormatting>
  <conditionalFormatting sqref="K1462">
    <cfRule type="duplicateValues" dxfId="2339" priority="2298"/>
  </conditionalFormatting>
  <conditionalFormatting sqref="K1461">
    <cfRule type="duplicateValues" dxfId="2338" priority="2297"/>
  </conditionalFormatting>
  <conditionalFormatting sqref="K1461">
    <cfRule type="duplicateValues" dxfId="2337" priority="2296"/>
  </conditionalFormatting>
  <conditionalFormatting sqref="K1461">
    <cfRule type="duplicateValues" dxfId="2336" priority="2295"/>
  </conditionalFormatting>
  <conditionalFormatting sqref="K1456">
    <cfRule type="duplicateValues" dxfId="2335" priority="2294"/>
  </conditionalFormatting>
  <conditionalFormatting sqref="K1456">
    <cfRule type="duplicateValues" dxfId="2334" priority="2293"/>
  </conditionalFormatting>
  <conditionalFormatting sqref="K1456">
    <cfRule type="duplicateValues" dxfId="2333" priority="2292"/>
  </conditionalFormatting>
  <conditionalFormatting sqref="K1482">
    <cfRule type="duplicateValues" dxfId="2332" priority="2291"/>
  </conditionalFormatting>
  <conditionalFormatting sqref="K1482">
    <cfRule type="duplicateValues" dxfId="2331" priority="2290"/>
  </conditionalFormatting>
  <conditionalFormatting sqref="K1482">
    <cfRule type="duplicateValues" dxfId="2330" priority="2289"/>
  </conditionalFormatting>
  <conditionalFormatting sqref="K1475">
    <cfRule type="duplicateValues" dxfId="2329" priority="2288"/>
  </conditionalFormatting>
  <conditionalFormatting sqref="K1467">
    <cfRule type="duplicateValues" dxfId="2328" priority="2287"/>
  </conditionalFormatting>
  <conditionalFormatting sqref="K1467">
    <cfRule type="duplicateValues" dxfId="2327" priority="2286"/>
  </conditionalFormatting>
  <conditionalFormatting sqref="K1467">
    <cfRule type="duplicateValues" dxfId="2326" priority="2285"/>
  </conditionalFormatting>
  <conditionalFormatting sqref="K1488">
    <cfRule type="duplicateValues" dxfId="2325" priority="2284"/>
  </conditionalFormatting>
  <conditionalFormatting sqref="K1488">
    <cfRule type="duplicateValues" dxfId="2324" priority="2283"/>
  </conditionalFormatting>
  <conditionalFormatting sqref="K1488">
    <cfRule type="duplicateValues" dxfId="2323" priority="2282"/>
  </conditionalFormatting>
  <conditionalFormatting sqref="K1491">
    <cfRule type="duplicateValues" dxfId="2322" priority="2281"/>
  </conditionalFormatting>
  <conditionalFormatting sqref="K1491">
    <cfRule type="duplicateValues" dxfId="2321" priority="2280"/>
  </conditionalFormatting>
  <conditionalFormatting sqref="K1491">
    <cfRule type="duplicateValues" dxfId="2320" priority="2279"/>
  </conditionalFormatting>
  <conditionalFormatting sqref="K1504">
    <cfRule type="duplicateValues" dxfId="2319" priority="2278"/>
  </conditionalFormatting>
  <conditionalFormatting sqref="K1504">
    <cfRule type="duplicateValues" dxfId="2318" priority="2277"/>
  </conditionalFormatting>
  <conditionalFormatting sqref="K1504">
    <cfRule type="duplicateValues" dxfId="2317" priority="2276"/>
  </conditionalFormatting>
  <conditionalFormatting sqref="K1515">
    <cfRule type="duplicateValues" dxfId="2316" priority="2275"/>
  </conditionalFormatting>
  <conditionalFormatting sqref="K1515">
    <cfRule type="duplicateValues" dxfId="2315" priority="2274"/>
  </conditionalFormatting>
  <conditionalFormatting sqref="K1515">
    <cfRule type="duplicateValues" dxfId="2314" priority="2273"/>
  </conditionalFormatting>
  <conditionalFormatting sqref="K1512">
    <cfRule type="duplicateValues" dxfId="2313" priority="2272"/>
  </conditionalFormatting>
  <conditionalFormatting sqref="K1512">
    <cfRule type="duplicateValues" dxfId="2312" priority="2271"/>
  </conditionalFormatting>
  <conditionalFormatting sqref="K1512">
    <cfRule type="duplicateValues" dxfId="2311" priority="2270"/>
  </conditionalFormatting>
  <conditionalFormatting sqref="K1510">
    <cfRule type="duplicateValues" dxfId="2310" priority="2269"/>
  </conditionalFormatting>
  <conditionalFormatting sqref="K1510">
    <cfRule type="duplicateValues" dxfId="2309" priority="2268"/>
  </conditionalFormatting>
  <conditionalFormatting sqref="K1510">
    <cfRule type="duplicateValues" dxfId="2308" priority="2267"/>
  </conditionalFormatting>
  <conditionalFormatting sqref="K1483">
    <cfRule type="duplicateValues" dxfId="2307" priority="2266"/>
  </conditionalFormatting>
  <conditionalFormatting sqref="K1483">
    <cfRule type="duplicateValues" dxfId="2306" priority="2265"/>
  </conditionalFormatting>
  <conditionalFormatting sqref="K1483">
    <cfRule type="duplicateValues" dxfId="2305" priority="2264"/>
  </conditionalFormatting>
  <conditionalFormatting sqref="K1478">
    <cfRule type="duplicateValues" dxfId="2304" priority="2263"/>
  </conditionalFormatting>
  <conditionalFormatting sqref="K1478">
    <cfRule type="duplicateValues" dxfId="2303" priority="2262"/>
  </conditionalFormatting>
  <conditionalFormatting sqref="K1478">
    <cfRule type="duplicateValues" dxfId="2302" priority="2261"/>
  </conditionalFormatting>
  <conditionalFormatting sqref="K1473">
    <cfRule type="duplicateValues" dxfId="2301" priority="2260"/>
  </conditionalFormatting>
  <conditionalFormatting sqref="K1473">
    <cfRule type="duplicateValues" dxfId="2300" priority="2259"/>
  </conditionalFormatting>
  <conditionalFormatting sqref="K1473">
    <cfRule type="duplicateValues" dxfId="2299" priority="2258"/>
  </conditionalFormatting>
  <conditionalFormatting sqref="K1470">
    <cfRule type="duplicateValues" dxfId="2298" priority="2257"/>
  </conditionalFormatting>
  <conditionalFormatting sqref="K1470">
    <cfRule type="duplicateValues" dxfId="2297" priority="2256"/>
  </conditionalFormatting>
  <conditionalFormatting sqref="K1470">
    <cfRule type="duplicateValues" dxfId="2296" priority="2255"/>
  </conditionalFormatting>
  <conditionalFormatting sqref="K1466">
    <cfRule type="duplicateValues" dxfId="2295" priority="2254"/>
  </conditionalFormatting>
  <conditionalFormatting sqref="K1466">
    <cfRule type="duplicateValues" dxfId="2294" priority="2253"/>
  </conditionalFormatting>
  <conditionalFormatting sqref="K1466">
    <cfRule type="duplicateValues" dxfId="2293" priority="2252"/>
  </conditionalFormatting>
  <conditionalFormatting sqref="K1472">
    <cfRule type="duplicateValues" dxfId="2292" priority="2251"/>
  </conditionalFormatting>
  <conditionalFormatting sqref="K1472">
    <cfRule type="duplicateValues" dxfId="2291" priority="2250"/>
  </conditionalFormatting>
  <conditionalFormatting sqref="K1472">
    <cfRule type="duplicateValues" dxfId="2290" priority="2249"/>
  </conditionalFormatting>
  <conditionalFormatting sqref="K1511">
    <cfRule type="duplicateValues" dxfId="2289" priority="2248"/>
  </conditionalFormatting>
  <conditionalFormatting sqref="K1511">
    <cfRule type="duplicateValues" dxfId="2288" priority="2247"/>
  </conditionalFormatting>
  <conditionalFormatting sqref="K1511">
    <cfRule type="duplicateValues" dxfId="2287" priority="2246"/>
  </conditionalFormatting>
  <conditionalFormatting sqref="K1476">
    <cfRule type="duplicateValues" dxfId="2286" priority="2245"/>
  </conditionalFormatting>
  <conditionalFormatting sqref="K1476">
    <cfRule type="duplicateValues" dxfId="2285" priority="2244"/>
  </conditionalFormatting>
  <conditionalFormatting sqref="K1476">
    <cfRule type="duplicateValues" dxfId="2284" priority="2243"/>
  </conditionalFormatting>
  <conditionalFormatting sqref="K1480">
    <cfRule type="duplicateValues" dxfId="2283" priority="2242"/>
  </conditionalFormatting>
  <conditionalFormatting sqref="K1480">
    <cfRule type="duplicateValues" dxfId="2282" priority="2241"/>
  </conditionalFormatting>
  <conditionalFormatting sqref="K1480">
    <cfRule type="duplicateValues" dxfId="2281" priority="2240"/>
  </conditionalFormatting>
  <conditionalFormatting sqref="K1494">
    <cfRule type="duplicateValues" dxfId="2280" priority="2239"/>
  </conditionalFormatting>
  <conditionalFormatting sqref="K1494">
    <cfRule type="duplicateValues" dxfId="2279" priority="2238"/>
  </conditionalFormatting>
  <conditionalFormatting sqref="K1494">
    <cfRule type="duplicateValues" dxfId="2278" priority="2237"/>
  </conditionalFormatting>
  <conditionalFormatting sqref="K1513">
    <cfRule type="duplicateValues" dxfId="2277" priority="2236"/>
  </conditionalFormatting>
  <conditionalFormatting sqref="K1513">
    <cfRule type="duplicateValues" dxfId="2276" priority="2235"/>
  </conditionalFormatting>
  <conditionalFormatting sqref="K1513">
    <cfRule type="duplicateValues" dxfId="2275" priority="2234"/>
  </conditionalFormatting>
  <conditionalFormatting sqref="K1516">
    <cfRule type="duplicateValues" dxfId="2274" priority="2233"/>
  </conditionalFormatting>
  <conditionalFormatting sqref="K1516">
    <cfRule type="duplicateValues" dxfId="2273" priority="2232"/>
  </conditionalFormatting>
  <conditionalFormatting sqref="K1516">
    <cfRule type="duplicateValues" dxfId="2272" priority="2231"/>
  </conditionalFormatting>
  <conditionalFormatting sqref="K1459">
    <cfRule type="duplicateValues" dxfId="2271" priority="2230"/>
  </conditionalFormatting>
  <conditionalFormatting sqref="K1459">
    <cfRule type="duplicateValues" dxfId="2270" priority="2229"/>
  </conditionalFormatting>
  <conditionalFormatting sqref="K1459">
    <cfRule type="duplicateValues" dxfId="2269" priority="2228"/>
  </conditionalFormatting>
  <conditionalFormatting sqref="K1469">
    <cfRule type="duplicateValues" dxfId="2268" priority="2227"/>
  </conditionalFormatting>
  <conditionalFormatting sqref="K1469">
    <cfRule type="duplicateValues" dxfId="2267" priority="2226"/>
  </conditionalFormatting>
  <conditionalFormatting sqref="K1469">
    <cfRule type="duplicateValues" dxfId="2266" priority="2225"/>
  </conditionalFormatting>
  <conditionalFormatting sqref="K1479">
    <cfRule type="duplicateValues" dxfId="2265" priority="2224"/>
  </conditionalFormatting>
  <conditionalFormatting sqref="K1479">
    <cfRule type="duplicateValues" dxfId="2264" priority="2223"/>
  </conditionalFormatting>
  <conditionalFormatting sqref="K1479">
    <cfRule type="duplicateValues" dxfId="2263" priority="2222"/>
  </conditionalFormatting>
  <conditionalFormatting sqref="K1493">
    <cfRule type="duplicateValues" dxfId="2262" priority="2221"/>
  </conditionalFormatting>
  <conditionalFormatting sqref="K1493">
    <cfRule type="duplicateValues" dxfId="2261" priority="2220"/>
  </conditionalFormatting>
  <conditionalFormatting sqref="K1493">
    <cfRule type="duplicateValues" dxfId="2260" priority="2219"/>
  </conditionalFormatting>
  <conditionalFormatting sqref="K1458">
    <cfRule type="duplicateValues" dxfId="2259" priority="2218"/>
  </conditionalFormatting>
  <conditionalFormatting sqref="K1458">
    <cfRule type="duplicateValues" dxfId="2258" priority="2217"/>
  </conditionalFormatting>
  <conditionalFormatting sqref="K1458">
    <cfRule type="duplicateValues" dxfId="2257" priority="2216"/>
  </conditionalFormatting>
  <conditionalFormatting sqref="K1455">
    <cfRule type="duplicateValues" dxfId="2256" priority="2215"/>
  </conditionalFormatting>
  <conditionalFormatting sqref="K1455">
    <cfRule type="duplicateValues" dxfId="2255" priority="2214"/>
  </conditionalFormatting>
  <conditionalFormatting sqref="K1455">
    <cfRule type="duplicateValues" dxfId="2254" priority="2213"/>
  </conditionalFormatting>
  <conditionalFormatting sqref="K1471">
    <cfRule type="duplicateValues" dxfId="2253" priority="2212"/>
  </conditionalFormatting>
  <conditionalFormatting sqref="K1471">
    <cfRule type="duplicateValues" dxfId="2252" priority="2211"/>
  </conditionalFormatting>
  <conditionalFormatting sqref="K1471">
    <cfRule type="duplicateValues" dxfId="2251" priority="2210"/>
  </conditionalFormatting>
  <conditionalFormatting sqref="K1490">
    <cfRule type="duplicateValues" dxfId="2250" priority="2209"/>
  </conditionalFormatting>
  <conditionalFormatting sqref="K1490">
    <cfRule type="duplicateValues" dxfId="2249" priority="2208"/>
  </conditionalFormatting>
  <conditionalFormatting sqref="K1490">
    <cfRule type="duplicateValues" dxfId="2248" priority="2207"/>
  </conditionalFormatting>
  <conditionalFormatting sqref="K1500">
    <cfRule type="duplicateValues" dxfId="2247" priority="2203"/>
  </conditionalFormatting>
  <conditionalFormatting sqref="K1500">
    <cfRule type="duplicateValues" dxfId="2246" priority="2202"/>
  </conditionalFormatting>
  <conditionalFormatting sqref="K1500">
    <cfRule type="duplicateValues" dxfId="2245" priority="2201"/>
  </conditionalFormatting>
  <conditionalFormatting sqref="K1548">
    <cfRule type="duplicateValues" dxfId="2244" priority="2200"/>
  </conditionalFormatting>
  <conditionalFormatting sqref="K1548">
    <cfRule type="duplicateValues" dxfId="2243" priority="2199"/>
  </conditionalFormatting>
  <conditionalFormatting sqref="K1567">
    <cfRule type="duplicateValues" dxfId="2242" priority="2198"/>
  </conditionalFormatting>
  <conditionalFormatting sqref="K1567">
    <cfRule type="duplicateValues" dxfId="2241" priority="2197"/>
  </conditionalFormatting>
  <conditionalFormatting sqref="K1573">
    <cfRule type="duplicateValues" dxfId="2240" priority="2196"/>
  </conditionalFormatting>
  <conditionalFormatting sqref="K1573">
    <cfRule type="duplicateValues" dxfId="2239" priority="2195"/>
  </conditionalFormatting>
  <conditionalFormatting sqref="K1528">
    <cfRule type="duplicateValues" dxfId="2238" priority="2194"/>
  </conditionalFormatting>
  <conditionalFormatting sqref="K1528">
    <cfRule type="duplicateValues" dxfId="2237" priority="2193"/>
  </conditionalFormatting>
  <conditionalFormatting sqref="K1528">
    <cfRule type="duplicateValues" dxfId="2236" priority="2192"/>
  </conditionalFormatting>
  <conditionalFormatting sqref="K1527">
    <cfRule type="duplicateValues" dxfId="2235" priority="2191"/>
  </conditionalFormatting>
  <conditionalFormatting sqref="K1527">
    <cfRule type="duplicateValues" dxfId="2234" priority="2190"/>
  </conditionalFormatting>
  <conditionalFormatting sqref="K1527">
    <cfRule type="duplicateValues" dxfId="2233" priority="2189"/>
  </conditionalFormatting>
  <conditionalFormatting sqref="K1549">
    <cfRule type="duplicateValues" dxfId="2232" priority="2188"/>
  </conditionalFormatting>
  <conditionalFormatting sqref="K1549">
    <cfRule type="duplicateValues" dxfId="2231" priority="2187"/>
  </conditionalFormatting>
  <conditionalFormatting sqref="K1549">
    <cfRule type="duplicateValues" dxfId="2230" priority="2186"/>
  </conditionalFormatting>
  <conditionalFormatting sqref="K1532">
    <cfRule type="duplicateValues" dxfId="2229" priority="2185"/>
  </conditionalFormatting>
  <conditionalFormatting sqref="K1532">
    <cfRule type="duplicateValues" dxfId="2228" priority="2184"/>
  </conditionalFormatting>
  <conditionalFormatting sqref="K1532">
    <cfRule type="duplicateValues" dxfId="2227" priority="2183"/>
  </conditionalFormatting>
  <conditionalFormatting sqref="K1569">
    <cfRule type="duplicateValues" dxfId="2226" priority="2182"/>
  </conditionalFormatting>
  <conditionalFormatting sqref="K1559">
    <cfRule type="duplicateValues" dxfId="2225" priority="2181"/>
  </conditionalFormatting>
  <conditionalFormatting sqref="K1559">
    <cfRule type="duplicateValues" dxfId="2224" priority="2180"/>
  </conditionalFormatting>
  <conditionalFormatting sqref="K1559">
    <cfRule type="duplicateValues" dxfId="2223" priority="2179"/>
  </conditionalFormatting>
  <conditionalFormatting sqref="K1525">
    <cfRule type="duplicateValues" dxfId="2222" priority="2178"/>
  </conditionalFormatting>
  <conditionalFormatting sqref="K1525">
    <cfRule type="duplicateValues" dxfId="2221" priority="2177"/>
  </conditionalFormatting>
  <conditionalFormatting sqref="K1525">
    <cfRule type="duplicateValues" dxfId="2220" priority="2176"/>
  </conditionalFormatting>
  <conditionalFormatting sqref="K1524">
    <cfRule type="duplicateValues" dxfId="2219" priority="2175"/>
  </conditionalFormatting>
  <conditionalFormatting sqref="K1524">
    <cfRule type="duplicateValues" dxfId="2218" priority="2174"/>
  </conditionalFormatting>
  <conditionalFormatting sqref="K1524">
    <cfRule type="duplicateValues" dxfId="2217" priority="2173"/>
  </conditionalFormatting>
  <conditionalFormatting sqref="K1519">
    <cfRule type="duplicateValues" dxfId="2216" priority="2172"/>
  </conditionalFormatting>
  <conditionalFormatting sqref="K1519">
    <cfRule type="duplicateValues" dxfId="2215" priority="2171"/>
  </conditionalFormatting>
  <conditionalFormatting sqref="K1519">
    <cfRule type="duplicateValues" dxfId="2214" priority="2170"/>
  </conditionalFormatting>
  <conditionalFormatting sqref="K1546">
    <cfRule type="duplicateValues" dxfId="2213" priority="2169"/>
  </conditionalFormatting>
  <conditionalFormatting sqref="K1546">
    <cfRule type="duplicateValues" dxfId="2212" priority="2168"/>
  </conditionalFormatting>
  <conditionalFormatting sqref="K1546">
    <cfRule type="duplicateValues" dxfId="2211" priority="2167"/>
  </conditionalFormatting>
  <conditionalFormatting sqref="K1539">
    <cfRule type="duplicateValues" dxfId="2210" priority="2166"/>
  </conditionalFormatting>
  <conditionalFormatting sqref="K1531">
    <cfRule type="duplicateValues" dxfId="2209" priority="2165"/>
  </conditionalFormatting>
  <conditionalFormatting sqref="K1531">
    <cfRule type="duplicateValues" dxfId="2208" priority="2164"/>
  </conditionalFormatting>
  <conditionalFormatting sqref="K1531">
    <cfRule type="duplicateValues" dxfId="2207" priority="2163"/>
  </conditionalFormatting>
  <conditionalFormatting sqref="K1552">
    <cfRule type="duplicateValues" dxfId="2206" priority="2162"/>
  </conditionalFormatting>
  <conditionalFormatting sqref="K1552">
    <cfRule type="duplicateValues" dxfId="2205" priority="2161"/>
  </conditionalFormatting>
  <conditionalFormatting sqref="K1552">
    <cfRule type="duplicateValues" dxfId="2204" priority="2160"/>
  </conditionalFormatting>
  <conditionalFormatting sqref="K1555">
    <cfRule type="duplicateValues" dxfId="2203" priority="2159"/>
  </conditionalFormatting>
  <conditionalFormatting sqref="K1555">
    <cfRule type="duplicateValues" dxfId="2202" priority="2158"/>
  </conditionalFormatting>
  <conditionalFormatting sqref="K1555">
    <cfRule type="duplicateValues" dxfId="2201" priority="2157"/>
  </conditionalFormatting>
  <conditionalFormatting sqref="K1568">
    <cfRule type="duplicateValues" dxfId="2200" priority="2156"/>
  </conditionalFormatting>
  <conditionalFormatting sqref="K1568">
    <cfRule type="duplicateValues" dxfId="2199" priority="2155"/>
  </conditionalFormatting>
  <conditionalFormatting sqref="K1568">
    <cfRule type="duplicateValues" dxfId="2198" priority="2154"/>
  </conditionalFormatting>
  <conditionalFormatting sqref="K1580">
    <cfRule type="duplicateValues" dxfId="2197" priority="2153"/>
  </conditionalFormatting>
  <conditionalFormatting sqref="K1580">
    <cfRule type="duplicateValues" dxfId="2196" priority="2152"/>
  </conditionalFormatting>
  <conditionalFormatting sqref="K1580">
    <cfRule type="duplicateValues" dxfId="2195" priority="2151"/>
  </conditionalFormatting>
  <conditionalFormatting sqref="K1577">
    <cfRule type="duplicateValues" dxfId="2194" priority="2150"/>
  </conditionalFormatting>
  <conditionalFormatting sqref="K1577">
    <cfRule type="duplicateValues" dxfId="2193" priority="2149"/>
  </conditionalFormatting>
  <conditionalFormatting sqref="K1577">
    <cfRule type="duplicateValues" dxfId="2192" priority="2148"/>
  </conditionalFormatting>
  <conditionalFormatting sqref="K1575">
    <cfRule type="duplicateValues" dxfId="2191" priority="2147"/>
  </conditionalFormatting>
  <conditionalFormatting sqref="K1575">
    <cfRule type="duplicateValues" dxfId="2190" priority="2146"/>
  </conditionalFormatting>
  <conditionalFormatting sqref="K1575">
    <cfRule type="duplicateValues" dxfId="2189" priority="2145"/>
  </conditionalFormatting>
  <conditionalFormatting sqref="K1547">
    <cfRule type="duplicateValues" dxfId="2188" priority="2144"/>
  </conditionalFormatting>
  <conditionalFormatting sqref="K1547">
    <cfRule type="duplicateValues" dxfId="2187" priority="2143"/>
  </conditionalFormatting>
  <conditionalFormatting sqref="K1547">
    <cfRule type="duplicateValues" dxfId="2186" priority="2142"/>
  </conditionalFormatting>
  <conditionalFormatting sqref="K1542">
    <cfRule type="duplicateValues" dxfId="2185" priority="2141"/>
  </conditionalFormatting>
  <conditionalFormatting sqref="K1542">
    <cfRule type="duplicateValues" dxfId="2184" priority="2140"/>
  </conditionalFormatting>
  <conditionalFormatting sqref="K1542">
    <cfRule type="duplicateValues" dxfId="2183" priority="2139"/>
  </conditionalFormatting>
  <conditionalFormatting sqref="K1537">
    <cfRule type="duplicateValues" dxfId="2182" priority="2138"/>
  </conditionalFormatting>
  <conditionalFormatting sqref="K1537">
    <cfRule type="duplicateValues" dxfId="2181" priority="2137"/>
  </conditionalFormatting>
  <conditionalFormatting sqref="K1537">
    <cfRule type="duplicateValues" dxfId="2180" priority="2136"/>
  </conditionalFormatting>
  <conditionalFormatting sqref="K1534">
    <cfRule type="duplicateValues" dxfId="2179" priority="2135"/>
  </conditionalFormatting>
  <conditionalFormatting sqref="K1534">
    <cfRule type="duplicateValues" dxfId="2178" priority="2134"/>
  </conditionalFormatting>
  <conditionalFormatting sqref="K1534">
    <cfRule type="duplicateValues" dxfId="2177" priority="2133"/>
  </conditionalFormatting>
  <conditionalFormatting sqref="K1530">
    <cfRule type="duplicateValues" dxfId="2176" priority="2132"/>
  </conditionalFormatting>
  <conditionalFormatting sqref="K1530">
    <cfRule type="duplicateValues" dxfId="2175" priority="2131"/>
  </conditionalFormatting>
  <conditionalFormatting sqref="K1530">
    <cfRule type="duplicateValues" dxfId="2174" priority="2130"/>
  </conditionalFormatting>
  <conditionalFormatting sqref="K1536">
    <cfRule type="duplicateValues" dxfId="2173" priority="2129"/>
  </conditionalFormatting>
  <conditionalFormatting sqref="K1536">
    <cfRule type="duplicateValues" dxfId="2172" priority="2128"/>
  </conditionalFormatting>
  <conditionalFormatting sqref="K1536">
    <cfRule type="duplicateValues" dxfId="2171" priority="2127"/>
  </conditionalFormatting>
  <conditionalFormatting sqref="K1576">
    <cfRule type="duplicateValues" dxfId="2170" priority="2126"/>
  </conditionalFormatting>
  <conditionalFormatting sqref="K1576">
    <cfRule type="duplicateValues" dxfId="2169" priority="2125"/>
  </conditionalFormatting>
  <conditionalFormatting sqref="K1576">
    <cfRule type="duplicateValues" dxfId="2168" priority="2124"/>
  </conditionalFormatting>
  <conditionalFormatting sqref="K1540">
    <cfRule type="duplicateValues" dxfId="2167" priority="2123"/>
  </conditionalFormatting>
  <conditionalFormatting sqref="K1540">
    <cfRule type="duplicateValues" dxfId="2166" priority="2122"/>
  </conditionalFormatting>
  <conditionalFormatting sqref="K1540">
    <cfRule type="duplicateValues" dxfId="2165" priority="2121"/>
  </conditionalFormatting>
  <conditionalFormatting sqref="K1544">
    <cfRule type="duplicateValues" dxfId="2164" priority="2120"/>
  </conditionalFormatting>
  <conditionalFormatting sqref="K1544">
    <cfRule type="duplicateValues" dxfId="2163" priority="2119"/>
  </conditionalFormatting>
  <conditionalFormatting sqref="K1544">
    <cfRule type="duplicateValues" dxfId="2162" priority="2118"/>
  </conditionalFormatting>
  <conditionalFormatting sqref="K1558">
    <cfRule type="duplicateValues" dxfId="2161" priority="2117"/>
  </conditionalFormatting>
  <conditionalFormatting sqref="K1558">
    <cfRule type="duplicateValues" dxfId="2160" priority="2116"/>
  </conditionalFormatting>
  <conditionalFormatting sqref="K1558">
    <cfRule type="duplicateValues" dxfId="2159" priority="2115"/>
  </conditionalFormatting>
  <conditionalFormatting sqref="K1578">
    <cfRule type="duplicateValues" dxfId="2158" priority="2114"/>
  </conditionalFormatting>
  <conditionalFormatting sqref="K1578">
    <cfRule type="duplicateValues" dxfId="2157" priority="2113"/>
  </conditionalFormatting>
  <conditionalFormatting sqref="K1578">
    <cfRule type="duplicateValues" dxfId="2156" priority="2112"/>
  </conditionalFormatting>
  <conditionalFormatting sqref="K1581">
    <cfRule type="duplicateValues" dxfId="2155" priority="2111"/>
  </conditionalFormatting>
  <conditionalFormatting sqref="K1581">
    <cfRule type="duplicateValues" dxfId="2154" priority="2110"/>
  </conditionalFormatting>
  <conditionalFormatting sqref="K1581">
    <cfRule type="duplicateValues" dxfId="2153" priority="2109"/>
  </conditionalFormatting>
  <conditionalFormatting sqref="K1522">
    <cfRule type="duplicateValues" dxfId="2152" priority="2108"/>
  </conditionalFormatting>
  <conditionalFormatting sqref="K1522">
    <cfRule type="duplicateValues" dxfId="2151" priority="2107"/>
  </conditionalFormatting>
  <conditionalFormatting sqref="K1522">
    <cfRule type="duplicateValues" dxfId="2150" priority="2106"/>
  </conditionalFormatting>
  <conditionalFormatting sqref="K1533">
    <cfRule type="duplicateValues" dxfId="2149" priority="2105"/>
  </conditionalFormatting>
  <conditionalFormatting sqref="K1533">
    <cfRule type="duplicateValues" dxfId="2148" priority="2104"/>
  </conditionalFormatting>
  <conditionalFormatting sqref="K1533">
    <cfRule type="duplicateValues" dxfId="2147" priority="2103"/>
  </conditionalFormatting>
  <conditionalFormatting sqref="K1543">
    <cfRule type="duplicateValues" dxfId="2146" priority="2102"/>
  </conditionalFormatting>
  <conditionalFormatting sqref="K1543">
    <cfRule type="duplicateValues" dxfId="2145" priority="2101"/>
  </conditionalFormatting>
  <conditionalFormatting sqref="K1543">
    <cfRule type="duplicateValues" dxfId="2144" priority="2100"/>
  </conditionalFormatting>
  <conditionalFormatting sqref="K1557">
    <cfRule type="duplicateValues" dxfId="2143" priority="2099"/>
  </conditionalFormatting>
  <conditionalFormatting sqref="K1557">
    <cfRule type="duplicateValues" dxfId="2142" priority="2098"/>
  </conditionalFormatting>
  <conditionalFormatting sqref="K1557">
    <cfRule type="duplicateValues" dxfId="2141" priority="2097"/>
  </conditionalFormatting>
  <conditionalFormatting sqref="K1521">
    <cfRule type="duplicateValues" dxfId="2140" priority="2096"/>
  </conditionalFormatting>
  <conditionalFormatting sqref="K1521">
    <cfRule type="duplicateValues" dxfId="2139" priority="2095"/>
  </conditionalFormatting>
  <conditionalFormatting sqref="K1521">
    <cfRule type="duplicateValues" dxfId="2138" priority="2094"/>
  </conditionalFormatting>
  <conditionalFormatting sqref="K1518">
    <cfRule type="duplicateValues" dxfId="2137" priority="2093"/>
  </conditionalFormatting>
  <conditionalFormatting sqref="K1518">
    <cfRule type="duplicateValues" dxfId="2136" priority="2092"/>
  </conditionalFormatting>
  <conditionalFormatting sqref="K1518">
    <cfRule type="duplicateValues" dxfId="2135" priority="2091"/>
  </conditionalFormatting>
  <conditionalFormatting sqref="K1535">
    <cfRule type="duplicateValues" dxfId="2134" priority="2090"/>
  </conditionalFormatting>
  <conditionalFormatting sqref="K1535">
    <cfRule type="duplicateValues" dxfId="2133" priority="2089"/>
  </conditionalFormatting>
  <conditionalFormatting sqref="K1535">
    <cfRule type="duplicateValues" dxfId="2132" priority="2088"/>
  </conditionalFormatting>
  <conditionalFormatting sqref="K1554">
    <cfRule type="duplicateValues" dxfId="2131" priority="2087"/>
  </conditionalFormatting>
  <conditionalFormatting sqref="K1554">
    <cfRule type="duplicateValues" dxfId="2130" priority="2086"/>
  </conditionalFormatting>
  <conditionalFormatting sqref="K1554">
    <cfRule type="duplicateValues" dxfId="2129" priority="2085"/>
  </conditionalFormatting>
  <conditionalFormatting sqref="K1564">
    <cfRule type="duplicateValues" dxfId="2128" priority="2084"/>
  </conditionalFormatting>
  <conditionalFormatting sqref="K1564">
    <cfRule type="duplicateValues" dxfId="2127" priority="2083"/>
  </conditionalFormatting>
  <conditionalFormatting sqref="K1564">
    <cfRule type="duplicateValues" dxfId="2126" priority="2082"/>
  </conditionalFormatting>
  <conditionalFormatting sqref="K1526">
    <cfRule type="duplicateValues" dxfId="2125" priority="2081"/>
  </conditionalFormatting>
  <conditionalFormatting sqref="K1526">
    <cfRule type="duplicateValues" dxfId="2124" priority="2080"/>
  </conditionalFormatting>
  <conditionalFormatting sqref="K1526">
    <cfRule type="duplicateValues" dxfId="2123" priority="2079"/>
  </conditionalFormatting>
  <conditionalFormatting sqref="K1570">
    <cfRule type="duplicateValues" dxfId="2122" priority="2078"/>
  </conditionalFormatting>
  <conditionalFormatting sqref="K1570">
    <cfRule type="duplicateValues" dxfId="2121" priority="2077"/>
  </conditionalFormatting>
  <conditionalFormatting sqref="K1570">
    <cfRule type="duplicateValues" dxfId="2120" priority="2076"/>
  </conditionalFormatting>
  <conditionalFormatting sqref="K1615">
    <cfRule type="duplicateValues" dxfId="2119" priority="2075"/>
  </conditionalFormatting>
  <conditionalFormatting sqref="K1615">
    <cfRule type="duplicateValues" dxfId="2118" priority="2074"/>
  </conditionalFormatting>
  <conditionalFormatting sqref="K1634">
    <cfRule type="duplicateValues" dxfId="2117" priority="2073"/>
  </conditionalFormatting>
  <conditionalFormatting sqref="K1634">
    <cfRule type="duplicateValues" dxfId="2116" priority="2072"/>
  </conditionalFormatting>
  <conditionalFormatting sqref="K1643">
    <cfRule type="duplicateValues" dxfId="2115" priority="2071"/>
  </conditionalFormatting>
  <conditionalFormatting sqref="K1643">
    <cfRule type="duplicateValues" dxfId="2114" priority="2070"/>
  </conditionalFormatting>
  <conditionalFormatting sqref="K1594">
    <cfRule type="duplicateValues" dxfId="2113" priority="2069"/>
  </conditionalFormatting>
  <conditionalFormatting sqref="K1594">
    <cfRule type="duplicateValues" dxfId="2112" priority="2068"/>
  </conditionalFormatting>
  <conditionalFormatting sqref="K1594">
    <cfRule type="duplicateValues" dxfId="2111" priority="2067"/>
  </conditionalFormatting>
  <conditionalFormatting sqref="K1593">
    <cfRule type="duplicateValues" dxfId="2110" priority="2066"/>
  </conditionalFormatting>
  <conditionalFormatting sqref="K1593">
    <cfRule type="duplicateValues" dxfId="2109" priority="2065"/>
  </conditionalFormatting>
  <conditionalFormatting sqref="K1593">
    <cfRule type="duplicateValues" dxfId="2108" priority="2064"/>
  </conditionalFormatting>
  <conditionalFormatting sqref="K1616">
    <cfRule type="duplicateValues" dxfId="2107" priority="2063"/>
  </conditionalFormatting>
  <conditionalFormatting sqref="K1616">
    <cfRule type="duplicateValues" dxfId="2106" priority="2062"/>
  </conditionalFormatting>
  <conditionalFormatting sqref="K1616">
    <cfRule type="duplicateValues" dxfId="2105" priority="2061"/>
  </conditionalFormatting>
  <conditionalFormatting sqref="K1598">
    <cfRule type="duplicateValues" dxfId="2104" priority="2060"/>
  </conditionalFormatting>
  <conditionalFormatting sqref="K1598">
    <cfRule type="duplicateValues" dxfId="2103" priority="2059"/>
  </conditionalFormatting>
  <conditionalFormatting sqref="K1598">
    <cfRule type="duplicateValues" dxfId="2102" priority="2058"/>
  </conditionalFormatting>
  <conditionalFormatting sqref="K1637">
    <cfRule type="duplicateValues" dxfId="2101" priority="2057"/>
  </conditionalFormatting>
  <conditionalFormatting sqref="K1626">
    <cfRule type="duplicateValues" dxfId="2100" priority="2056"/>
  </conditionalFormatting>
  <conditionalFormatting sqref="K1626">
    <cfRule type="duplicateValues" dxfId="2099" priority="2055"/>
  </conditionalFormatting>
  <conditionalFormatting sqref="K1626">
    <cfRule type="duplicateValues" dxfId="2098" priority="2054"/>
  </conditionalFormatting>
  <conditionalFormatting sqref="K1591">
    <cfRule type="duplicateValues" dxfId="2097" priority="2053"/>
  </conditionalFormatting>
  <conditionalFormatting sqref="K1591">
    <cfRule type="duplicateValues" dxfId="2096" priority="2052"/>
  </conditionalFormatting>
  <conditionalFormatting sqref="K1591">
    <cfRule type="duplicateValues" dxfId="2095" priority="2051"/>
  </conditionalFormatting>
  <conditionalFormatting sqref="K1590">
    <cfRule type="duplicateValues" dxfId="2094" priority="2050"/>
  </conditionalFormatting>
  <conditionalFormatting sqref="K1590">
    <cfRule type="duplicateValues" dxfId="2093" priority="2049"/>
  </conditionalFormatting>
  <conditionalFormatting sqref="K1590">
    <cfRule type="duplicateValues" dxfId="2092" priority="2048"/>
  </conditionalFormatting>
  <conditionalFormatting sqref="K1584">
    <cfRule type="duplicateValues" dxfId="2091" priority="2047"/>
  </conditionalFormatting>
  <conditionalFormatting sqref="K1584">
    <cfRule type="duplicateValues" dxfId="2090" priority="2046"/>
  </conditionalFormatting>
  <conditionalFormatting sqref="K1584">
    <cfRule type="duplicateValues" dxfId="2089" priority="2045"/>
  </conditionalFormatting>
  <conditionalFormatting sqref="K1613">
    <cfRule type="duplicateValues" dxfId="2088" priority="2044"/>
  </conditionalFormatting>
  <conditionalFormatting sqref="K1613">
    <cfRule type="duplicateValues" dxfId="2087" priority="2043"/>
  </conditionalFormatting>
  <conditionalFormatting sqref="K1613">
    <cfRule type="duplicateValues" dxfId="2086" priority="2042"/>
  </conditionalFormatting>
  <conditionalFormatting sqref="K1605">
    <cfRule type="duplicateValues" dxfId="2085" priority="2041"/>
  </conditionalFormatting>
  <conditionalFormatting sqref="K1597">
    <cfRule type="duplicateValues" dxfId="2084" priority="2040"/>
  </conditionalFormatting>
  <conditionalFormatting sqref="K1597">
    <cfRule type="duplicateValues" dxfId="2083" priority="2039"/>
  </conditionalFormatting>
  <conditionalFormatting sqref="K1597">
    <cfRule type="duplicateValues" dxfId="2082" priority="2038"/>
  </conditionalFormatting>
  <conditionalFormatting sqref="K1619">
    <cfRule type="duplicateValues" dxfId="2081" priority="2037"/>
  </conditionalFormatting>
  <conditionalFormatting sqref="K1619">
    <cfRule type="duplicateValues" dxfId="2080" priority="2036"/>
  </conditionalFormatting>
  <conditionalFormatting sqref="K1619">
    <cfRule type="duplicateValues" dxfId="2079" priority="2035"/>
  </conditionalFormatting>
  <conditionalFormatting sqref="K1622">
    <cfRule type="duplicateValues" dxfId="2078" priority="2034"/>
  </conditionalFormatting>
  <conditionalFormatting sqref="K1622">
    <cfRule type="duplicateValues" dxfId="2077" priority="2033"/>
  </conditionalFormatting>
  <conditionalFormatting sqref="K1622">
    <cfRule type="duplicateValues" dxfId="2076" priority="2032"/>
  </conditionalFormatting>
  <conditionalFormatting sqref="K1635">
    <cfRule type="duplicateValues" dxfId="2075" priority="2031"/>
  </conditionalFormatting>
  <conditionalFormatting sqref="K1635">
    <cfRule type="duplicateValues" dxfId="2074" priority="2030"/>
  </conditionalFormatting>
  <conditionalFormatting sqref="K1635">
    <cfRule type="duplicateValues" dxfId="2073" priority="2029"/>
  </conditionalFormatting>
  <conditionalFormatting sqref="K1652">
    <cfRule type="duplicateValues" dxfId="2072" priority="2028"/>
  </conditionalFormatting>
  <conditionalFormatting sqref="K1652">
    <cfRule type="duplicateValues" dxfId="2071" priority="2027"/>
  </conditionalFormatting>
  <conditionalFormatting sqref="K1652">
    <cfRule type="duplicateValues" dxfId="2070" priority="2026"/>
  </conditionalFormatting>
  <conditionalFormatting sqref="K1649">
    <cfRule type="duplicateValues" dxfId="2069" priority="2025"/>
  </conditionalFormatting>
  <conditionalFormatting sqref="K1649">
    <cfRule type="duplicateValues" dxfId="2068" priority="2024"/>
  </conditionalFormatting>
  <conditionalFormatting sqref="K1649">
    <cfRule type="duplicateValues" dxfId="2067" priority="2023"/>
  </conditionalFormatting>
  <conditionalFormatting sqref="K1646">
    <cfRule type="duplicateValues" dxfId="2066" priority="2022"/>
  </conditionalFormatting>
  <conditionalFormatting sqref="K1646">
    <cfRule type="duplicateValues" dxfId="2065" priority="2021"/>
  </conditionalFormatting>
  <conditionalFormatting sqref="K1646">
    <cfRule type="duplicateValues" dxfId="2064" priority="2020"/>
  </conditionalFormatting>
  <conditionalFormatting sqref="K1614">
    <cfRule type="duplicateValues" dxfId="2063" priority="2019"/>
  </conditionalFormatting>
  <conditionalFormatting sqref="K1614">
    <cfRule type="duplicateValues" dxfId="2062" priority="2018"/>
  </conditionalFormatting>
  <conditionalFormatting sqref="K1614">
    <cfRule type="duplicateValues" dxfId="2061" priority="2017"/>
  </conditionalFormatting>
  <conditionalFormatting sqref="K1609">
    <cfRule type="duplicateValues" dxfId="2060" priority="2016"/>
  </conditionalFormatting>
  <conditionalFormatting sqref="K1609">
    <cfRule type="duplicateValues" dxfId="2059" priority="2015"/>
  </conditionalFormatting>
  <conditionalFormatting sqref="K1609">
    <cfRule type="duplicateValues" dxfId="2058" priority="2014"/>
  </conditionalFormatting>
  <conditionalFormatting sqref="K1603">
    <cfRule type="duplicateValues" dxfId="2057" priority="2013"/>
  </conditionalFormatting>
  <conditionalFormatting sqref="K1603">
    <cfRule type="duplicateValues" dxfId="2056" priority="2012"/>
  </conditionalFormatting>
  <conditionalFormatting sqref="K1603">
    <cfRule type="duplicateValues" dxfId="2055" priority="2011"/>
  </conditionalFormatting>
  <conditionalFormatting sqref="K1600">
    <cfRule type="duplicateValues" dxfId="2054" priority="2010"/>
  </conditionalFormatting>
  <conditionalFormatting sqref="K1600">
    <cfRule type="duplicateValues" dxfId="2053" priority="2009"/>
  </conditionalFormatting>
  <conditionalFormatting sqref="K1600">
    <cfRule type="duplicateValues" dxfId="2052" priority="2008"/>
  </conditionalFormatting>
  <conditionalFormatting sqref="K1596">
    <cfRule type="duplicateValues" dxfId="2051" priority="2007"/>
  </conditionalFormatting>
  <conditionalFormatting sqref="K1596">
    <cfRule type="duplicateValues" dxfId="2050" priority="2006"/>
  </conditionalFormatting>
  <conditionalFormatting sqref="K1596">
    <cfRule type="duplicateValues" dxfId="2049" priority="2005"/>
  </conditionalFormatting>
  <conditionalFormatting sqref="K1602">
    <cfRule type="duplicateValues" dxfId="2048" priority="2004"/>
  </conditionalFormatting>
  <conditionalFormatting sqref="K1602">
    <cfRule type="duplicateValues" dxfId="2047" priority="2003"/>
  </conditionalFormatting>
  <conditionalFormatting sqref="K1602">
    <cfRule type="duplicateValues" dxfId="2046" priority="2002"/>
  </conditionalFormatting>
  <conditionalFormatting sqref="K1647">
    <cfRule type="duplicateValues" dxfId="2045" priority="2001"/>
  </conditionalFormatting>
  <conditionalFormatting sqref="K1647">
    <cfRule type="duplicateValues" dxfId="2044" priority="2000"/>
  </conditionalFormatting>
  <conditionalFormatting sqref="K1647">
    <cfRule type="duplicateValues" dxfId="2043" priority="1999"/>
  </conditionalFormatting>
  <conditionalFormatting sqref="K1607">
    <cfRule type="duplicateValues" dxfId="2042" priority="1998"/>
  </conditionalFormatting>
  <conditionalFormatting sqref="K1607">
    <cfRule type="duplicateValues" dxfId="2041" priority="1997"/>
  </conditionalFormatting>
  <conditionalFormatting sqref="K1607">
    <cfRule type="duplicateValues" dxfId="2040" priority="1996"/>
  </conditionalFormatting>
  <conditionalFormatting sqref="K1611">
    <cfRule type="duplicateValues" dxfId="2039" priority="1995"/>
  </conditionalFormatting>
  <conditionalFormatting sqref="K1611">
    <cfRule type="duplicateValues" dxfId="2038" priority="1994"/>
  </conditionalFormatting>
  <conditionalFormatting sqref="K1611">
    <cfRule type="duplicateValues" dxfId="2037" priority="1993"/>
  </conditionalFormatting>
  <conditionalFormatting sqref="K1625">
    <cfRule type="duplicateValues" dxfId="2036" priority="1992"/>
  </conditionalFormatting>
  <conditionalFormatting sqref="K1625">
    <cfRule type="duplicateValues" dxfId="2035" priority="1991"/>
  </conditionalFormatting>
  <conditionalFormatting sqref="K1625">
    <cfRule type="duplicateValues" dxfId="2034" priority="1990"/>
  </conditionalFormatting>
  <conditionalFormatting sqref="K1650">
    <cfRule type="duplicateValues" dxfId="2033" priority="1989"/>
  </conditionalFormatting>
  <conditionalFormatting sqref="K1650">
    <cfRule type="duplicateValues" dxfId="2032" priority="1988"/>
  </conditionalFormatting>
  <conditionalFormatting sqref="K1650">
    <cfRule type="duplicateValues" dxfId="2031" priority="1987"/>
  </conditionalFormatting>
  <conditionalFormatting sqref="K1653">
    <cfRule type="duplicateValues" dxfId="2030" priority="1986"/>
  </conditionalFormatting>
  <conditionalFormatting sqref="K1653">
    <cfRule type="duplicateValues" dxfId="2029" priority="1985"/>
  </conditionalFormatting>
  <conditionalFormatting sqref="K1653">
    <cfRule type="duplicateValues" dxfId="2028" priority="1984"/>
  </conditionalFormatting>
  <conditionalFormatting sqref="K1588">
    <cfRule type="duplicateValues" dxfId="2027" priority="1983"/>
  </conditionalFormatting>
  <conditionalFormatting sqref="K1588">
    <cfRule type="duplicateValues" dxfId="2026" priority="1982"/>
  </conditionalFormatting>
  <conditionalFormatting sqref="K1588">
    <cfRule type="duplicateValues" dxfId="2025" priority="1981"/>
  </conditionalFormatting>
  <conditionalFormatting sqref="K1599">
    <cfRule type="duplicateValues" dxfId="2024" priority="1980"/>
  </conditionalFormatting>
  <conditionalFormatting sqref="K1599">
    <cfRule type="duplicateValues" dxfId="2023" priority="1979"/>
  </conditionalFormatting>
  <conditionalFormatting sqref="K1599">
    <cfRule type="duplicateValues" dxfId="2022" priority="1978"/>
  </conditionalFormatting>
  <conditionalFormatting sqref="K1610">
    <cfRule type="duplicateValues" dxfId="2021" priority="1977"/>
  </conditionalFormatting>
  <conditionalFormatting sqref="K1610">
    <cfRule type="duplicateValues" dxfId="2020" priority="1976"/>
  </conditionalFormatting>
  <conditionalFormatting sqref="K1610">
    <cfRule type="duplicateValues" dxfId="2019" priority="1975"/>
  </conditionalFormatting>
  <conditionalFormatting sqref="K1624">
    <cfRule type="duplicateValues" dxfId="2018" priority="1974"/>
  </conditionalFormatting>
  <conditionalFormatting sqref="K1624">
    <cfRule type="duplicateValues" dxfId="2017" priority="1973"/>
  </conditionalFormatting>
  <conditionalFormatting sqref="K1624">
    <cfRule type="duplicateValues" dxfId="2016" priority="1972"/>
  </conditionalFormatting>
  <conditionalFormatting sqref="K1587">
    <cfRule type="duplicateValues" dxfId="2015" priority="1971"/>
  </conditionalFormatting>
  <conditionalFormatting sqref="K1587">
    <cfRule type="duplicateValues" dxfId="2014" priority="1970"/>
  </conditionalFormatting>
  <conditionalFormatting sqref="K1587">
    <cfRule type="duplicateValues" dxfId="2013" priority="1969"/>
  </conditionalFormatting>
  <conditionalFormatting sqref="K1583">
    <cfRule type="duplicateValues" dxfId="2012" priority="1968"/>
  </conditionalFormatting>
  <conditionalFormatting sqref="K1583">
    <cfRule type="duplicateValues" dxfId="2011" priority="1967"/>
  </conditionalFormatting>
  <conditionalFormatting sqref="K1583">
    <cfRule type="duplicateValues" dxfId="2010" priority="1966"/>
  </conditionalFormatting>
  <conditionalFormatting sqref="K1601">
    <cfRule type="duplicateValues" dxfId="2009" priority="1965"/>
  </conditionalFormatting>
  <conditionalFormatting sqref="K1601">
    <cfRule type="duplicateValues" dxfId="2008" priority="1964"/>
  </conditionalFormatting>
  <conditionalFormatting sqref="K1601">
    <cfRule type="duplicateValues" dxfId="2007" priority="1963"/>
  </conditionalFormatting>
  <conditionalFormatting sqref="K1621">
    <cfRule type="duplicateValues" dxfId="2006" priority="1962"/>
  </conditionalFormatting>
  <conditionalFormatting sqref="K1621">
    <cfRule type="duplicateValues" dxfId="2005" priority="1961"/>
  </conditionalFormatting>
  <conditionalFormatting sqref="K1621">
    <cfRule type="duplicateValues" dxfId="2004" priority="1960"/>
  </conditionalFormatting>
  <conditionalFormatting sqref="K1631">
    <cfRule type="duplicateValues" dxfId="2003" priority="1959"/>
  </conditionalFormatting>
  <conditionalFormatting sqref="K1631">
    <cfRule type="duplicateValues" dxfId="2002" priority="1958"/>
  </conditionalFormatting>
  <conditionalFormatting sqref="K1631">
    <cfRule type="duplicateValues" dxfId="2001" priority="1957"/>
  </conditionalFormatting>
  <conditionalFormatting sqref="K1592">
    <cfRule type="duplicateValues" dxfId="2000" priority="1956"/>
  </conditionalFormatting>
  <conditionalFormatting sqref="K1592">
    <cfRule type="duplicateValues" dxfId="1999" priority="1955"/>
  </conditionalFormatting>
  <conditionalFormatting sqref="K1592">
    <cfRule type="duplicateValues" dxfId="1998" priority="1954"/>
  </conditionalFormatting>
  <conditionalFormatting sqref="K1638">
    <cfRule type="duplicateValues" dxfId="1997" priority="1953"/>
  </conditionalFormatting>
  <conditionalFormatting sqref="K1638">
    <cfRule type="duplicateValues" dxfId="1996" priority="1952"/>
  </conditionalFormatting>
  <conditionalFormatting sqref="K1638">
    <cfRule type="duplicateValues" dxfId="1995" priority="1951"/>
  </conditionalFormatting>
  <conditionalFormatting sqref="K1586">
    <cfRule type="duplicateValues" dxfId="1994" priority="1950"/>
  </conditionalFormatting>
  <conditionalFormatting sqref="K1586">
    <cfRule type="duplicateValues" dxfId="1993" priority="1949"/>
  </conditionalFormatting>
  <conditionalFormatting sqref="K1586">
    <cfRule type="duplicateValues" dxfId="1992" priority="1948"/>
  </conditionalFormatting>
  <conditionalFormatting sqref="K1606">
    <cfRule type="duplicateValues" dxfId="1991" priority="1947"/>
  </conditionalFormatting>
  <conditionalFormatting sqref="K1606">
    <cfRule type="duplicateValues" dxfId="1990" priority="1946"/>
  </conditionalFormatting>
  <conditionalFormatting sqref="K1606">
    <cfRule type="duplicateValues" dxfId="1989" priority="1945"/>
  </conditionalFormatting>
  <conditionalFormatting sqref="K1636">
    <cfRule type="duplicateValues" dxfId="1988" priority="1944"/>
  </conditionalFormatting>
  <conditionalFormatting sqref="K1636">
    <cfRule type="duplicateValues" dxfId="1987" priority="1943"/>
  </conditionalFormatting>
  <conditionalFormatting sqref="K1636">
    <cfRule type="duplicateValues" dxfId="1986" priority="1942"/>
  </conditionalFormatting>
  <conditionalFormatting sqref="K1639">
    <cfRule type="duplicateValues" dxfId="1985" priority="1941"/>
  </conditionalFormatting>
  <conditionalFormatting sqref="K1639">
    <cfRule type="duplicateValues" dxfId="1984" priority="1940"/>
  </conditionalFormatting>
  <conditionalFormatting sqref="K1639">
    <cfRule type="duplicateValues" dxfId="1983" priority="1939"/>
  </conditionalFormatting>
  <conditionalFormatting sqref="K1642">
    <cfRule type="duplicateValues" dxfId="1982" priority="1938"/>
  </conditionalFormatting>
  <conditionalFormatting sqref="K1642">
    <cfRule type="duplicateValues" dxfId="1981" priority="1937"/>
  </conditionalFormatting>
  <conditionalFormatting sqref="K1642">
    <cfRule type="duplicateValues" dxfId="1980" priority="1936"/>
  </conditionalFormatting>
  <conditionalFormatting sqref="K1644">
    <cfRule type="duplicateValues" dxfId="1979" priority="1935"/>
  </conditionalFormatting>
  <conditionalFormatting sqref="K1644">
    <cfRule type="duplicateValues" dxfId="1978" priority="1934"/>
  </conditionalFormatting>
  <conditionalFormatting sqref="K1644">
    <cfRule type="duplicateValues" dxfId="1977" priority="1933"/>
  </conditionalFormatting>
  <conditionalFormatting sqref="K1648">
    <cfRule type="duplicateValues" dxfId="1976" priority="1932"/>
  </conditionalFormatting>
  <conditionalFormatting sqref="K1648">
    <cfRule type="duplicateValues" dxfId="1975" priority="1931"/>
  </conditionalFormatting>
  <conditionalFormatting sqref="K1648">
    <cfRule type="duplicateValues" dxfId="1974" priority="1930"/>
  </conditionalFormatting>
  <conditionalFormatting sqref="K1687">
    <cfRule type="duplicateValues" dxfId="1973" priority="1929"/>
  </conditionalFormatting>
  <conditionalFormatting sqref="K1687">
    <cfRule type="duplicateValues" dxfId="1972" priority="1928"/>
  </conditionalFormatting>
  <conditionalFormatting sqref="K1707">
    <cfRule type="duplicateValues" dxfId="1971" priority="1927"/>
  </conditionalFormatting>
  <conditionalFormatting sqref="K1707">
    <cfRule type="duplicateValues" dxfId="1970" priority="1926"/>
  </conditionalFormatting>
  <conditionalFormatting sqref="K1716">
    <cfRule type="duplicateValues" dxfId="1969" priority="1925"/>
  </conditionalFormatting>
  <conditionalFormatting sqref="K1716">
    <cfRule type="duplicateValues" dxfId="1968" priority="1924"/>
  </conditionalFormatting>
  <conditionalFormatting sqref="K1666">
    <cfRule type="duplicateValues" dxfId="1967" priority="1923"/>
  </conditionalFormatting>
  <conditionalFormatting sqref="K1666">
    <cfRule type="duplicateValues" dxfId="1966" priority="1922"/>
  </conditionalFormatting>
  <conditionalFormatting sqref="K1666">
    <cfRule type="duplicateValues" dxfId="1965" priority="1921"/>
  </conditionalFormatting>
  <conditionalFormatting sqref="K1665">
    <cfRule type="duplicateValues" dxfId="1964" priority="1920"/>
  </conditionalFormatting>
  <conditionalFormatting sqref="K1665">
    <cfRule type="duplicateValues" dxfId="1963" priority="1919"/>
  </conditionalFormatting>
  <conditionalFormatting sqref="K1665">
    <cfRule type="duplicateValues" dxfId="1962" priority="1918"/>
  </conditionalFormatting>
  <conditionalFormatting sqref="K1688">
    <cfRule type="duplicateValues" dxfId="1961" priority="1917"/>
  </conditionalFormatting>
  <conditionalFormatting sqref="K1688">
    <cfRule type="duplicateValues" dxfId="1960" priority="1916"/>
  </conditionalFormatting>
  <conditionalFormatting sqref="K1688">
    <cfRule type="duplicateValues" dxfId="1959" priority="1915"/>
  </conditionalFormatting>
  <conditionalFormatting sqref="K1670">
    <cfRule type="duplicateValues" dxfId="1958" priority="1914"/>
  </conditionalFormatting>
  <conditionalFormatting sqref="K1670">
    <cfRule type="duplicateValues" dxfId="1957" priority="1913"/>
  </conditionalFormatting>
  <conditionalFormatting sqref="K1670">
    <cfRule type="duplicateValues" dxfId="1956" priority="1912"/>
  </conditionalFormatting>
  <conditionalFormatting sqref="K1710">
    <cfRule type="duplicateValues" dxfId="1955" priority="1911"/>
  </conditionalFormatting>
  <conditionalFormatting sqref="K1699">
    <cfRule type="duplicateValues" dxfId="1954" priority="1910"/>
  </conditionalFormatting>
  <conditionalFormatting sqref="K1699">
    <cfRule type="duplicateValues" dxfId="1953" priority="1909"/>
  </conditionalFormatting>
  <conditionalFormatting sqref="K1699">
    <cfRule type="duplicateValues" dxfId="1952" priority="1908"/>
  </conditionalFormatting>
  <conditionalFormatting sqref="K1663">
    <cfRule type="duplicateValues" dxfId="1951" priority="1907"/>
  </conditionalFormatting>
  <conditionalFormatting sqref="K1663">
    <cfRule type="duplicateValues" dxfId="1950" priority="1906"/>
  </conditionalFormatting>
  <conditionalFormatting sqref="K1663">
    <cfRule type="duplicateValues" dxfId="1949" priority="1905"/>
  </conditionalFormatting>
  <conditionalFormatting sqref="K1662">
    <cfRule type="duplicateValues" dxfId="1948" priority="1904"/>
  </conditionalFormatting>
  <conditionalFormatting sqref="K1662">
    <cfRule type="duplicateValues" dxfId="1947" priority="1903"/>
  </conditionalFormatting>
  <conditionalFormatting sqref="K1662">
    <cfRule type="duplicateValues" dxfId="1946" priority="1902"/>
  </conditionalFormatting>
  <conditionalFormatting sqref="K1656">
    <cfRule type="duplicateValues" dxfId="1945" priority="1901"/>
  </conditionalFormatting>
  <conditionalFormatting sqref="K1656">
    <cfRule type="duplicateValues" dxfId="1944" priority="1900"/>
  </conditionalFormatting>
  <conditionalFormatting sqref="K1656">
    <cfRule type="duplicateValues" dxfId="1943" priority="1899"/>
  </conditionalFormatting>
  <conditionalFormatting sqref="K1685">
    <cfRule type="duplicateValues" dxfId="1942" priority="1898"/>
  </conditionalFormatting>
  <conditionalFormatting sqref="K1685">
    <cfRule type="duplicateValues" dxfId="1941" priority="1897"/>
  </conditionalFormatting>
  <conditionalFormatting sqref="K1685">
    <cfRule type="duplicateValues" dxfId="1940" priority="1896"/>
  </conditionalFormatting>
  <conditionalFormatting sqref="K1677">
    <cfRule type="duplicateValues" dxfId="1939" priority="1895"/>
  </conditionalFormatting>
  <conditionalFormatting sqref="K1669">
    <cfRule type="duplicateValues" dxfId="1938" priority="1894"/>
  </conditionalFormatting>
  <conditionalFormatting sqref="K1669">
    <cfRule type="duplicateValues" dxfId="1937" priority="1893"/>
  </conditionalFormatting>
  <conditionalFormatting sqref="K1669">
    <cfRule type="duplicateValues" dxfId="1936" priority="1892"/>
  </conditionalFormatting>
  <conditionalFormatting sqref="K1691">
    <cfRule type="duplicateValues" dxfId="1935" priority="1891"/>
  </conditionalFormatting>
  <conditionalFormatting sqref="K1691">
    <cfRule type="duplicateValues" dxfId="1934" priority="1890"/>
  </conditionalFormatting>
  <conditionalFormatting sqref="K1691">
    <cfRule type="duplicateValues" dxfId="1933" priority="1889"/>
  </conditionalFormatting>
  <conditionalFormatting sqref="K1694">
    <cfRule type="duplicateValues" dxfId="1932" priority="1888"/>
  </conditionalFormatting>
  <conditionalFormatting sqref="K1694">
    <cfRule type="duplicateValues" dxfId="1931" priority="1887"/>
  </conditionalFormatting>
  <conditionalFormatting sqref="K1694">
    <cfRule type="duplicateValues" dxfId="1930" priority="1886"/>
  </conditionalFormatting>
  <conditionalFormatting sqref="K1708">
    <cfRule type="duplicateValues" dxfId="1929" priority="1885"/>
  </conditionalFormatting>
  <conditionalFormatting sqref="K1708">
    <cfRule type="duplicateValues" dxfId="1928" priority="1884"/>
  </conditionalFormatting>
  <conditionalFormatting sqref="K1708">
    <cfRule type="duplicateValues" dxfId="1927" priority="1883"/>
  </conditionalFormatting>
  <conditionalFormatting sqref="K1725">
    <cfRule type="duplicateValues" dxfId="1926" priority="1882"/>
  </conditionalFormatting>
  <conditionalFormatting sqref="K1725">
    <cfRule type="duplicateValues" dxfId="1925" priority="1881"/>
  </conditionalFormatting>
  <conditionalFormatting sqref="K1725">
    <cfRule type="duplicateValues" dxfId="1924" priority="1880"/>
  </conditionalFormatting>
  <conditionalFormatting sqref="K1722">
    <cfRule type="duplicateValues" dxfId="1923" priority="1879"/>
  </conditionalFormatting>
  <conditionalFormatting sqref="K1722">
    <cfRule type="duplicateValues" dxfId="1922" priority="1878"/>
  </conditionalFormatting>
  <conditionalFormatting sqref="K1722">
    <cfRule type="duplicateValues" dxfId="1921" priority="1877"/>
  </conditionalFormatting>
  <conditionalFormatting sqref="K1719">
    <cfRule type="duplicateValues" dxfId="1920" priority="1876"/>
  </conditionalFormatting>
  <conditionalFormatting sqref="K1719">
    <cfRule type="duplicateValues" dxfId="1919" priority="1875"/>
  </conditionalFormatting>
  <conditionalFormatting sqref="K1719">
    <cfRule type="duplicateValues" dxfId="1918" priority="1874"/>
  </conditionalFormatting>
  <conditionalFormatting sqref="K1686">
    <cfRule type="duplicateValues" dxfId="1917" priority="1873"/>
  </conditionalFormatting>
  <conditionalFormatting sqref="K1686">
    <cfRule type="duplicateValues" dxfId="1916" priority="1872"/>
  </conditionalFormatting>
  <conditionalFormatting sqref="K1686">
    <cfRule type="duplicateValues" dxfId="1915" priority="1871"/>
  </conditionalFormatting>
  <conditionalFormatting sqref="K1681">
    <cfRule type="duplicateValues" dxfId="1914" priority="1870"/>
  </conditionalFormatting>
  <conditionalFormatting sqref="K1681">
    <cfRule type="duplicateValues" dxfId="1913" priority="1869"/>
  </conditionalFormatting>
  <conditionalFormatting sqref="K1681">
    <cfRule type="duplicateValues" dxfId="1912" priority="1868"/>
  </conditionalFormatting>
  <conditionalFormatting sqref="K1675">
    <cfRule type="duplicateValues" dxfId="1911" priority="1867"/>
  </conditionalFormatting>
  <conditionalFormatting sqref="K1675">
    <cfRule type="duplicateValues" dxfId="1910" priority="1866"/>
  </conditionalFormatting>
  <conditionalFormatting sqref="K1675">
    <cfRule type="duplicateValues" dxfId="1909" priority="1865"/>
  </conditionalFormatting>
  <conditionalFormatting sqref="K1672">
    <cfRule type="duplicateValues" dxfId="1908" priority="1864"/>
  </conditionalFormatting>
  <conditionalFormatting sqref="K1672">
    <cfRule type="duplicateValues" dxfId="1907" priority="1863"/>
  </conditionalFormatting>
  <conditionalFormatting sqref="K1672">
    <cfRule type="duplicateValues" dxfId="1906" priority="1862"/>
  </conditionalFormatting>
  <conditionalFormatting sqref="K1668">
    <cfRule type="duplicateValues" dxfId="1905" priority="1861"/>
  </conditionalFormatting>
  <conditionalFormatting sqref="K1668">
    <cfRule type="duplicateValues" dxfId="1904" priority="1860"/>
  </conditionalFormatting>
  <conditionalFormatting sqref="K1668">
    <cfRule type="duplicateValues" dxfId="1903" priority="1859"/>
  </conditionalFormatting>
  <conditionalFormatting sqref="K1674">
    <cfRule type="duplicateValues" dxfId="1902" priority="1858"/>
  </conditionalFormatting>
  <conditionalFormatting sqref="K1674">
    <cfRule type="duplicateValues" dxfId="1901" priority="1857"/>
  </conditionalFormatting>
  <conditionalFormatting sqref="K1674">
    <cfRule type="duplicateValues" dxfId="1900" priority="1856"/>
  </conditionalFormatting>
  <conditionalFormatting sqref="K1720">
    <cfRule type="duplicateValues" dxfId="1899" priority="1855"/>
  </conditionalFormatting>
  <conditionalFormatting sqref="K1720">
    <cfRule type="duplicateValues" dxfId="1898" priority="1854"/>
  </conditionalFormatting>
  <conditionalFormatting sqref="K1720">
    <cfRule type="duplicateValues" dxfId="1897" priority="1853"/>
  </conditionalFormatting>
  <conditionalFormatting sqref="K1679">
    <cfRule type="duplicateValues" dxfId="1896" priority="1852"/>
  </conditionalFormatting>
  <conditionalFormatting sqref="K1679">
    <cfRule type="duplicateValues" dxfId="1895" priority="1851"/>
  </conditionalFormatting>
  <conditionalFormatting sqref="K1679">
    <cfRule type="duplicateValues" dxfId="1894" priority="1850"/>
  </conditionalFormatting>
  <conditionalFormatting sqref="K1683">
    <cfRule type="duplicateValues" dxfId="1893" priority="1849"/>
  </conditionalFormatting>
  <conditionalFormatting sqref="K1683">
    <cfRule type="duplicateValues" dxfId="1892" priority="1848"/>
  </conditionalFormatting>
  <conditionalFormatting sqref="K1683">
    <cfRule type="duplicateValues" dxfId="1891" priority="1847"/>
  </conditionalFormatting>
  <conditionalFormatting sqref="K1698">
    <cfRule type="duplicateValues" dxfId="1890" priority="1846"/>
  </conditionalFormatting>
  <conditionalFormatting sqref="K1698">
    <cfRule type="duplicateValues" dxfId="1889" priority="1845"/>
  </conditionalFormatting>
  <conditionalFormatting sqref="K1698">
    <cfRule type="duplicateValues" dxfId="1888" priority="1844"/>
  </conditionalFormatting>
  <conditionalFormatting sqref="K1723">
    <cfRule type="duplicateValues" dxfId="1887" priority="1843"/>
  </conditionalFormatting>
  <conditionalFormatting sqref="K1723">
    <cfRule type="duplicateValues" dxfId="1886" priority="1842"/>
  </conditionalFormatting>
  <conditionalFormatting sqref="K1723">
    <cfRule type="duplicateValues" dxfId="1885" priority="1841"/>
  </conditionalFormatting>
  <conditionalFormatting sqref="K1726">
    <cfRule type="duplicateValues" dxfId="1884" priority="1840"/>
  </conditionalFormatting>
  <conditionalFormatting sqref="K1726">
    <cfRule type="duplicateValues" dxfId="1883" priority="1839"/>
  </conditionalFormatting>
  <conditionalFormatting sqref="K1726">
    <cfRule type="duplicateValues" dxfId="1882" priority="1838"/>
  </conditionalFormatting>
  <conditionalFormatting sqref="K1660">
    <cfRule type="duplicateValues" dxfId="1881" priority="1837"/>
  </conditionalFormatting>
  <conditionalFormatting sqref="K1660">
    <cfRule type="duplicateValues" dxfId="1880" priority="1836"/>
  </conditionalFormatting>
  <conditionalFormatting sqref="K1660">
    <cfRule type="duplicateValues" dxfId="1879" priority="1835"/>
  </conditionalFormatting>
  <conditionalFormatting sqref="K1671">
    <cfRule type="duplicateValues" dxfId="1878" priority="1834"/>
  </conditionalFormatting>
  <conditionalFormatting sqref="K1671">
    <cfRule type="duplicateValues" dxfId="1877" priority="1833"/>
  </conditionalFormatting>
  <conditionalFormatting sqref="K1671">
    <cfRule type="duplicateValues" dxfId="1876" priority="1832"/>
  </conditionalFormatting>
  <conditionalFormatting sqref="K1682">
    <cfRule type="duplicateValues" dxfId="1875" priority="1831"/>
  </conditionalFormatting>
  <conditionalFormatting sqref="K1682">
    <cfRule type="duplicateValues" dxfId="1874" priority="1830"/>
  </conditionalFormatting>
  <conditionalFormatting sqref="K1682">
    <cfRule type="duplicateValues" dxfId="1873" priority="1829"/>
  </conditionalFormatting>
  <conditionalFormatting sqref="K1697">
    <cfRule type="duplicateValues" dxfId="1872" priority="1828"/>
  </conditionalFormatting>
  <conditionalFormatting sqref="K1697">
    <cfRule type="duplicateValues" dxfId="1871" priority="1827"/>
  </conditionalFormatting>
  <conditionalFormatting sqref="K1697">
    <cfRule type="duplicateValues" dxfId="1870" priority="1826"/>
  </conditionalFormatting>
  <conditionalFormatting sqref="K1659">
    <cfRule type="duplicateValues" dxfId="1869" priority="1825"/>
  </conditionalFormatting>
  <conditionalFormatting sqref="K1659">
    <cfRule type="duplicateValues" dxfId="1868" priority="1824"/>
  </conditionalFormatting>
  <conditionalFormatting sqref="K1659">
    <cfRule type="duplicateValues" dxfId="1867" priority="1823"/>
  </conditionalFormatting>
  <conditionalFormatting sqref="K1655">
    <cfRule type="duplicateValues" dxfId="1866" priority="1822"/>
  </conditionalFormatting>
  <conditionalFormatting sqref="K1655">
    <cfRule type="duplicateValues" dxfId="1865" priority="1821"/>
  </conditionalFormatting>
  <conditionalFormatting sqref="K1655">
    <cfRule type="duplicateValues" dxfId="1864" priority="1820"/>
  </conditionalFormatting>
  <conditionalFormatting sqref="K1673">
    <cfRule type="duplicateValues" dxfId="1863" priority="1819"/>
  </conditionalFormatting>
  <conditionalFormatting sqref="K1673">
    <cfRule type="duplicateValues" dxfId="1862" priority="1818"/>
  </conditionalFormatting>
  <conditionalFormatting sqref="K1673">
    <cfRule type="duplicateValues" dxfId="1861" priority="1817"/>
  </conditionalFormatting>
  <conditionalFormatting sqref="K1693">
    <cfRule type="duplicateValues" dxfId="1860" priority="1816"/>
  </conditionalFormatting>
  <conditionalFormatting sqref="K1693">
    <cfRule type="duplicateValues" dxfId="1859" priority="1815"/>
  </conditionalFormatting>
  <conditionalFormatting sqref="K1693">
    <cfRule type="duplicateValues" dxfId="1858" priority="1814"/>
  </conditionalFormatting>
  <conditionalFormatting sqref="K1704">
    <cfRule type="duplicateValues" dxfId="1857" priority="1813"/>
  </conditionalFormatting>
  <conditionalFormatting sqref="K1704">
    <cfRule type="duplicateValues" dxfId="1856" priority="1812"/>
  </conditionalFormatting>
  <conditionalFormatting sqref="K1704">
    <cfRule type="duplicateValues" dxfId="1855" priority="1811"/>
  </conditionalFormatting>
  <conditionalFormatting sqref="K1664">
    <cfRule type="duplicateValues" dxfId="1854" priority="1810"/>
  </conditionalFormatting>
  <conditionalFormatting sqref="K1664">
    <cfRule type="duplicateValues" dxfId="1853" priority="1809"/>
  </conditionalFormatting>
  <conditionalFormatting sqref="K1664">
    <cfRule type="duplicateValues" dxfId="1852" priority="1808"/>
  </conditionalFormatting>
  <conditionalFormatting sqref="K1711">
    <cfRule type="duplicateValues" dxfId="1851" priority="1807"/>
  </conditionalFormatting>
  <conditionalFormatting sqref="K1711">
    <cfRule type="duplicateValues" dxfId="1850" priority="1806"/>
  </conditionalFormatting>
  <conditionalFormatting sqref="K1711">
    <cfRule type="duplicateValues" dxfId="1849" priority="1805"/>
  </conditionalFormatting>
  <conditionalFormatting sqref="K1658">
    <cfRule type="duplicateValues" dxfId="1848" priority="1804"/>
  </conditionalFormatting>
  <conditionalFormatting sqref="K1658">
    <cfRule type="duplicateValues" dxfId="1847" priority="1803"/>
  </conditionalFormatting>
  <conditionalFormatting sqref="K1658">
    <cfRule type="duplicateValues" dxfId="1846" priority="1802"/>
  </conditionalFormatting>
  <conditionalFormatting sqref="K1678">
    <cfRule type="duplicateValues" dxfId="1845" priority="1801"/>
  </conditionalFormatting>
  <conditionalFormatting sqref="K1678">
    <cfRule type="duplicateValues" dxfId="1844" priority="1800"/>
  </conditionalFormatting>
  <conditionalFormatting sqref="K1678">
    <cfRule type="duplicateValues" dxfId="1843" priority="1799"/>
  </conditionalFormatting>
  <conditionalFormatting sqref="K1709">
    <cfRule type="duplicateValues" dxfId="1842" priority="1798"/>
  </conditionalFormatting>
  <conditionalFormatting sqref="K1709">
    <cfRule type="duplicateValues" dxfId="1841" priority="1797"/>
  </conditionalFormatting>
  <conditionalFormatting sqref="K1709">
    <cfRule type="duplicateValues" dxfId="1840" priority="1796"/>
  </conditionalFormatting>
  <conditionalFormatting sqref="K1712">
    <cfRule type="duplicateValues" dxfId="1839" priority="1795"/>
  </conditionalFormatting>
  <conditionalFormatting sqref="K1712">
    <cfRule type="duplicateValues" dxfId="1838" priority="1794"/>
  </conditionalFormatting>
  <conditionalFormatting sqref="K1712">
    <cfRule type="duplicateValues" dxfId="1837" priority="1793"/>
  </conditionalFormatting>
  <conditionalFormatting sqref="K1715">
    <cfRule type="duplicateValues" dxfId="1836" priority="1792"/>
  </conditionalFormatting>
  <conditionalFormatting sqref="K1715">
    <cfRule type="duplicateValues" dxfId="1835" priority="1791"/>
  </conditionalFormatting>
  <conditionalFormatting sqref="K1715">
    <cfRule type="duplicateValues" dxfId="1834" priority="1790"/>
  </conditionalFormatting>
  <conditionalFormatting sqref="K1717">
    <cfRule type="duplicateValues" dxfId="1833" priority="1789"/>
  </conditionalFormatting>
  <conditionalFormatting sqref="K1717">
    <cfRule type="duplicateValues" dxfId="1832" priority="1788"/>
  </conditionalFormatting>
  <conditionalFormatting sqref="K1717">
    <cfRule type="duplicateValues" dxfId="1831" priority="1787"/>
  </conditionalFormatting>
  <conditionalFormatting sqref="K1721">
    <cfRule type="duplicateValues" dxfId="1830" priority="1786"/>
  </conditionalFormatting>
  <conditionalFormatting sqref="K1721">
    <cfRule type="duplicateValues" dxfId="1829" priority="1785"/>
  </conditionalFormatting>
  <conditionalFormatting sqref="K1721">
    <cfRule type="duplicateValues" dxfId="1828" priority="1784"/>
  </conditionalFormatting>
  <conditionalFormatting sqref="K1696">
    <cfRule type="duplicateValues" dxfId="1827" priority="1783"/>
  </conditionalFormatting>
  <conditionalFormatting sqref="K1696">
    <cfRule type="duplicateValues" dxfId="1826" priority="1782"/>
  </conditionalFormatting>
  <conditionalFormatting sqref="K1696">
    <cfRule type="duplicateValues" dxfId="1825" priority="1781"/>
  </conditionalFormatting>
  <conditionalFormatting sqref="K1763">
    <cfRule type="duplicateValues" dxfId="1824" priority="1780"/>
  </conditionalFormatting>
  <conditionalFormatting sqref="K1763">
    <cfRule type="duplicateValues" dxfId="1823" priority="1779"/>
  </conditionalFormatting>
  <conditionalFormatting sqref="K1784">
    <cfRule type="duplicateValues" dxfId="1822" priority="1778"/>
  </conditionalFormatting>
  <conditionalFormatting sqref="K1784">
    <cfRule type="duplicateValues" dxfId="1821" priority="1777"/>
  </conditionalFormatting>
  <conditionalFormatting sqref="K1793">
    <cfRule type="duplicateValues" dxfId="1820" priority="1776"/>
  </conditionalFormatting>
  <conditionalFormatting sqref="K1793">
    <cfRule type="duplicateValues" dxfId="1819" priority="1775"/>
  </conditionalFormatting>
  <conditionalFormatting sqref="K1740">
    <cfRule type="duplicateValues" dxfId="1818" priority="1774"/>
  </conditionalFormatting>
  <conditionalFormatting sqref="K1740">
    <cfRule type="duplicateValues" dxfId="1817" priority="1773"/>
  </conditionalFormatting>
  <conditionalFormatting sqref="K1740">
    <cfRule type="duplicateValues" dxfId="1816" priority="1772"/>
  </conditionalFormatting>
  <conditionalFormatting sqref="K1738">
    <cfRule type="duplicateValues" dxfId="1815" priority="1771"/>
  </conditionalFormatting>
  <conditionalFormatting sqref="K1738">
    <cfRule type="duplicateValues" dxfId="1814" priority="1770"/>
  </conditionalFormatting>
  <conditionalFormatting sqref="K1738">
    <cfRule type="duplicateValues" dxfId="1813" priority="1769"/>
  </conditionalFormatting>
  <conditionalFormatting sqref="K1764">
    <cfRule type="duplicateValues" dxfId="1812" priority="1768"/>
  </conditionalFormatting>
  <conditionalFormatting sqref="K1764">
    <cfRule type="duplicateValues" dxfId="1811" priority="1767"/>
  </conditionalFormatting>
  <conditionalFormatting sqref="K1764">
    <cfRule type="duplicateValues" dxfId="1810" priority="1766"/>
  </conditionalFormatting>
  <conditionalFormatting sqref="K1745">
    <cfRule type="duplicateValues" dxfId="1809" priority="1765"/>
  </conditionalFormatting>
  <conditionalFormatting sqref="K1745">
    <cfRule type="duplicateValues" dxfId="1808" priority="1764"/>
  </conditionalFormatting>
  <conditionalFormatting sqref="K1745">
    <cfRule type="duplicateValues" dxfId="1807" priority="1763"/>
  </conditionalFormatting>
  <conditionalFormatting sqref="K1787">
    <cfRule type="duplicateValues" dxfId="1806" priority="1762"/>
  </conditionalFormatting>
  <conditionalFormatting sqref="K1775">
    <cfRule type="duplicateValues" dxfId="1805" priority="1761"/>
  </conditionalFormatting>
  <conditionalFormatting sqref="K1775">
    <cfRule type="duplicateValues" dxfId="1804" priority="1760"/>
  </conditionalFormatting>
  <conditionalFormatting sqref="K1775">
    <cfRule type="duplicateValues" dxfId="1803" priority="1759"/>
  </conditionalFormatting>
  <conditionalFormatting sqref="K1736">
    <cfRule type="duplicateValues" dxfId="1802" priority="1758"/>
  </conditionalFormatting>
  <conditionalFormatting sqref="K1736">
    <cfRule type="duplicateValues" dxfId="1801" priority="1757"/>
  </conditionalFormatting>
  <conditionalFormatting sqref="K1736">
    <cfRule type="duplicateValues" dxfId="1800" priority="1756"/>
  </conditionalFormatting>
  <conditionalFormatting sqref="K1735">
    <cfRule type="duplicateValues" dxfId="1799" priority="1755"/>
  </conditionalFormatting>
  <conditionalFormatting sqref="K1735">
    <cfRule type="duplicateValues" dxfId="1798" priority="1754"/>
  </conditionalFormatting>
  <conditionalFormatting sqref="K1735">
    <cfRule type="duplicateValues" dxfId="1797" priority="1753"/>
  </conditionalFormatting>
  <conditionalFormatting sqref="K1729">
    <cfRule type="duplicateValues" dxfId="1796" priority="1752"/>
  </conditionalFormatting>
  <conditionalFormatting sqref="K1729">
    <cfRule type="duplicateValues" dxfId="1795" priority="1751"/>
  </conditionalFormatting>
  <conditionalFormatting sqref="K1729">
    <cfRule type="duplicateValues" dxfId="1794" priority="1750"/>
  </conditionalFormatting>
  <conditionalFormatting sqref="K1760:K1761">
    <cfRule type="duplicateValues" dxfId="1793" priority="1749"/>
  </conditionalFormatting>
  <conditionalFormatting sqref="K1760:K1761">
    <cfRule type="duplicateValues" dxfId="1792" priority="1748"/>
  </conditionalFormatting>
  <conditionalFormatting sqref="K1760:K1761">
    <cfRule type="duplicateValues" dxfId="1791" priority="1747"/>
  </conditionalFormatting>
  <conditionalFormatting sqref="K1752">
    <cfRule type="duplicateValues" dxfId="1790" priority="1746"/>
  </conditionalFormatting>
  <conditionalFormatting sqref="K1744">
    <cfRule type="duplicateValues" dxfId="1789" priority="1745"/>
  </conditionalFormatting>
  <conditionalFormatting sqref="K1744">
    <cfRule type="duplicateValues" dxfId="1788" priority="1744"/>
  </conditionalFormatting>
  <conditionalFormatting sqref="K1744">
    <cfRule type="duplicateValues" dxfId="1787" priority="1743"/>
  </conditionalFormatting>
  <conditionalFormatting sqref="K1767">
    <cfRule type="duplicateValues" dxfId="1786" priority="1742"/>
  </conditionalFormatting>
  <conditionalFormatting sqref="K1767">
    <cfRule type="duplicateValues" dxfId="1785" priority="1741"/>
  </conditionalFormatting>
  <conditionalFormatting sqref="K1767">
    <cfRule type="duplicateValues" dxfId="1784" priority="1740"/>
  </conditionalFormatting>
  <conditionalFormatting sqref="K1770">
    <cfRule type="duplicateValues" dxfId="1783" priority="1739"/>
  </conditionalFormatting>
  <conditionalFormatting sqref="K1770">
    <cfRule type="duplicateValues" dxfId="1782" priority="1738"/>
  </conditionalFormatting>
  <conditionalFormatting sqref="K1770">
    <cfRule type="duplicateValues" dxfId="1781" priority="1737"/>
  </conditionalFormatting>
  <conditionalFormatting sqref="K1785">
    <cfRule type="duplicateValues" dxfId="1780" priority="1736"/>
  </conditionalFormatting>
  <conditionalFormatting sqref="K1785">
    <cfRule type="duplicateValues" dxfId="1779" priority="1735"/>
  </conditionalFormatting>
  <conditionalFormatting sqref="K1785">
    <cfRule type="duplicateValues" dxfId="1778" priority="1734"/>
  </conditionalFormatting>
  <conditionalFormatting sqref="K1802">
    <cfRule type="duplicateValues" dxfId="1777" priority="1733"/>
  </conditionalFormatting>
  <conditionalFormatting sqref="K1802">
    <cfRule type="duplicateValues" dxfId="1776" priority="1732"/>
  </conditionalFormatting>
  <conditionalFormatting sqref="K1802">
    <cfRule type="duplicateValues" dxfId="1775" priority="1731"/>
  </conditionalFormatting>
  <conditionalFormatting sqref="K1799">
    <cfRule type="duplicateValues" dxfId="1774" priority="1730"/>
  </conditionalFormatting>
  <conditionalFormatting sqref="K1799">
    <cfRule type="duplicateValues" dxfId="1773" priority="1729"/>
  </conditionalFormatting>
  <conditionalFormatting sqref="K1799">
    <cfRule type="duplicateValues" dxfId="1772" priority="1728"/>
  </conditionalFormatting>
  <conditionalFormatting sqref="K1796">
    <cfRule type="duplicateValues" dxfId="1771" priority="1727"/>
  </conditionalFormatting>
  <conditionalFormatting sqref="K1796">
    <cfRule type="duplicateValues" dxfId="1770" priority="1726"/>
  </conditionalFormatting>
  <conditionalFormatting sqref="K1796">
    <cfRule type="duplicateValues" dxfId="1769" priority="1725"/>
  </conditionalFormatting>
  <conditionalFormatting sqref="K1762">
    <cfRule type="duplicateValues" dxfId="1768" priority="1724"/>
  </conditionalFormatting>
  <conditionalFormatting sqref="K1762">
    <cfRule type="duplicateValues" dxfId="1767" priority="1723"/>
  </conditionalFormatting>
  <conditionalFormatting sqref="K1762">
    <cfRule type="duplicateValues" dxfId="1766" priority="1722"/>
  </conditionalFormatting>
  <conditionalFormatting sqref="K1756">
    <cfRule type="duplicateValues" dxfId="1765" priority="1721"/>
  </conditionalFormatting>
  <conditionalFormatting sqref="K1756">
    <cfRule type="duplicateValues" dxfId="1764" priority="1720"/>
  </conditionalFormatting>
  <conditionalFormatting sqref="K1756">
    <cfRule type="duplicateValues" dxfId="1763" priority="1719"/>
  </conditionalFormatting>
  <conditionalFormatting sqref="K1750">
    <cfRule type="duplicateValues" dxfId="1762" priority="1718"/>
  </conditionalFormatting>
  <conditionalFormatting sqref="K1750">
    <cfRule type="duplicateValues" dxfId="1761" priority="1717"/>
  </conditionalFormatting>
  <conditionalFormatting sqref="K1750">
    <cfRule type="duplicateValues" dxfId="1760" priority="1716"/>
  </conditionalFormatting>
  <conditionalFormatting sqref="K1747">
    <cfRule type="duplicateValues" dxfId="1759" priority="1715"/>
  </conditionalFormatting>
  <conditionalFormatting sqref="K1747">
    <cfRule type="duplicateValues" dxfId="1758" priority="1714"/>
  </conditionalFormatting>
  <conditionalFormatting sqref="K1747">
    <cfRule type="duplicateValues" dxfId="1757" priority="1713"/>
  </conditionalFormatting>
  <conditionalFormatting sqref="K1742">
    <cfRule type="duplicateValues" dxfId="1756" priority="1712"/>
  </conditionalFormatting>
  <conditionalFormatting sqref="K1742">
    <cfRule type="duplicateValues" dxfId="1755" priority="1711"/>
  </conditionalFormatting>
  <conditionalFormatting sqref="K1742">
    <cfRule type="duplicateValues" dxfId="1754" priority="1710"/>
  </conditionalFormatting>
  <conditionalFormatting sqref="K1749">
    <cfRule type="duplicateValues" dxfId="1753" priority="1709"/>
  </conditionalFormatting>
  <conditionalFormatting sqref="K1749">
    <cfRule type="duplicateValues" dxfId="1752" priority="1708"/>
  </conditionalFormatting>
  <conditionalFormatting sqref="K1749">
    <cfRule type="duplicateValues" dxfId="1751" priority="1707"/>
  </conditionalFormatting>
  <conditionalFormatting sqref="K1797">
    <cfRule type="duplicateValues" dxfId="1750" priority="1706"/>
  </conditionalFormatting>
  <conditionalFormatting sqref="K1797">
    <cfRule type="duplicateValues" dxfId="1749" priority="1705"/>
  </conditionalFormatting>
  <conditionalFormatting sqref="K1797">
    <cfRule type="duplicateValues" dxfId="1748" priority="1704"/>
  </conditionalFormatting>
  <conditionalFormatting sqref="K1754">
    <cfRule type="duplicateValues" dxfId="1747" priority="1703"/>
  </conditionalFormatting>
  <conditionalFormatting sqref="K1754">
    <cfRule type="duplicateValues" dxfId="1746" priority="1702"/>
  </conditionalFormatting>
  <conditionalFormatting sqref="K1754">
    <cfRule type="duplicateValues" dxfId="1745" priority="1701"/>
  </conditionalFormatting>
  <conditionalFormatting sqref="K1758">
    <cfRule type="duplicateValues" dxfId="1744" priority="1700"/>
  </conditionalFormatting>
  <conditionalFormatting sqref="K1758">
    <cfRule type="duplicateValues" dxfId="1743" priority="1699"/>
  </conditionalFormatting>
  <conditionalFormatting sqref="K1758">
    <cfRule type="duplicateValues" dxfId="1742" priority="1698"/>
  </conditionalFormatting>
  <conditionalFormatting sqref="K1774">
    <cfRule type="duplicateValues" dxfId="1741" priority="1697"/>
  </conditionalFormatting>
  <conditionalFormatting sqref="K1774">
    <cfRule type="duplicateValues" dxfId="1740" priority="1696"/>
  </conditionalFormatting>
  <conditionalFormatting sqref="K1774">
    <cfRule type="duplicateValues" dxfId="1739" priority="1695"/>
  </conditionalFormatting>
  <conditionalFormatting sqref="K1800">
    <cfRule type="duplicateValues" dxfId="1738" priority="1694"/>
  </conditionalFormatting>
  <conditionalFormatting sqref="K1800">
    <cfRule type="duplicateValues" dxfId="1737" priority="1693"/>
  </conditionalFormatting>
  <conditionalFormatting sqref="K1800">
    <cfRule type="duplicateValues" dxfId="1736" priority="1692"/>
  </conditionalFormatting>
  <conditionalFormatting sqref="K1803">
    <cfRule type="duplicateValues" dxfId="1735" priority="1691"/>
  </conditionalFormatting>
  <conditionalFormatting sqref="K1803">
    <cfRule type="duplicateValues" dxfId="1734" priority="1690"/>
  </conditionalFormatting>
  <conditionalFormatting sqref="K1803">
    <cfRule type="duplicateValues" dxfId="1733" priority="1689"/>
  </conditionalFormatting>
  <conditionalFormatting sqref="K1733">
    <cfRule type="duplicateValues" dxfId="1732" priority="1688"/>
  </conditionalFormatting>
  <conditionalFormatting sqref="K1733">
    <cfRule type="duplicateValues" dxfId="1731" priority="1687"/>
  </conditionalFormatting>
  <conditionalFormatting sqref="K1733">
    <cfRule type="duplicateValues" dxfId="1730" priority="1686"/>
  </conditionalFormatting>
  <conditionalFormatting sqref="K1746">
    <cfRule type="duplicateValues" dxfId="1729" priority="1685"/>
  </conditionalFormatting>
  <conditionalFormatting sqref="K1746">
    <cfRule type="duplicateValues" dxfId="1728" priority="1684"/>
  </conditionalFormatting>
  <conditionalFormatting sqref="K1746">
    <cfRule type="duplicateValues" dxfId="1727" priority="1683"/>
  </conditionalFormatting>
  <conditionalFormatting sqref="K1757">
    <cfRule type="duplicateValues" dxfId="1726" priority="1682"/>
  </conditionalFormatting>
  <conditionalFormatting sqref="K1757">
    <cfRule type="duplicateValues" dxfId="1725" priority="1681"/>
  </conditionalFormatting>
  <conditionalFormatting sqref="K1757">
    <cfRule type="duplicateValues" dxfId="1724" priority="1680"/>
  </conditionalFormatting>
  <conditionalFormatting sqref="K1773">
    <cfRule type="duplicateValues" dxfId="1723" priority="1679"/>
  </conditionalFormatting>
  <conditionalFormatting sqref="K1773">
    <cfRule type="duplicateValues" dxfId="1722" priority="1678"/>
  </conditionalFormatting>
  <conditionalFormatting sqref="K1773">
    <cfRule type="duplicateValues" dxfId="1721" priority="1677"/>
  </conditionalFormatting>
  <conditionalFormatting sqref="K1732">
    <cfRule type="duplicateValues" dxfId="1720" priority="1676"/>
  </conditionalFormatting>
  <conditionalFormatting sqref="K1732">
    <cfRule type="duplicateValues" dxfId="1719" priority="1675"/>
  </conditionalFormatting>
  <conditionalFormatting sqref="K1732">
    <cfRule type="duplicateValues" dxfId="1718" priority="1674"/>
  </conditionalFormatting>
  <conditionalFormatting sqref="K1728">
    <cfRule type="duplicateValues" dxfId="1717" priority="1673"/>
  </conditionalFormatting>
  <conditionalFormatting sqref="K1728">
    <cfRule type="duplicateValues" dxfId="1716" priority="1672"/>
  </conditionalFormatting>
  <conditionalFormatting sqref="K1728">
    <cfRule type="duplicateValues" dxfId="1715" priority="1671"/>
  </conditionalFormatting>
  <conditionalFormatting sqref="K1748">
    <cfRule type="duplicateValues" dxfId="1714" priority="1670"/>
  </conditionalFormatting>
  <conditionalFormatting sqref="K1748">
    <cfRule type="duplicateValues" dxfId="1713" priority="1669"/>
  </conditionalFormatting>
  <conditionalFormatting sqref="K1748">
    <cfRule type="duplicateValues" dxfId="1712" priority="1668"/>
  </conditionalFormatting>
  <conditionalFormatting sqref="K1769">
    <cfRule type="duplicateValues" dxfId="1711" priority="1667"/>
  </conditionalFormatting>
  <conditionalFormatting sqref="K1769">
    <cfRule type="duplicateValues" dxfId="1710" priority="1666"/>
  </conditionalFormatting>
  <conditionalFormatting sqref="K1769">
    <cfRule type="duplicateValues" dxfId="1709" priority="1665"/>
  </conditionalFormatting>
  <conditionalFormatting sqref="K1780">
    <cfRule type="duplicateValues" dxfId="1708" priority="1664"/>
  </conditionalFormatting>
  <conditionalFormatting sqref="K1780">
    <cfRule type="duplicateValues" dxfId="1707" priority="1663"/>
  </conditionalFormatting>
  <conditionalFormatting sqref="K1780">
    <cfRule type="duplicateValues" dxfId="1706" priority="1662"/>
  </conditionalFormatting>
  <conditionalFormatting sqref="K1737">
    <cfRule type="duplicateValues" dxfId="1705" priority="1661"/>
  </conditionalFormatting>
  <conditionalFormatting sqref="K1737">
    <cfRule type="duplicateValues" dxfId="1704" priority="1660"/>
  </conditionalFormatting>
  <conditionalFormatting sqref="K1737">
    <cfRule type="duplicateValues" dxfId="1703" priority="1659"/>
  </conditionalFormatting>
  <conditionalFormatting sqref="K1788">
    <cfRule type="duplicateValues" dxfId="1702" priority="1658"/>
  </conditionalFormatting>
  <conditionalFormatting sqref="K1788">
    <cfRule type="duplicateValues" dxfId="1701" priority="1657"/>
  </conditionalFormatting>
  <conditionalFormatting sqref="K1788">
    <cfRule type="duplicateValues" dxfId="1700" priority="1656"/>
  </conditionalFormatting>
  <conditionalFormatting sqref="K1731">
    <cfRule type="duplicateValues" dxfId="1699" priority="1655"/>
  </conditionalFormatting>
  <conditionalFormatting sqref="K1731">
    <cfRule type="duplicateValues" dxfId="1698" priority="1654"/>
  </conditionalFormatting>
  <conditionalFormatting sqref="K1731">
    <cfRule type="duplicateValues" dxfId="1697" priority="1653"/>
  </conditionalFormatting>
  <conditionalFormatting sqref="K1753">
    <cfRule type="duplicateValues" dxfId="1696" priority="1652"/>
  </conditionalFormatting>
  <conditionalFormatting sqref="K1753">
    <cfRule type="duplicateValues" dxfId="1695" priority="1651"/>
  </conditionalFormatting>
  <conditionalFormatting sqref="K1753">
    <cfRule type="duplicateValues" dxfId="1694" priority="1650"/>
  </conditionalFormatting>
  <conditionalFormatting sqref="K1786">
    <cfRule type="duplicateValues" dxfId="1693" priority="1649"/>
  </conditionalFormatting>
  <conditionalFormatting sqref="K1786">
    <cfRule type="duplicateValues" dxfId="1692" priority="1648"/>
  </conditionalFormatting>
  <conditionalFormatting sqref="K1786">
    <cfRule type="duplicateValues" dxfId="1691" priority="1647"/>
  </conditionalFormatting>
  <conditionalFormatting sqref="K1789">
    <cfRule type="duplicateValues" dxfId="1690" priority="1646"/>
  </conditionalFormatting>
  <conditionalFormatting sqref="K1789">
    <cfRule type="duplicateValues" dxfId="1689" priority="1645"/>
  </conditionalFormatting>
  <conditionalFormatting sqref="K1789">
    <cfRule type="duplicateValues" dxfId="1688" priority="1644"/>
  </conditionalFormatting>
  <conditionalFormatting sqref="K1792">
    <cfRule type="duplicateValues" dxfId="1687" priority="1643"/>
  </conditionalFormatting>
  <conditionalFormatting sqref="K1792">
    <cfRule type="duplicateValues" dxfId="1686" priority="1642"/>
  </conditionalFormatting>
  <conditionalFormatting sqref="K1792">
    <cfRule type="duplicateValues" dxfId="1685" priority="1641"/>
  </conditionalFormatting>
  <conditionalFormatting sqref="K1794">
    <cfRule type="duplicateValues" dxfId="1684" priority="1640"/>
  </conditionalFormatting>
  <conditionalFormatting sqref="K1794">
    <cfRule type="duplicateValues" dxfId="1683" priority="1639"/>
  </conditionalFormatting>
  <conditionalFormatting sqref="K1794">
    <cfRule type="duplicateValues" dxfId="1682" priority="1638"/>
  </conditionalFormatting>
  <conditionalFormatting sqref="K1798">
    <cfRule type="duplicateValues" dxfId="1681" priority="1637"/>
  </conditionalFormatting>
  <conditionalFormatting sqref="K1798">
    <cfRule type="duplicateValues" dxfId="1680" priority="1636"/>
  </conditionalFormatting>
  <conditionalFormatting sqref="K1798">
    <cfRule type="duplicateValues" dxfId="1679" priority="1635"/>
  </conditionalFormatting>
  <conditionalFormatting sqref="K1772">
    <cfRule type="duplicateValues" dxfId="1678" priority="1634"/>
  </conditionalFormatting>
  <conditionalFormatting sqref="K1772">
    <cfRule type="duplicateValues" dxfId="1677" priority="1633"/>
  </conditionalFormatting>
  <conditionalFormatting sqref="K1772">
    <cfRule type="duplicateValues" dxfId="1676" priority="1632"/>
  </conditionalFormatting>
  <conditionalFormatting sqref="K1739">
    <cfRule type="duplicateValues" dxfId="1675" priority="1631"/>
  </conditionalFormatting>
  <conditionalFormatting sqref="K1739">
    <cfRule type="duplicateValues" dxfId="1674" priority="1630"/>
  </conditionalFormatting>
  <conditionalFormatting sqref="K1739">
    <cfRule type="duplicateValues" dxfId="1673" priority="1629"/>
  </conditionalFormatting>
  <conditionalFormatting sqref="K1743">
    <cfRule type="duplicateValues" dxfId="1672" priority="1628"/>
  </conditionalFormatting>
  <conditionalFormatting sqref="K1743">
    <cfRule type="duplicateValues" dxfId="1671" priority="1627"/>
  </conditionalFormatting>
  <conditionalFormatting sqref="K1743">
    <cfRule type="duplicateValues" dxfId="1670" priority="1626"/>
  </conditionalFormatting>
  <conditionalFormatting sqref="K1783">
    <cfRule type="duplicateValues" dxfId="1669" priority="1625"/>
  </conditionalFormatting>
  <conditionalFormatting sqref="K1783">
    <cfRule type="duplicateValues" dxfId="1668" priority="1624"/>
  </conditionalFormatting>
  <conditionalFormatting sqref="K1783">
    <cfRule type="duplicateValues" dxfId="1667" priority="1623"/>
  </conditionalFormatting>
  <conditionalFormatting sqref="K1840">
    <cfRule type="duplicateValues" dxfId="1666" priority="1622"/>
  </conditionalFormatting>
  <conditionalFormatting sqref="K1840">
    <cfRule type="duplicateValues" dxfId="1665" priority="1621"/>
  </conditionalFormatting>
  <conditionalFormatting sqref="K1861">
    <cfRule type="duplicateValues" dxfId="1664" priority="1620"/>
  </conditionalFormatting>
  <conditionalFormatting sqref="K1861">
    <cfRule type="duplicateValues" dxfId="1663" priority="1619"/>
  </conditionalFormatting>
  <conditionalFormatting sqref="K1870">
    <cfRule type="duplicateValues" dxfId="1662" priority="1618"/>
  </conditionalFormatting>
  <conditionalFormatting sqref="K1870">
    <cfRule type="duplicateValues" dxfId="1661" priority="1617"/>
  </conditionalFormatting>
  <conditionalFormatting sqref="K1817">
    <cfRule type="duplicateValues" dxfId="1660" priority="1616"/>
  </conditionalFormatting>
  <conditionalFormatting sqref="K1817">
    <cfRule type="duplicateValues" dxfId="1659" priority="1615"/>
  </conditionalFormatting>
  <conditionalFormatting sqref="K1817">
    <cfRule type="duplicateValues" dxfId="1658" priority="1614"/>
  </conditionalFormatting>
  <conditionalFormatting sqref="K1815">
    <cfRule type="duplicateValues" dxfId="1657" priority="1613"/>
  </conditionalFormatting>
  <conditionalFormatting sqref="K1815">
    <cfRule type="duplicateValues" dxfId="1656" priority="1612"/>
  </conditionalFormatting>
  <conditionalFormatting sqref="K1815">
    <cfRule type="duplicateValues" dxfId="1655" priority="1611"/>
  </conditionalFormatting>
  <conditionalFormatting sqref="K1841">
    <cfRule type="duplicateValues" dxfId="1654" priority="1610"/>
  </conditionalFormatting>
  <conditionalFormatting sqref="K1841">
    <cfRule type="duplicateValues" dxfId="1653" priority="1609"/>
  </conditionalFormatting>
  <conditionalFormatting sqref="K1841">
    <cfRule type="duplicateValues" dxfId="1652" priority="1608"/>
  </conditionalFormatting>
  <conditionalFormatting sqref="K1822">
    <cfRule type="duplicateValues" dxfId="1651" priority="1607"/>
  </conditionalFormatting>
  <conditionalFormatting sqref="K1822">
    <cfRule type="duplicateValues" dxfId="1650" priority="1606"/>
  </conditionalFormatting>
  <conditionalFormatting sqref="K1822">
    <cfRule type="duplicateValues" dxfId="1649" priority="1605"/>
  </conditionalFormatting>
  <conditionalFormatting sqref="K1864">
    <cfRule type="duplicateValues" dxfId="1648" priority="1604"/>
  </conditionalFormatting>
  <conditionalFormatting sqref="K1852">
    <cfRule type="duplicateValues" dxfId="1647" priority="1603"/>
  </conditionalFormatting>
  <conditionalFormatting sqref="K1852">
    <cfRule type="duplicateValues" dxfId="1646" priority="1602"/>
  </conditionalFormatting>
  <conditionalFormatting sqref="K1852">
    <cfRule type="duplicateValues" dxfId="1645" priority="1601"/>
  </conditionalFormatting>
  <conditionalFormatting sqref="K1813">
    <cfRule type="duplicateValues" dxfId="1644" priority="1600"/>
  </conditionalFormatting>
  <conditionalFormatting sqref="K1813">
    <cfRule type="duplicateValues" dxfId="1643" priority="1599"/>
  </conditionalFormatting>
  <conditionalFormatting sqref="K1813">
    <cfRule type="duplicateValues" dxfId="1642" priority="1598"/>
  </conditionalFormatting>
  <conditionalFormatting sqref="K1812">
    <cfRule type="duplicateValues" dxfId="1641" priority="1597"/>
  </conditionalFormatting>
  <conditionalFormatting sqref="K1812">
    <cfRule type="duplicateValues" dxfId="1640" priority="1596"/>
  </conditionalFormatting>
  <conditionalFormatting sqref="K1812">
    <cfRule type="duplicateValues" dxfId="1639" priority="1595"/>
  </conditionalFormatting>
  <conditionalFormatting sqref="K1806">
    <cfRule type="duplicateValues" dxfId="1638" priority="1594"/>
  </conditionalFormatting>
  <conditionalFormatting sqref="K1806">
    <cfRule type="duplicateValues" dxfId="1637" priority="1593"/>
  </conditionalFormatting>
  <conditionalFormatting sqref="K1806">
    <cfRule type="duplicateValues" dxfId="1636" priority="1592"/>
  </conditionalFormatting>
  <conditionalFormatting sqref="K1837:K1838">
    <cfRule type="duplicateValues" dxfId="1635" priority="1591"/>
  </conditionalFormatting>
  <conditionalFormatting sqref="K1837:K1838">
    <cfRule type="duplicateValues" dxfId="1634" priority="1590"/>
  </conditionalFormatting>
  <conditionalFormatting sqref="K1837:K1838">
    <cfRule type="duplicateValues" dxfId="1633" priority="1589"/>
  </conditionalFormatting>
  <conditionalFormatting sqref="K1829">
    <cfRule type="duplicateValues" dxfId="1632" priority="1588"/>
  </conditionalFormatting>
  <conditionalFormatting sqref="K1821">
    <cfRule type="duplicateValues" dxfId="1631" priority="1587"/>
  </conditionalFormatting>
  <conditionalFormatting sqref="K1821">
    <cfRule type="duplicateValues" dxfId="1630" priority="1586"/>
  </conditionalFormatting>
  <conditionalFormatting sqref="K1821">
    <cfRule type="duplicateValues" dxfId="1629" priority="1585"/>
  </conditionalFormatting>
  <conditionalFormatting sqref="K1844">
    <cfRule type="duplicateValues" dxfId="1628" priority="1584"/>
  </conditionalFormatting>
  <conditionalFormatting sqref="K1844">
    <cfRule type="duplicateValues" dxfId="1627" priority="1583"/>
  </conditionalFormatting>
  <conditionalFormatting sqref="K1844">
    <cfRule type="duplicateValues" dxfId="1626" priority="1582"/>
  </conditionalFormatting>
  <conditionalFormatting sqref="K1847">
    <cfRule type="duplicateValues" dxfId="1625" priority="1581"/>
  </conditionalFormatting>
  <conditionalFormatting sqref="K1847">
    <cfRule type="duplicateValues" dxfId="1624" priority="1580"/>
  </conditionalFormatting>
  <conditionalFormatting sqref="K1847">
    <cfRule type="duplicateValues" dxfId="1623" priority="1579"/>
  </conditionalFormatting>
  <conditionalFormatting sqref="K1862">
    <cfRule type="duplicateValues" dxfId="1622" priority="1578"/>
  </conditionalFormatting>
  <conditionalFormatting sqref="K1862">
    <cfRule type="duplicateValues" dxfId="1621" priority="1577"/>
  </conditionalFormatting>
  <conditionalFormatting sqref="K1862">
    <cfRule type="duplicateValues" dxfId="1620" priority="1576"/>
  </conditionalFormatting>
  <conditionalFormatting sqref="K1879">
    <cfRule type="duplicateValues" dxfId="1619" priority="1575"/>
  </conditionalFormatting>
  <conditionalFormatting sqref="K1879">
    <cfRule type="duplicateValues" dxfId="1618" priority="1574"/>
  </conditionalFormatting>
  <conditionalFormatting sqref="K1879">
    <cfRule type="duplicateValues" dxfId="1617" priority="1573"/>
  </conditionalFormatting>
  <conditionalFormatting sqref="K1876">
    <cfRule type="duplicateValues" dxfId="1616" priority="1572"/>
  </conditionalFormatting>
  <conditionalFormatting sqref="K1876">
    <cfRule type="duplicateValues" dxfId="1615" priority="1571"/>
  </conditionalFormatting>
  <conditionalFormatting sqref="K1876">
    <cfRule type="duplicateValues" dxfId="1614" priority="1570"/>
  </conditionalFormatting>
  <conditionalFormatting sqref="K1873">
    <cfRule type="duplicateValues" dxfId="1613" priority="1569"/>
  </conditionalFormatting>
  <conditionalFormatting sqref="K1873">
    <cfRule type="duplicateValues" dxfId="1612" priority="1568"/>
  </conditionalFormatting>
  <conditionalFormatting sqref="K1873">
    <cfRule type="duplicateValues" dxfId="1611" priority="1567"/>
  </conditionalFormatting>
  <conditionalFormatting sqref="K1839">
    <cfRule type="duplicateValues" dxfId="1610" priority="1566"/>
  </conditionalFormatting>
  <conditionalFormatting sqref="K1839">
    <cfRule type="duplicateValues" dxfId="1609" priority="1565"/>
  </conditionalFormatting>
  <conditionalFormatting sqref="K1839">
    <cfRule type="duplicateValues" dxfId="1608" priority="1564"/>
  </conditionalFormatting>
  <conditionalFormatting sqref="K1833">
    <cfRule type="duplicateValues" dxfId="1607" priority="1563"/>
  </conditionalFormatting>
  <conditionalFormatting sqref="K1833">
    <cfRule type="duplicateValues" dxfId="1606" priority="1562"/>
  </conditionalFormatting>
  <conditionalFormatting sqref="K1833">
    <cfRule type="duplicateValues" dxfId="1605" priority="1561"/>
  </conditionalFormatting>
  <conditionalFormatting sqref="K1827">
    <cfRule type="duplicateValues" dxfId="1604" priority="1560"/>
  </conditionalFormatting>
  <conditionalFormatting sqref="K1827">
    <cfRule type="duplicateValues" dxfId="1603" priority="1559"/>
  </conditionalFormatting>
  <conditionalFormatting sqref="K1827">
    <cfRule type="duplicateValues" dxfId="1602" priority="1558"/>
  </conditionalFormatting>
  <conditionalFormatting sqref="K1824">
    <cfRule type="duplicateValues" dxfId="1601" priority="1557"/>
  </conditionalFormatting>
  <conditionalFormatting sqref="K1824">
    <cfRule type="duplicateValues" dxfId="1600" priority="1556"/>
  </conditionalFormatting>
  <conditionalFormatting sqref="K1824">
    <cfRule type="duplicateValues" dxfId="1599" priority="1555"/>
  </conditionalFormatting>
  <conditionalFormatting sqref="K1819">
    <cfRule type="duplicateValues" dxfId="1598" priority="1554"/>
  </conditionalFormatting>
  <conditionalFormatting sqref="K1819">
    <cfRule type="duplicateValues" dxfId="1597" priority="1553"/>
  </conditionalFormatting>
  <conditionalFormatting sqref="K1819">
    <cfRule type="duplicateValues" dxfId="1596" priority="1552"/>
  </conditionalFormatting>
  <conditionalFormatting sqref="K1826">
    <cfRule type="duplicateValues" dxfId="1595" priority="1551"/>
  </conditionalFormatting>
  <conditionalFormatting sqref="K1826">
    <cfRule type="duplicateValues" dxfId="1594" priority="1550"/>
  </conditionalFormatting>
  <conditionalFormatting sqref="K1826">
    <cfRule type="duplicateValues" dxfId="1593" priority="1549"/>
  </conditionalFormatting>
  <conditionalFormatting sqref="K1874">
    <cfRule type="duplicateValues" dxfId="1592" priority="1548"/>
  </conditionalFormatting>
  <conditionalFormatting sqref="K1874">
    <cfRule type="duplicateValues" dxfId="1591" priority="1547"/>
  </conditionalFormatting>
  <conditionalFormatting sqref="K1874">
    <cfRule type="duplicateValues" dxfId="1590" priority="1546"/>
  </conditionalFormatting>
  <conditionalFormatting sqref="K1831">
    <cfRule type="duplicateValues" dxfId="1589" priority="1545"/>
  </conditionalFormatting>
  <conditionalFormatting sqref="K1831">
    <cfRule type="duplicateValues" dxfId="1588" priority="1544"/>
  </conditionalFormatting>
  <conditionalFormatting sqref="K1831">
    <cfRule type="duplicateValues" dxfId="1587" priority="1543"/>
  </conditionalFormatting>
  <conditionalFormatting sqref="K1835">
    <cfRule type="duplicateValues" dxfId="1586" priority="1542"/>
  </conditionalFormatting>
  <conditionalFormatting sqref="K1835">
    <cfRule type="duplicateValues" dxfId="1585" priority="1541"/>
  </conditionalFormatting>
  <conditionalFormatting sqref="K1835">
    <cfRule type="duplicateValues" dxfId="1584" priority="1540"/>
  </conditionalFormatting>
  <conditionalFormatting sqref="K1851">
    <cfRule type="duplicateValues" dxfId="1583" priority="1539"/>
  </conditionalFormatting>
  <conditionalFormatting sqref="K1851">
    <cfRule type="duplicateValues" dxfId="1582" priority="1538"/>
  </conditionalFormatting>
  <conditionalFormatting sqref="K1851">
    <cfRule type="duplicateValues" dxfId="1581" priority="1537"/>
  </conditionalFormatting>
  <conditionalFormatting sqref="K1877">
    <cfRule type="duplicateValues" dxfId="1580" priority="1536"/>
  </conditionalFormatting>
  <conditionalFormatting sqref="K1877">
    <cfRule type="duplicateValues" dxfId="1579" priority="1535"/>
  </conditionalFormatting>
  <conditionalFormatting sqref="K1877">
    <cfRule type="duplicateValues" dxfId="1578" priority="1534"/>
  </conditionalFormatting>
  <conditionalFormatting sqref="K1880">
    <cfRule type="duplicateValues" dxfId="1577" priority="1533"/>
  </conditionalFormatting>
  <conditionalFormatting sqref="K1880">
    <cfRule type="duplicateValues" dxfId="1576" priority="1532"/>
  </conditionalFormatting>
  <conditionalFormatting sqref="K1880">
    <cfRule type="duplicateValues" dxfId="1575" priority="1531"/>
  </conditionalFormatting>
  <conditionalFormatting sqref="K1810">
    <cfRule type="duplicateValues" dxfId="1574" priority="1530"/>
  </conditionalFormatting>
  <conditionalFormatting sqref="K1810">
    <cfRule type="duplicateValues" dxfId="1573" priority="1529"/>
  </conditionalFormatting>
  <conditionalFormatting sqref="K1810">
    <cfRule type="duplicateValues" dxfId="1572" priority="1528"/>
  </conditionalFormatting>
  <conditionalFormatting sqref="K1823">
    <cfRule type="duplicateValues" dxfId="1571" priority="1527"/>
  </conditionalFormatting>
  <conditionalFormatting sqref="K1823">
    <cfRule type="duplicateValues" dxfId="1570" priority="1526"/>
  </conditionalFormatting>
  <conditionalFormatting sqref="K1823">
    <cfRule type="duplicateValues" dxfId="1569" priority="1525"/>
  </conditionalFormatting>
  <conditionalFormatting sqref="K1834">
    <cfRule type="duplicateValues" dxfId="1568" priority="1524"/>
  </conditionalFormatting>
  <conditionalFormatting sqref="K1834">
    <cfRule type="duplicateValues" dxfId="1567" priority="1523"/>
  </conditionalFormatting>
  <conditionalFormatting sqref="K1834">
    <cfRule type="duplicateValues" dxfId="1566" priority="1522"/>
  </conditionalFormatting>
  <conditionalFormatting sqref="K1850">
    <cfRule type="duplicateValues" dxfId="1565" priority="1521"/>
  </conditionalFormatting>
  <conditionalFormatting sqref="K1850">
    <cfRule type="duplicateValues" dxfId="1564" priority="1520"/>
  </conditionalFormatting>
  <conditionalFormatting sqref="K1850">
    <cfRule type="duplicateValues" dxfId="1563" priority="1519"/>
  </conditionalFormatting>
  <conditionalFormatting sqref="K1809">
    <cfRule type="duplicateValues" dxfId="1562" priority="1518"/>
  </conditionalFormatting>
  <conditionalFormatting sqref="K1809">
    <cfRule type="duplicateValues" dxfId="1561" priority="1517"/>
  </conditionalFormatting>
  <conditionalFormatting sqref="K1809">
    <cfRule type="duplicateValues" dxfId="1560" priority="1516"/>
  </conditionalFormatting>
  <conditionalFormatting sqref="K1805">
    <cfRule type="duplicateValues" dxfId="1559" priority="1515"/>
  </conditionalFormatting>
  <conditionalFormatting sqref="K1805">
    <cfRule type="duplicateValues" dxfId="1558" priority="1514"/>
  </conditionalFormatting>
  <conditionalFormatting sqref="K1805">
    <cfRule type="duplicateValues" dxfId="1557" priority="1513"/>
  </conditionalFormatting>
  <conditionalFormatting sqref="K1825">
    <cfRule type="duplicateValues" dxfId="1556" priority="1512"/>
  </conditionalFormatting>
  <conditionalFormatting sqref="K1825">
    <cfRule type="duplicateValues" dxfId="1555" priority="1511"/>
  </conditionalFormatting>
  <conditionalFormatting sqref="K1825">
    <cfRule type="duplicateValues" dxfId="1554" priority="1510"/>
  </conditionalFormatting>
  <conditionalFormatting sqref="K1846">
    <cfRule type="duplicateValues" dxfId="1553" priority="1509"/>
  </conditionalFormatting>
  <conditionalFormatting sqref="K1846">
    <cfRule type="duplicateValues" dxfId="1552" priority="1508"/>
  </conditionalFormatting>
  <conditionalFormatting sqref="K1846">
    <cfRule type="duplicateValues" dxfId="1551" priority="1507"/>
  </conditionalFormatting>
  <conditionalFormatting sqref="K1857">
    <cfRule type="duplicateValues" dxfId="1550" priority="1506"/>
  </conditionalFormatting>
  <conditionalFormatting sqref="K1857">
    <cfRule type="duplicateValues" dxfId="1549" priority="1505"/>
  </conditionalFormatting>
  <conditionalFormatting sqref="K1857">
    <cfRule type="duplicateValues" dxfId="1548" priority="1504"/>
  </conditionalFormatting>
  <conditionalFormatting sqref="K1814">
    <cfRule type="duplicateValues" dxfId="1547" priority="1503"/>
  </conditionalFormatting>
  <conditionalFormatting sqref="K1814">
    <cfRule type="duplicateValues" dxfId="1546" priority="1502"/>
  </conditionalFormatting>
  <conditionalFormatting sqref="K1814">
    <cfRule type="duplicateValues" dxfId="1545" priority="1501"/>
  </conditionalFormatting>
  <conditionalFormatting sqref="K1865">
    <cfRule type="duplicateValues" dxfId="1544" priority="1500"/>
  </conditionalFormatting>
  <conditionalFormatting sqref="K1865">
    <cfRule type="duplicateValues" dxfId="1543" priority="1499"/>
  </conditionalFormatting>
  <conditionalFormatting sqref="K1865">
    <cfRule type="duplicateValues" dxfId="1542" priority="1498"/>
  </conditionalFormatting>
  <conditionalFormatting sqref="K1808">
    <cfRule type="duplicateValues" dxfId="1541" priority="1497"/>
  </conditionalFormatting>
  <conditionalFormatting sqref="K1808">
    <cfRule type="duplicateValues" dxfId="1540" priority="1496"/>
  </conditionalFormatting>
  <conditionalFormatting sqref="K1808">
    <cfRule type="duplicateValues" dxfId="1539" priority="1495"/>
  </conditionalFormatting>
  <conditionalFormatting sqref="K1830">
    <cfRule type="duplicateValues" dxfId="1538" priority="1494"/>
  </conditionalFormatting>
  <conditionalFormatting sqref="K1830">
    <cfRule type="duplicateValues" dxfId="1537" priority="1493"/>
  </conditionalFormatting>
  <conditionalFormatting sqref="K1830">
    <cfRule type="duplicateValues" dxfId="1536" priority="1492"/>
  </conditionalFormatting>
  <conditionalFormatting sqref="K1863">
    <cfRule type="duplicateValues" dxfId="1535" priority="1491"/>
  </conditionalFormatting>
  <conditionalFormatting sqref="K1863">
    <cfRule type="duplicateValues" dxfId="1534" priority="1490"/>
  </conditionalFormatting>
  <conditionalFormatting sqref="K1863">
    <cfRule type="duplicateValues" dxfId="1533" priority="1489"/>
  </conditionalFormatting>
  <conditionalFormatting sqref="K1866">
    <cfRule type="duplicateValues" dxfId="1532" priority="1488"/>
  </conditionalFormatting>
  <conditionalFormatting sqref="K1866">
    <cfRule type="duplicateValues" dxfId="1531" priority="1487"/>
  </conditionalFormatting>
  <conditionalFormatting sqref="K1866">
    <cfRule type="duplicateValues" dxfId="1530" priority="1486"/>
  </conditionalFormatting>
  <conditionalFormatting sqref="K1869">
    <cfRule type="duplicateValues" dxfId="1529" priority="1485"/>
  </conditionalFormatting>
  <conditionalFormatting sqref="K1869">
    <cfRule type="duplicateValues" dxfId="1528" priority="1484"/>
  </conditionalFormatting>
  <conditionalFormatting sqref="K1869">
    <cfRule type="duplicateValues" dxfId="1527" priority="1483"/>
  </conditionalFormatting>
  <conditionalFormatting sqref="K1871">
    <cfRule type="duplicateValues" dxfId="1526" priority="1482"/>
  </conditionalFormatting>
  <conditionalFormatting sqref="K1871">
    <cfRule type="duplicateValues" dxfId="1525" priority="1481"/>
  </conditionalFormatting>
  <conditionalFormatting sqref="K1871">
    <cfRule type="duplicateValues" dxfId="1524" priority="1480"/>
  </conditionalFormatting>
  <conditionalFormatting sqref="K1875">
    <cfRule type="duplicateValues" dxfId="1523" priority="1479"/>
  </conditionalFormatting>
  <conditionalFormatting sqref="K1875">
    <cfRule type="duplicateValues" dxfId="1522" priority="1478"/>
  </conditionalFormatting>
  <conditionalFormatting sqref="K1875">
    <cfRule type="duplicateValues" dxfId="1521" priority="1477"/>
  </conditionalFormatting>
  <conditionalFormatting sqref="K1849">
    <cfRule type="duplicateValues" dxfId="1520" priority="1476"/>
  </conditionalFormatting>
  <conditionalFormatting sqref="K1849">
    <cfRule type="duplicateValues" dxfId="1519" priority="1475"/>
  </conditionalFormatting>
  <conditionalFormatting sqref="K1849">
    <cfRule type="duplicateValues" dxfId="1518" priority="1474"/>
  </conditionalFormatting>
  <conditionalFormatting sqref="K1816">
    <cfRule type="duplicateValues" dxfId="1517" priority="1473"/>
  </conditionalFormatting>
  <conditionalFormatting sqref="K1816">
    <cfRule type="duplicateValues" dxfId="1516" priority="1472"/>
  </conditionalFormatting>
  <conditionalFormatting sqref="K1816">
    <cfRule type="duplicateValues" dxfId="1515" priority="1471"/>
  </conditionalFormatting>
  <conditionalFormatting sqref="K1820">
    <cfRule type="duplicateValues" dxfId="1514" priority="1470"/>
  </conditionalFormatting>
  <conditionalFormatting sqref="K1820">
    <cfRule type="duplicateValues" dxfId="1513" priority="1469"/>
  </conditionalFormatting>
  <conditionalFormatting sqref="K1820">
    <cfRule type="duplicateValues" dxfId="1512" priority="1468"/>
  </conditionalFormatting>
  <conditionalFormatting sqref="K1860">
    <cfRule type="duplicateValues" dxfId="1511" priority="1467"/>
  </conditionalFormatting>
  <conditionalFormatting sqref="K1860">
    <cfRule type="duplicateValues" dxfId="1510" priority="1466"/>
  </conditionalFormatting>
  <conditionalFormatting sqref="K1860">
    <cfRule type="duplicateValues" dxfId="1509" priority="1465"/>
  </conditionalFormatting>
  <conditionalFormatting sqref="K1917">
    <cfRule type="duplicateValues" dxfId="1508" priority="1464"/>
  </conditionalFormatting>
  <conditionalFormatting sqref="K1917">
    <cfRule type="duplicateValues" dxfId="1507" priority="1463"/>
  </conditionalFormatting>
  <conditionalFormatting sqref="K1938">
    <cfRule type="duplicateValues" dxfId="1506" priority="1462"/>
  </conditionalFormatting>
  <conditionalFormatting sqref="K1938">
    <cfRule type="duplicateValues" dxfId="1505" priority="1461"/>
  </conditionalFormatting>
  <conditionalFormatting sqref="K1947">
    <cfRule type="duplicateValues" dxfId="1504" priority="1460"/>
  </conditionalFormatting>
  <conditionalFormatting sqref="K1947">
    <cfRule type="duplicateValues" dxfId="1503" priority="1459"/>
  </conditionalFormatting>
  <conditionalFormatting sqref="K1894">
    <cfRule type="duplicateValues" dxfId="1502" priority="1458"/>
  </conditionalFormatting>
  <conditionalFormatting sqref="K1894">
    <cfRule type="duplicateValues" dxfId="1501" priority="1457"/>
  </conditionalFormatting>
  <conditionalFormatting sqref="K1894">
    <cfRule type="duplicateValues" dxfId="1500" priority="1456"/>
  </conditionalFormatting>
  <conditionalFormatting sqref="K1892">
    <cfRule type="duplicateValues" dxfId="1499" priority="1455"/>
  </conditionalFormatting>
  <conditionalFormatting sqref="K1892">
    <cfRule type="duplicateValues" dxfId="1498" priority="1454"/>
  </conditionalFormatting>
  <conditionalFormatting sqref="K1892">
    <cfRule type="duplicateValues" dxfId="1497" priority="1453"/>
  </conditionalFormatting>
  <conditionalFormatting sqref="K1918">
    <cfRule type="duplicateValues" dxfId="1496" priority="1452"/>
  </conditionalFormatting>
  <conditionalFormatting sqref="K1918">
    <cfRule type="duplicateValues" dxfId="1495" priority="1451"/>
  </conditionalFormatting>
  <conditionalFormatting sqref="K1918">
    <cfRule type="duplicateValues" dxfId="1494" priority="1450"/>
  </conditionalFormatting>
  <conditionalFormatting sqref="K1899">
    <cfRule type="duplicateValues" dxfId="1493" priority="1449"/>
  </conditionalFormatting>
  <conditionalFormatting sqref="K1899">
    <cfRule type="duplicateValues" dxfId="1492" priority="1448"/>
  </conditionalFormatting>
  <conditionalFormatting sqref="K1899">
    <cfRule type="duplicateValues" dxfId="1491" priority="1447"/>
  </conditionalFormatting>
  <conditionalFormatting sqref="K1941">
    <cfRule type="duplicateValues" dxfId="1490" priority="1446"/>
  </conditionalFormatting>
  <conditionalFormatting sqref="K1929">
    <cfRule type="duplicateValues" dxfId="1489" priority="1445"/>
  </conditionalFormatting>
  <conditionalFormatting sqref="K1929">
    <cfRule type="duplicateValues" dxfId="1488" priority="1444"/>
  </conditionalFormatting>
  <conditionalFormatting sqref="K1929">
    <cfRule type="duplicateValues" dxfId="1487" priority="1443"/>
  </conditionalFormatting>
  <conditionalFormatting sqref="K1890">
    <cfRule type="duplicateValues" dxfId="1486" priority="1442"/>
  </conditionalFormatting>
  <conditionalFormatting sqref="K1890">
    <cfRule type="duplicateValues" dxfId="1485" priority="1441"/>
  </conditionalFormatting>
  <conditionalFormatting sqref="K1890">
    <cfRule type="duplicateValues" dxfId="1484" priority="1440"/>
  </conditionalFormatting>
  <conditionalFormatting sqref="K1889">
    <cfRule type="duplicateValues" dxfId="1483" priority="1439"/>
  </conditionalFormatting>
  <conditionalFormatting sqref="K1889">
    <cfRule type="duplicateValues" dxfId="1482" priority="1438"/>
  </conditionalFormatting>
  <conditionalFormatting sqref="K1889">
    <cfRule type="duplicateValues" dxfId="1481" priority="1437"/>
  </conditionalFormatting>
  <conditionalFormatting sqref="K1883">
    <cfRule type="duplicateValues" dxfId="1480" priority="1436"/>
  </conditionalFormatting>
  <conditionalFormatting sqref="K1883">
    <cfRule type="duplicateValues" dxfId="1479" priority="1435"/>
  </conditionalFormatting>
  <conditionalFormatting sqref="K1883">
    <cfRule type="duplicateValues" dxfId="1478" priority="1434"/>
  </conditionalFormatting>
  <conditionalFormatting sqref="K1914:K1915">
    <cfRule type="duplicateValues" dxfId="1477" priority="1433"/>
  </conditionalFormatting>
  <conditionalFormatting sqref="K1914:K1915">
    <cfRule type="duplicateValues" dxfId="1476" priority="1432"/>
  </conditionalFormatting>
  <conditionalFormatting sqref="K1914:K1915">
    <cfRule type="duplicateValues" dxfId="1475" priority="1431"/>
  </conditionalFormatting>
  <conditionalFormatting sqref="K1906">
    <cfRule type="duplicateValues" dxfId="1474" priority="1430"/>
  </conditionalFormatting>
  <conditionalFormatting sqref="K1898">
    <cfRule type="duplicateValues" dxfId="1473" priority="1429"/>
  </conditionalFormatting>
  <conditionalFormatting sqref="K1898">
    <cfRule type="duplicateValues" dxfId="1472" priority="1428"/>
  </conditionalFormatting>
  <conditionalFormatting sqref="K1898">
    <cfRule type="duplicateValues" dxfId="1471" priority="1427"/>
  </conditionalFormatting>
  <conditionalFormatting sqref="K1921">
    <cfRule type="duplicateValues" dxfId="1470" priority="1426"/>
  </conditionalFormatting>
  <conditionalFormatting sqref="K1921">
    <cfRule type="duplicateValues" dxfId="1469" priority="1425"/>
  </conditionalFormatting>
  <conditionalFormatting sqref="K1921">
    <cfRule type="duplicateValues" dxfId="1468" priority="1424"/>
  </conditionalFormatting>
  <conditionalFormatting sqref="K1924">
    <cfRule type="duplicateValues" dxfId="1467" priority="1423"/>
  </conditionalFormatting>
  <conditionalFormatting sqref="K1924">
    <cfRule type="duplicateValues" dxfId="1466" priority="1422"/>
  </conditionalFormatting>
  <conditionalFormatting sqref="K1924">
    <cfRule type="duplicateValues" dxfId="1465" priority="1421"/>
  </conditionalFormatting>
  <conditionalFormatting sqref="K1939">
    <cfRule type="duplicateValues" dxfId="1464" priority="1420"/>
  </conditionalFormatting>
  <conditionalFormatting sqref="K1939">
    <cfRule type="duplicateValues" dxfId="1463" priority="1419"/>
  </conditionalFormatting>
  <conditionalFormatting sqref="K1939">
    <cfRule type="duplicateValues" dxfId="1462" priority="1418"/>
  </conditionalFormatting>
  <conditionalFormatting sqref="K1956">
    <cfRule type="duplicateValues" dxfId="1461" priority="1417"/>
  </conditionalFormatting>
  <conditionalFormatting sqref="K1956">
    <cfRule type="duplicateValues" dxfId="1460" priority="1416"/>
  </conditionalFormatting>
  <conditionalFormatting sqref="K1956">
    <cfRule type="duplicateValues" dxfId="1459" priority="1415"/>
  </conditionalFormatting>
  <conditionalFormatting sqref="K1953">
    <cfRule type="duplicateValues" dxfId="1458" priority="1414"/>
  </conditionalFormatting>
  <conditionalFormatting sqref="K1953">
    <cfRule type="duplicateValues" dxfId="1457" priority="1413"/>
  </conditionalFormatting>
  <conditionalFormatting sqref="K1953">
    <cfRule type="duplicateValues" dxfId="1456" priority="1412"/>
  </conditionalFormatting>
  <conditionalFormatting sqref="K1950">
    <cfRule type="duplicateValues" dxfId="1455" priority="1411"/>
  </conditionalFormatting>
  <conditionalFormatting sqref="K1950">
    <cfRule type="duplicateValues" dxfId="1454" priority="1410"/>
  </conditionalFormatting>
  <conditionalFormatting sqref="K1950">
    <cfRule type="duplicateValues" dxfId="1453" priority="1409"/>
  </conditionalFormatting>
  <conditionalFormatting sqref="K1916">
    <cfRule type="duplicateValues" dxfId="1452" priority="1408"/>
  </conditionalFormatting>
  <conditionalFormatting sqref="K1916">
    <cfRule type="duplicateValues" dxfId="1451" priority="1407"/>
  </conditionalFormatting>
  <conditionalFormatting sqref="K1916">
    <cfRule type="duplicateValues" dxfId="1450" priority="1406"/>
  </conditionalFormatting>
  <conditionalFormatting sqref="K1910">
    <cfRule type="duplicateValues" dxfId="1449" priority="1405"/>
  </conditionalFormatting>
  <conditionalFormatting sqref="K1910">
    <cfRule type="duplicateValues" dxfId="1448" priority="1404"/>
  </conditionalFormatting>
  <conditionalFormatting sqref="K1910">
    <cfRule type="duplicateValues" dxfId="1447" priority="1403"/>
  </conditionalFormatting>
  <conditionalFormatting sqref="K1904">
    <cfRule type="duplicateValues" dxfId="1446" priority="1402"/>
  </conditionalFormatting>
  <conditionalFormatting sqref="K1904">
    <cfRule type="duplicateValues" dxfId="1445" priority="1401"/>
  </conditionalFormatting>
  <conditionalFormatting sqref="K1904">
    <cfRule type="duplicateValues" dxfId="1444" priority="1400"/>
  </conditionalFormatting>
  <conditionalFormatting sqref="K1901">
    <cfRule type="duplicateValues" dxfId="1443" priority="1399"/>
  </conditionalFormatting>
  <conditionalFormatting sqref="K1901">
    <cfRule type="duplicateValues" dxfId="1442" priority="1398"/>
  </conditionalFormatting>
  <conditionalFormatting sqref="K1901">
    <cfRule type="duplicateValues" dxfId="1441" priority="1397"/>
  </conditionalFormatting>
  <conditionalFormatting sqref="K1896">
    <cfRule type="duplicateValues" dxfId="1440" priority="1396"/>
  </conditionalFormatting>
  <conditionalFormatting sqref="K1896">
    <cfRule type="duplicateValues" dxfId="1439" priority="1395"/>
  </conditionalFormatting>
  <conditionalFormatting sqref="K1896">
    <cfRule type="duplicateValues" dxfId="1438" priority="1394"/>
  </conditionalFormatting>
  <conditionalFormatting sqref="K1903">
    <cfRule type="duplicateValues" dxfId="1437" priority="1393"/>
  </conditionalFormatting>
  <conditionalFormatting sqref="K1903">
    <cfRule type="duplicateValues" dxfId="1436" priority="1392"/>
  </conditionalFormatting>
  <conditionalFormatting sqref="K1903">
    <cfRule type="duplicateValues" dxfId="1435" priority="1391"/>
  </conditionalFormatting>
  <conditionalFormatting sqref="K1951">
    <cfRule type="duplicateValues" dxfId="1434" priority="1390"/>
  </conditionalFormatting>
  <conditionalFormatting sqref="K1951">
    <cfRule type="duplicateValues" dxfId="1433" priority="1389"/>
  </conditionalFormatting>
  <conditionalFormatting sqref="K1951">
    <cfRule type="duplicateValues" dxfId="1432" priority="1388"/>
  </conditionalFormatting>
  <conditionalFormatting sqref="K1908">
    <cfRule type="duplicateValues" dxfId="1431" priority="1387"/>
  </conditionalFormatting>
  <conditionalFormatting sqref="K1908">
    <cfRule type="duplicateValues" dxfId="1430" priority="1386"/>
  </conditionalFormatting>
  <conditionalFormatting sqref="K1908">
    <cfRule type="duplicateValues" dxfId="1429" priority="1385"/>
  </conditionalFormatting>
  <conditionalFormatting sqref="K1912">
    <cfRule type="duplicateValues" dxfId="1428" priority="1384"/>
  </conditionalFormatting>
  <conditionalFormatting sqref="K1912">
    <cfRule type="duplicateValues" dxfId="1427" priority="1383"/>
  </conditionalFormatting>
  <conditionalFormatting sqref="K1912">
    <cfRule type="duplicateValues" dxfId="1426" priority="1382"/>
  </conditionalFormatting>
  <conditionalFormatting sqref="K1928">
    <cfRule type="duplicateValues" dxfId="1425" priority="1381"/>
  </conditionalFormatting>
  <conditionalFormatting sqref="K1928">
    <cfRule type="duplicateValues" dxfId="1424" priority="1380"/>
  </conditionalFormatting>
  <conditionalFormatting sqref="K1928">
    <cfRule type="duplicateValues" dxfId="1423" priority="1379"/>
  </conditionalFormatting>
  <conditionalFormatting sqref="K1954">
    <cfRule type="duplicateValues" dxfId="1422" priority="1378"/>
  </conditionalFormatting>
  <conditionalFormatting sqref="K1954">
    <cfRule type="duplicateValues" dxfId="1421" priority="1377"/>
  </conditionalFormatting>
  <conditionalFormatting sqref="K1954">
    <cfRule type="duplicateValues" dxfId="1420" priority="1376"/>
  </conditionalFormatting>
  <conditionalFormatting sqref="K1957">
    <cfRule type="duplicateValues" dxfId="1419" priority="1375"/>
  </conditionalFormatting>
  <conditionalFormatting sqref="K1957">
    <cfRule type="duplicateValues" dxfId="1418" priority="1374"/>
  </conditionalFormatting>
  <conditionalFormatting sqref="K1957">
    <cfRule type="duplicateValues" dxfId="1417" priority="1373"/>
  </conditionalFormatting>
  <conditionalFormatting sqref="K1887">
    <cfRule type="duplicateValues" dxfId="1416" priority="1372"/>
  </conditionalFormatting>
  <conditionalFormatting sqref="K1887">
    <cfRule type="duplicateValues" dxfId="1415" priority="1371"/>
  </conditionalFormatting>
  <conditionalFormatting sqref="K1887">
    <cfRule type="duplicateValues" dxfId="1414" priority="1370"/>
  </conditionalFormatting>
  <conditionalFormatting sqref="K1900">
    <cfRule type="duplicateValues" dxfId="1413" priority="1369"/>
  </conditionalFormatting>
  <conditionalFormatting sqref="K1900">
    <cfRule type="duplicateValues" dxfId="1412" priority="1368"/>
  </conditionalFormatting>
  <conditionalFormatting sqref="K1900">
    <cfRule type="duplicateValues" dxfId="1411" priority="1367"/>
  </conditionalFormatting>
  <conditionalFormatting sqref="K1911">
    <cfRule type="duplicateValues" dxfId="1410" priority="1366"/>
  </conditionalFormatting>
  <conditionalFormatting sqref="K1911">
    <cfRule type="duplicateValues" dxfId="1409" priority="1365"/>
  </conditionalFormatting>
  <conditionalFormatting sqref="K1911">
    <cfRule type="duplicateValues" dxfId="1408" priority="1364"/>
  </conditionalFormatting>
  <conditionalFormatting sqref="K1927">
    <cfRule type="duplicateValues" dxfId="1407" priority="1363"/>
  </conditionalFormatting>
  <conditionalFormatting sqref="K1927">
    <cfRule type="duplicateValues" dxfId="1406" priority="1362"/>
  </conditionalFormatting>
  <conditionalFormatting sqref="K1927">
    <cfRule type="duplicateValues" dxfId="1405" priority="1361"/>
  </conditionalFormatting>
  <conditionalFormatting sqref="K1886">
    <cfRule type="duplicateValues" dxfId="1404" priority="1360"/>
  </conditionalFormatting>
  <conditionalFormatting sqref="K1886">
    <cfRule type="duplicateValues" dxfId="1403" priority="1359"/>
  </conditionalFormatting>
  <conditionalFormatting sqref="K1886">
    <cfRule type="duplicateValues" dxfId="1402" priority="1358"/>
  </conditionalFormatting>
  <conditionalFormatting sqref="K1882">
    <cfRule type="duplicateValues" dxfId="1401" priority="1357"/>
  </conditionalFormatting>
  <conditionalFormatting sqref="K1882">
    <cfRule type="duplicateValues" dxfId="1400" priority="1356"/>
  </conditionalFormatting>
  <conditionalFormatting sqref="K1882">
    <cfRule type="duplicateValues" dxfId="1399" priority="1355"/>
  </conditionalFormatting>
  <conditionalFormatting sqref="K1902">
    <cfRule type="duplicateValues" dxfId="1398" priority="1354"/>
  </conditionalFormatting>
  <conditionalFormatting sqref="K1902">
    <cfRule type="duplicateValues" dxfId="1397" priority="1353"/>
  </conditionalFormatting>
  <conditionalFormatting sqref="K1902">
    <cfRule type="duplicateValues" dxfId="1396" priority="1352"/>
  </conditionalFormatting>
  <conditionalFormatting sqref="K1923">
    <cfRule type="duplicateValues" dxfId="1395" priority="1351"/>
  </conditionalFormatting>
  <conditionalFormatting sqref="K1923">
    <cfRule type="duplicateValues" dxfId="1394" priority="1350"/>
  </conditionalFormatting>
  <conditionalFormatting sqref="K1923">
    <cfRule type="duplicateValues" dxfId="1393" priority="1349"/>
  </conditionalFormatting>
  <conditionalFormatting sqref="K1934">
    <cfRule type="duplicateValues" dxfId="1392" priority="1348"/>
  </conditionalFormatting>
  <conditionalFormatting sqref="K1934">
    <cfRule type="duplicateValues" dxfId="1391" priority="1347"/>
  </conditionalFormatting>
  <conditionalFormatting sqref="K1934">
    <cfRule type="duplicateValues" dxfId="1390" priority="1346"/>
  </conditionalFormatting>
  <conditionalFormatting sqref="K1891">
    <cfRule type="duplicateValues" dxfId="1389" priority="1345"/>
  </conditionalFormatting>
  <conditionalFormatting sqref="K1891">
    <cfRule type="duplicateValues" dxfId="1388" priority="1344"/>
  </conditionalFormatting>
  <conditionalFormatting sqref="K1891">
    <cfRule type="duplicateValues" dxfId="1387" priority="1343"/>
  </conditionalFormatting>
  <conditionalFormatting sqref="K1942">
    <cfRule type="duplicateValues" dxfId="1386" priority="1342"/>
  </conditionalFormatting>
  <conditionalFormatting sqref="K1942">
    <cfRule type="duplicateValues" dxfId="1385" priority="1341"/>
  </conditionalFormatting>
  <conditionalFormatting sqref="K1942">
    <cfRule type="duplicateValues" dxfId="1384" priority="1340"/>
  </conditionalFormatting>
  <conditionalFormatting sqref="K1885">
    <cfRule type="duplicateValues" dxfId="1383" priority="1339"/>
  </conditionalFormatting>
  <conditionalFormatting sqref="K1885">
    <cfRule type="duplicateValues" dxfId="1382" priority="1338"/>
  </conditionalFormatting>
  <conditionalFormatting sqref="K1885">
    <cfRule type="duplicateValues" dxfId="1381" priority="1337"/>
  </conditionalFormatting>
  <conditionalFormatting sqref="K1907">
    <cfRule type="duplicateValues" dxfId="1380" priority="1336"/>
  </conditionalFormatting>
  <conditionalFormatting sqref="K1907">
    <cfRule type="duplicateValues" dxfId="1379" priority="1335"/>
  </conditionalFormatting>
  <conditionalFormatting sqref="K1907">
    <cfRule type="duplicateValues" dxfId="1378" priority="1334"/>
  </conditionalFormatting>
  <conditionalFormatting sqref="K1940">
    <cfRule type="duplicateValues" dxfId="1377" priority="1333"/>
  </conditionalFormatting>
  <conditionalFormatting sqref="K1940">
    <cfRule type="duplicateValues" dxfId="1376" priority="1332"/>
  </conditionalFormatting>
  <conditionalFormatting sqref="K1940">
    <cfRule type="duplicateValues" dxfId="1375" priority="1331"/>
  </conditionalFormatting>
  <conditionalFormatting sqref="K1943">
    <cfRule type="duplicateValues" dxfId="1374" priority="1330"/>
  </conditionalFormatting>
  <conditionalFormatting sqref="K1943">
    <cfRule type="duplicateValues" dxfId="1373" priority="1329"/>
  </conditionalFormatting>
  <conditionalFormatting sqref="K1943">
    <cfRule type="duplicateValues" dxfId="1372" priority="1328"/>
  </conditionalFormatting>
  <conditionalFormatting sqref="K1946">
    <cfRule type="duplicateValues" dxfId="1371" priority="1327"/>
  </conditionalFormatting>
  <conditionalFormatting sqref="K1946">
    <cfRule type="duplicateValues" dxfId="1370" priority="1326"/>
  </conditionalFormatting>
  <conditionalFormatting sqref="K1946">
    <cfRule type="duplicateValues" dxfId="1369" priority="1325"/>
  </conditionalFormatting>
  <conditionalFormatting sqref="K1948">
    <cfRule type="duplicateValues" dxfId="1368" priority="1324"/>
  </conditionalFormatting>
  <conditionalFormatting sqref="K1948">
    <cfRule type="duplicateValues" dxfId="1367" priority="1323"/>
  </conditionalFormatting>
  <conditionalFormatting sqref="K1948">
    <cfRule type="duplicateValues" dxfId="1366" priority="1322"/>
  </conditionalFormatting>
  <conditionalFormatting sqref="K1952">
    <cfRule type="duplicateValues" dxfId="1365" priority="1321"/>
  </conditionalFormatting>
  <conditionalFormatting sqref="K1952">
    <cfRule type="duplicateValues" dxfId="1364" priority="1320"/>
  </conditionalFormatting>
  <conditionalFormatting sqref="K1952">
    <cfRule type="duplicateValues" dxfId="1363" priority="1319"/>
  </conditionalFormatting>
  <conditionalFormatting sqref="K1926">
    <cfRule type="duplicateValues" dxfId="1362" priority="1318"/>
  </conditionalFormatting>
  <conditionalFormatting sqref="K1926">
    <cfRule type="duplicateValues" dxfId="1361" priority="1317"/>
  </conditionalFormatting>
  <conditionalFormatting sqref="K1926">
    <cfRule type="duplicateValues" dxfId="1360" priority="1316"/>
  </conditionalFormatting>
  <conditionalFormatting sqref="K1893">
    <cfRule type="duplicateValues" dxfId="1359" priority="1315"/>
  </conditionalFormatting>
  <conditionalFormatting sqref="K1893">
    <cfRule type="duplicateValues" dxfId="1358" priority="1314"/>
  </conditionalFormatting>
  <conditionalFormatting sqref="K1893">
    <cfRule type="duplicateValues" dxfId="1357" priority="1313"/>
  </conditionalFormatting>
  <conditionalFormatting sqref="K1897">
    <cfRule type="duplicateValues" dxfId="1356" priority="1312"/>
  </conditionalFormatting>
  <conditionalFormatting sqref="K1897">
    <cfRule type="duplicateValues" dxfId="1355" priority="1311"/>
  </conditionalFormatting>
  <conditionalFormatting sqref="K1897">
    <cfRule type="duplicateValues" dxfId="1354" priority="1310"/>
  </conditionalFormatting>
  <conditionalFormatting sqref="K1937">
    <cfRule type="duplicateValues" dxfId="1353" priority="1309"/>
  </conditionalFormatting>
  <conditionalFormatting sqref="K1937">
    <cfRule type="duplicateValues" dxfId="1352" priority="1308"/>
  </conditionalFormatting>
  <conditionalFormatting sqref="K1937">
    <cfRule type="duplicateValues" dxfId="1351" priority="1307"/>
  </conditionalFormatting>
  <conditionalFormatting sqref="K1994">
    <cfRule type="duplicateValues" dxfId="1350" priority="1306"/>
  </conditionalFormatting>
  <conditionalFormatting sqref="K1994">
    <cfRule type="duplicateValues" dxfId="1349" priority="1305"/>
  </conditionalFormatting>
  <conditionalFormatting sqref="K2015">
    <cfRule type="duplicateValues" dxfId="1348" priority="1304"/>
  </conditionalFormatting>
  <conditionalFormatting sqref="K2015">
    <cfRule type="duplicateValues" dxfId="1347" priority="1303"/>
  </conditionalFormatting>
  <conditionalFormatting sqref="K2024">
    <cfRule type="duplicateValues" dxfId="1346" priority="1302"/>
  </conditionalFormatting>
  <conditionalFormatting sqref="K2024">
    <cfRule type="duplicateValues" dxfId="1345" priority="1301"/>
  </conditionalFormatting>
  <conditionalFormatting sqref="K1971">
    <cfRule type="duplicateValues" dxfId="1344" priority="1300"/>
  </conditionalFormatting>
  <conditionalFormatting sqref="K1971">
    <cfRule type="duplicateValues" dxfId="1343" priority="1299"/>
  </conditionalFormatting>
  <conditionalFormatting sqref="K1971">
    <cfRule type="duplicateValues" dxfId="1342" priority="1298"/>
  </conditionalFormatting>
  <conditionalFormatting sqref="K1969">
    <cfRule type="duplicateValues" dxfId="1341" priority="1297"/>
  </conditionalFormatting>
  <conditionalFormatting sqref="K1969">
    <cfRule type="duplicateValues" dxfId="1340" priority="1296"/>
  </conditionalFormatting>
  <conditionalFormatting sqref="K1969">
    <cfRule type="duplicateValues" dxfId="1339" priority="1295"/>
  </conditionalFormatting>
  <conditionalFormatting sqref="K1995">
    <cfRule type="duplicateValues" dxfId="1338" priority="1294"/>
  </conditionalFormatting>
  <conditionalFormatting sqref="K1995">
    <cfRule type="duplicateValues" dxfId="1337" priority="1293"/>
  </conditionalFormatting>
  <conditionalFormatting sqref="K1995">
    <cfRule type="duplicateValues" dxfId="1336" priority="1292"/>
  </conditionalFormatting>
  <conditionalFormatting sqref="K1976">
    <cfRule type="duplicateValues" dxfId="1335" priority="1291"/>
  </conditionalFormatting>
  <conditionalFormatting sqref="K1976">
    <cfRule type="duplicateValues" dxfId="1334" priority="1290"/>
  </conditionalFormatting>
  <conditionalFormatting sqref="K1976">
    <cfRule type="duplicateValues" dxfId="1333" priority="1289"/>
  </conditionalFormatting>
  <conditionalFormatting sqref="K2018">
    <cfRule type="duplicateValues" dxfId="1332" priority="1288"/>
  </conditionalFormatting>
  <conditionalFormatting sqref="K2006">
    <cfRule type="duplicateValues" dxfId="1331" priority="1287"/>
  </conditionalFormatting>
  <conditionalFormatting sqref="K2006">
    <cfRule type="duplicateValues" dxfId="1330" priority="1286"/>
  </conditionalFormatting>
  <conditionalFormatting sqref="K2006">
    <cfRule type="duplicateValues" dxfId="1329" priority="1285"/>
  </conditionalFormatting>
  <conditionalFormatting sqref="K1967">
    <cfRule type="duplicateValues" dxfId="1328" priority="1284"/>
  </conditionalFormatting>
  <conditionalFormatting sqref="K1967">
    <cfRule type="duplicateValues" dxfId="1327" priority="1283"/>
  </conditionalFormatting>
  <conditionalFormatting sqref="K1967">
    <cfRule type="duplicateValues" dxfId="1326" priority="1282"/>
  </conditionalFormatting>
  <conditionalFormatting sqref="K1966">
    <cfRule type="duplicateValues" dxfId="1325" priority="1281"/>
  </conditionalFormatting>
  <conditionalFormatting sqref="K1966">
    <cfRule type="duplicateValues" dxfId="1324" priority="1280"/>
  </conditionalFormatting>
  <conditionalFormatting sqref="K1966">
    <cfRule type="duplicateValues" dxfId="1323" priority="1279"/>
  </conditionalFormatting>
  <conditionalFormatting sqref="K1960">
    <cfRule type="duplicateValues" dxfId="1322" priority="1278"/>
  </conditionalFormatting>
  <conditionalFormatting sqref="K1960">
    <cfRule type="duplicateValues" dxfId="1321" priority="1277"/>
  </conditionalFormatting>
  <conditionalFormatting sqref="K1960">
    <cfRule type="duplicateValues" dxfId="1320" priority="1276"/>
  </conditionalFormatting>
  <conditionalFormatting sqref="K1991:K1992">
    <cfRule type="duplicateValues" dxfId="1319" priority="1275"/>
  </conditionalFormatting>
  <conditionalFormatting sqref="K1991:K1992">
    <cfRule type="duplicateValues" dxfId="1318" priority="1274"/>
  </conditionalFormatting>
  <conditionalFormatting sqref="K1991:K1992">
    <cfRule type="duplicateValues" dxfId="1317" priority="1273"/>
  </conditionalFormatting>
  <conditionalFormatting sqref="K1983">
    <cfRule type="duplicateValues" dxfId="1316" priority="1272"/>
  </conditionalFormatting>
  <conditionalFormatting sqref="K1975">
    <cfRule type="duplicateValues" dxfId="1315" priority="1271"/>
  </conditionalFormatting>
  <conditionalFormatting sqref="K1975">
    <cfRule type="duplicateValues" dxfId="1314" priority="1270"/>
  </conditionalFormatting>
  <conditionalFormatting sqref="K1975">
    <cfRule type="duplicateValues" dxfId="1313" priority="1269"/>
  </conditionalFormatting>
  <conditionalFormatting sqref="K1998">
    <cfRule type="duplicateValues" dxfId="1312" priority="1268"/>
  </conditionalFormatting>
  <conditionalFormatting sqref="K1998">
    <cfRule type="duplicateValues" dxfId="1311" priority="1267"/>
  </conditionalFormatting>
  <conditionalFormatting sqref="K1998">
    <cfRule type="duplicateValues" dxfId="1310" priority="1266"/>
  </conditionalFormatting>
  <conditionalFormatting sqref="K2001">
    <cfRule type="duplicateValues" dxfId="1309" priority="1265"/>
  </conditionalFormatting>
  <conditionalFormatting sqref="K2001">
    <cfRule type="duplicateValues" dxfId="1308" priority="1264"/>
  </conditionalFormatting>
  <conditionalFormatting sqref="K2001">
    <cfRule type="duplicateValues" dxfId="1307" priority="1263"/>
  </conditionalFormatting>
  <conditionalFormatting sqref="K2016">
    <cfRule type="duplicateValues" dxfId="1306" priority="1262"/>
  </conditionalFormatting>
  <conditionalFormatting sqref="K2016">
    <cfRule type="duplicateValues" dxfId="1305" priority="1261"/>
  </conditionalFormatting>
  <conditionalFormatting sqref="K2016">
    <cfRule type="duplicateValues" dxfId="1304" priority="1260"/>
  </conditionalFormatting>
  <conditionalFormatting sqref="K2033">
    <cfRule type="duplicateValues" dxfId="1303" priority="1259"/>
  </conditionalFormatting>
  <conditionalFormatting sqref="K2033">
    <cfRule type="duplicateValues" dxfId="1302" priority="1258"/>
  </conditionalFormatting>
  <conditionalFormatting sqref="K2033">
    <cfRule type="duplicateValues" dxfId="1301" priority="1257"/>
  </conditionalFormatting>
  <conditionalFormatting sqref="K2030">
    <cfRule type="duplicateValues" dxfId="1300" priority="1256"/>
  </conditionalFormatting>
  <conditionalFormatting sqref="K2030">
    <cfRule type="duplicateValues" dxfId="1299" priority="1255"/>
  </conditionalFormatting>
  <conditionalFormatting sqref="K2030">
    <cfRule type="duplicateValues" dxfId="1298" priority="1254"/>
  </conditionalFormatting>
  <conditionalFormatting sqref="K2027">
    <cfRule type="duplicateValues" dxfId="1297" priority="1253"/>
  </conditionalFormatting>
  <conditionalFormatting sqref="K2027">
    <cfRule type="duplicateValues" dxfId="1296" priority="1252"/>
  </conditionalFormatting>
  <conditionalFormatting sqref="K2027">
    <cfRule type="duplicateValues" dxfId="1295" priority="1251"/>
  </conditionalFormatting>
  <conditionalFormatting sqref="K1993">
    <cfRule type="duplicateValues" dxfId="1294" priority="1250"/>
  </conditionalFormatting>
  <conditionalFormatting sqref="K1993">
    <cfRule type="duplicateValues" dxfId="1293" priority="1249"/>
  </conditionalFormatting>
  <conditionalFormatting sqref="K1993">
    <cfRule type="duplicateValues" dxfId="1292" priority="1248"/>
  </conditionalFormatting>
  <conditionalFormatting sqref="K1987">
    <cfRule type="duplicateValues" dxfId="1291" priority="1247"/>
  </conditionalFormatting>
  <conditionalFormatting sqref="K1987">
    <cfRule type="duplicateValues" dxfId="1290" priority="1246"/>
  </conditionalFormatting>
  <conditionalFormatting sqref="K1987">
    <cfRule type="duplicateValues" dxfId="1289" priority="1245"/>
  </conditionalFormatting>
  <conditionalFormatting sqref="K1981">
    <cfRule type="duplicateValues" dxfId="1288" priority="1244"/>
  </conditionalFormatting>
  <conditionalFormatting sqref="K1981">
    <cfRule type="duplicateValues" dxfId="1287" priority="1243"/>
  </conditionalFormatting>
  <conditionalFormatting sqref="K1981">
    <cfRule type="duplicateValues" dxfId="1286" priority="1242"/>
  </conditionalFormatting>
  <conditionalFormatting sqref="K1978">
    <cfRule type="duplicateValues" dxfId="1285" priority="1241"/>
  </conditionalFormatting>
  <conditionalFormatting sqref="K1978">
    <cfRule type="duplicateValues" dxfId="1284" priority="1240"/>
  </conditionalFormatting>
  <conditionalFormatting sqref="K1978">
    <cfRule type="duplicateValues" dxfId="1283" priority="1239"/>
  </conditionalFormatting>
  <conditionalFormatting sqref="K1973">
    <cfRule type="duplicateValues" dxfId="1282" priority="1238"/>
  </conditionalFormatting>
  <conditionalFormatting sqref="K1973">
    <cfRule type="duplicateValues" dxfId="1281" priority="1237"/>
  </conditionalFormatting>
  <conditionalFormatting sqref="K1973">
    <cfRule type="duplicateValues" dxfId="1280" priority="1236"/>
  </conditionalFormatting>
  <conditionalFormatting sqref="K1980">
    <cfRule type="duplicateValues" dxfId="1279" priority="1235"/>
  </conditionalFormatting>
  <conditionalFormatting sqref="K1980">
    <cfRule type="duplicateValues" dxfId="1278" priority="1234"/>
  </conditionalFormatting>
  <conditionalFormatting sqref="K1980">
    <cfRule type="duplicateValues" dxfId="1277" priority="1233"/>
  </conditionalFormatting>
  <conditionalFormatting sqref="K2028">
    <cfRule type="duplicateValues" dxfId="1276" priority="1232"/>
  </conditionalFormatting>
  <conditionalFormatting sqref="K2028">
    <cfRule type="duplicateValues" dxfId="1275" priority="1231"/>
  </conditionalFormatting>
  <conditionalFormatting sqref="K2028">
    <cfRule type="duplicateValues" dxfId="1274" priority="1230"/>
  </conditionalFormatting>
  <conditionalFormatting sqref="K1985">
    <cfRule type="duplicateValues" dxfId="1273" priority="1229"/>
  </conditionalFormatting>
  <conditionalFormatting sqref="K1985">
    <cfRule type="duplicateValues" dxfId="1272" priority="1228"/>
  </conditionalFormatting>
  <conditionalFormatting sqref="K1985">
    <cfRule type="duplicateValues" dxfId="1271" priority="1227"/>
  </conditionalFormatting>
  <conditionalFormatting sqref="K1989">
    <cfRule type="duplicateValues" dxfId="1270" priority="1226"/>
  </conditionalFormatting>
  <conditionalFormatting sqref="K1989">
    <cfRule type="duplicateValues" dxfId="1269" priority="1225"/>
  </conditionalFormatting>
  <conditionalFormatting sqref="K1989">
    <cfRule type="duplicateValues" dxfId="1268" priority="1224"/>
  </conditionalFormatting>
  <conditionalFormatting sqref="K2005">
    <cfRule type="duplicateValues" dxfId="1267" priority="1223"/>
  </conditionalFormatting>
  <conditionalFormatting sqref="K2005">
    <cfRule type="duplicateValues" dxfId="1266" priority="1222"/>
  </conditionalFormatting>
  <conditionalFormatting sqref="K2005">
    <cfRule type="duplicateValues" dxfId="1265" priority="1221"/>
  </conditionalFormatting>
  <conditionalFormatting sqref="K2031">
    <cfRule type="duplicateValues" dxfId="1264" priority="1220"/>
  </conditionalFormatting>
  <conditionalFormatting sqref="K2031">
    <cfRule type="duplicateValues" dxfId="1263" priority="1219"/>
  </conditionalFormatting>
  <conditionalFormatting sqref="K2031">
    <cfRule type="duplicateValues" dxfId="1262" priority="1218"/>
  </conditionalFormatting>
  <conditionalFormatting sqref="K2034">
    <cfRule type="duplicateValues" dxfId="1261" priority="1217"/>
  </conditionalFormatting>
  <conditionalFormatting sqref="K2034">
    <cfRule type="duplicateValues" dxfId="1260" priority="1216"/>
  </conditionalFormatting>
  <conditionalFormatting sqref="K2034">
    <cfRule type="duplicateValues" dxfId="1259" priority="1215"/>
  </conditionalFormatting>
  <conditionalFormatting sqref="K1964">
    <cfRule type="duplicateValues" dxfId="1258" priority="1214"/>
  </conditionalFormatting>
  <conditionalFormatting sqref="K1964">
    <cfRule type="duplicateValues" dxfId="1257" priority="1213"/>
  </conditionalFormatting>
  <conditionalFormatting sqref="K1964">
    <cfRule type="duplicateValues" dxfId="1256" priority="1212"/>
  </conditionalFormatting>
  <conditionalFormatting sqref="K1977">
    <cfRule type="duplicateValues" dxfId="1255" priority="1211"/>
  </conditionalFormatting>
  <conditionalFormatting sqref="K1977">
    <cfRule type="duplicateValues" dxfId="1254" priority="1210"/>
  </conditionalFormatting>
  <conditionalFormatting sqref="K1977">
    <cfRule type="duplicateValues" dxfId="1253" priority="1209"/>
  </conditionalFormatting>
  <conditionalFormatting sqref="K1988">
    <cfRule type="duplicateValues" dxfId="1252" priority="1208"/>
  </conditionalFormatting>
  <conditionalFormatting sqref="K1988">
    <cfRule type="duplicateValues" dxfId="1251" priority="1207"/>
  </conditionalFormatting>
  <conditionalFormatting sqref="K1988">
    <cfRule type="duplicateValues" dxfId="1250" priority="1206"/>
  </conditionalFormatting>
  <conditionalFormatting sqref="K2004">
    <cfRule type="duplicateValues" dxfId="1249" priority="1205"/>
  </conditionalFormatting>
  <conditionalFormatting sqref="K2004">
    <cfRule type="duplicateValues" dxfId="1248" priority="1204"/>
  </conditionalFormatting>
  <conditionalFormatting sqref="K2004">
    <cfRule type="duplicateValues" dxfId="1247" priority="1203"/>
  </conditionalFormatting>
  <conditionalFormatting sqref="K1963">
    <cfRule type="duplicateValues" dxfId="1246" priority="1202"/>
  </conditionalFormatting>
  <conditionalFormatting sqref="K1963">
    <cfRule type="duplicateValues" dxfId="1245" priority="1201"/>
  </conditionalFormatting>
  <conditionalFormatting sqref="K1963">
    <cfRule type="duplicateValues" dxfId="1244" priority="1200"/>
  </conditionalFormatting>
  <conditionalFormatting sqref="K1959">
    <cfRule type="duplicateValues" dxfId="1243" priority="1199"/>
  </conditionalFormatting>
  <conditionalFormatting sqref="K1959">
    <cfRule type="duplicateValues" dxfId="1242" priority="1198"/>
  </conditionalFormatting>
  <conditionalFormatting sqref="K1959">
    <cfRule type="duplicateValues" dxfId="1241" priority="1197"/>
  </conditionalFormatting>
  <conditionalFormatting sqref="K1979">
    <cfRule type="duplicateValues" dxfId="1240" priority="1196"/>
  </conditionalFormatting>
  <conditionalFormatting sqref="K1979">
    <cfRule type="duplicateValues" dxfId="1239" priority="1195"/>
  </conditionalFormatting>
  <conditionalFormatting sqref="K1979">
    <cfRule type="duplicateValues" dxfId="1238" priority="1194"/>
  </conditionalFormatting>
  <conditionalFormatting sqref="K2000">
    <cfRule type="duplicateValues" dxfId="1237" priority="1193"/>
  </conditionalFormatting>
  <conditionalFormatting sqref="K2000">
    <cfRule type="duplicateValues" dxfId="1236" priority="1192"/>
  </conditionalFormatting>
  <conditionalFormatting sqref="K2000">
    <cfRule type="duplicateValues" dxfId="1235" priority="1191"/>
  </conditionalFormatting>
  <conditionalFormatting sqref="K2011">
    <cfRule type="duplicateValues" dxfId="1234" priority="1190"/>
  </conditionalFormatting>
  <conditionalFormatting sqref="K2011">
    <cfRule type="duplicateValues" dxfId="1233" priority="1189"/>
  </conditionalFormatting>
  <conditionalFormatting sqref="K2011">
    <cfRule type="duplicateValues" dxfId="1232" priority="1188"/>
  </conditionalFormatting>
  <conditionalFormatting sqref="K1968">
    <cfRule type="duplicateValues" dxfId="1231" priority="1187"/>
  </conditionalFormatting>
  <conditionalFormatting sqref="K1968">
    <cfRule type="duplicateValues" dxfId="1230" priority="1186"/>
  </conditionalFormatting>
  <conditionalFormatting sqref="K1968">
    <cfRule type="duplicateValues" dxfId="1229" priority="1185"/>
  </conditionalFormatting>
  <conditionalFormatting sqref="K2019">
    <cfRule type="duplicateValues" dxfId="1228" priority="1184"/>
  </conditionalFormatting>
  <conditionalFormatting sqref="K2019">
    <cfRule type="duplicateValues" dxfId="1227" priority="1183"/>
  </conditionalFormatting>
  <conditionalFormatting sqref="K2019">
    <cfRule type="duplicateValues" dxfId="1226" priority="1182"/>
  </conditionalFormatting>
  <conditionalFormatting sqref="K1962">
    <cfRule type="duplicateValues" dxfId="1225" priority="1181"/>
  </conditionalFormatting>
  <conditionalFormatting sqref="K1962">
    <cfRule type="duplicateValues" dxfId="1224" priority="1180"/>
  </conditionalFormatting>
  <conditionalFormatting sqref="K1962">
    <cfRule type="duplicateValues" dxfId="1223" priority="1179"/>
  </conditionalFormatting>
  <conditionalFormatting sqref="K1984">
    <cfRule type="duplicateValues" dxfId="1222" priority="1178"/>
  </conditionalFormatting>
  <conditionalFormatting sqref="K1984">
    <cfRule type="duplicateValues" dxfId="1221" priority="1177"/>
  </conditionalFormatting>
  <conditionalFormatting sqref="K1984">
    <cfRule type="duplicateValues" dxfId="1220" priority="1176"/>
  </conditionalFormatting>
  <conditionalFormatting sqref="K2017">
    <cfRule type="duplicateValues" dxfId="1219" priority="1175"/>
  </conditionalFormatting>
  <conditionalFormatting sqref="K2017">
    <cfRule type="duplicateValues" dxfId="1218" priority="1174"/>
  </conditionalFormatting>
  <conditionalFormatting sqref="K2017">
    <cfRule type="duplicateValues" dxfId="1217" priority="1173"/>
  </conditionalFormatting>
  <conditionalFormatting sqref="K2020">
    <cfRule type="duplicateValues" dxfId="1216" priority="1172"/>
  </conditionalFormatting>
  <conditionalFormatting sqref="K2020">
    <cfRule type="duplicateValues" dxfId="1215" priority="1171"/>
  </conditionalFormatting>
  <conditionalFormatting sqref="K2020">
    <cfRule type="duplicateValues" dxfId="1214" priority="1170"/>
  </conditionalFormatting>
  <conditionalFormatting sqref="K2023">
    <cfRule type="duplicateValues" dxfId="1213" priority="1169"/>
  </conditionalFormatting>
  <conditionalFormatting sqref="K2023">
    <cfRule type="duplicateValues" dxfId="1212" priority="1168"/>
  </conditionalFormatting>
  <conditionalFormatting sqref="K2023">
    <cfRule type="duplicateValues" dxfId="1211" priority="1167"/>
  </conditionalFormatting>
  <conditionalFormatting sqref="K2025">
    <cfRule type="duplicateValues" dxfId="1210" priority="1166"/>
  </conditionalFormatting>
  <conditionalFormatting sqref="K2025">
    <cfRule type="duplicateValues" dxfId="1209" priority="1165"/>
  </conditionalFormatting>
  <conditionalFormatting sqref="K2025">
    <cfRule type="duplicateValues" dxfId="1208" priority="1164"/>
  </conditionalFormatting>
  <conditionalFormatting sqref="K2029">
    <cfRule type="duplicateValues" dxfId="1207" priority="1163"/>
  </conditionalFormatting>
  <conditionalFormatting sqref="K2029">
    <cfRule type="duplicateValues" dxfId="1206" priority="1162"/>
  </conditionalFormatting>
  <conditionalFormatting sqref="K2029">
    <cfRule type="duplicateValues" dxfId="1205" priority="1161"/>
  </conditionalFormatting>
  <conditionalFormatting sqref="K2003">
    <cfRule type="duplicateValues" dxfId="1204" priority="1160"/>
  </conditionalFormatting>
  <conditionalFormatting sqref="K2003">
    <cfRule type="duplicateValues" dxfId="1203" priority="1159"/>
  </conditionalFormatting>
  <conditionalFormatting sqref="K2003">
    <cfRule type="duplicateValues" dxfId="1202" priority="1158"/>
  </conditionalFormatting>
  <conditionalFormatting sqref="K1970">
    <cfRule type="duplicateValues" dxfId="1201" priority="1157"/>
  </conditionalFormatting>
  <conditionalFormatting sqref="K1970">
    <cfRule type="duplicateValues" dxfId="1200" priority="1156"/>
  </conditionalFormatting>
  <conditionalFormatting sqref="K1970">
    <cfRule type="duplicateValues" dxfId="1199" priority="1155"/>
  </conditionalFormatting>
  <conditionalFormatting sqref="K1974">
    <cfRule type="duplicateValues" dxfId="1198" priority="1154"/>
  </conditionalFormatting>
  <conditionalFormatting sqref="K1974">
    <cfRule type="duplicateValues" dxfId="1197" priority="1153"/>
  </conditionalFormatting>
  <conditionalFormatting sqref="K1974">
    <cfRule type="duplicateValues" dxfId="1196" priority="1152"/>
  </conditionalFormatting>
  <conditionalFormatting sqref="K2014">
    <cfRule type="duplicateValues" dxfId="1195" priority="1151"/>
  </conditionalFormatting>
  <conditionalFormatting sqref="K2014">
    <cfRule type="duplicateValues" dxfId="1194" priority="1150"/>
  </conditionalFormatting>
  <conditionalFormatting sqref="K2014">
    <cfRule type="duplicateValues" dxfId="1193" priority="1149"/>
  </conditionalFormatting>
  <conditionalFormatting sqref="K2072">
    <cfRule type="duplicateValues" dxfId="1192" priority="1148"/>
  </conditionalFormatting>
  <conditionalFormatting sqref="K2072">
    <cfRule type="duplicateValues" dxfId="1191" priority="1147"/>
  </conditionalFormatting>
  <conditionalFormatting sqref="K2093">
    <cfRule type="duplicateValues" dxfId="1190" priority="1146"/>
  </conditionalFormatting>
  <conditionalFormatting sqref="K2093">
    <cfRule type="duplicateValues" dxfId="1189" priority="1145"/>
  </conditionalFormatting>
  <conditionalFormatting sqref="K2102">
    <cfRule type="duplicateValues" dxfId="1188" priority="1144"/>
  </conditionalFormatting>
  <conditionalFormatting sqref="K2102">
    <cfRule type="duplicateValues" dxfId="1187" priority="1143"/>
  </conditionalFormatting>
  <conditionalFormatting sqref="K2048">
    <cfRule type="duplicateValues" dxfId="1186" priority="1142"/>
  </conditionalFormatting>
  <conditionalFormatting sqref="K2048">
    <cfRule type="duplicateValues" dxfId="1185" priority="1141"/>
  </conditionalFormatting>
  <conditionalFormatting sqref="K2048">
    <cfRule type="duplicateValues" dxfId="1184" priority="1140"/>
  </conditionalFormatting>
  <conditionalFormatting sqref="K2046">
    <cfRule type="duplicateValues" dxfId="1183" priority="1139"/>
  </conditionalFormatting>
  <conditionalFormatting sqref="K2046">
    <cfRule type="duplicateValues" dxfId="1182" priority="1138"/>
  </conditionalFormatting>
  <conditionalFormatting sqref="K2046">
    <cfRule type="duplicateValues" dxfId="1181" priority="1137"/>
  </conditionalFormatting>
  <conditionalFormatting sqref="K2073">
    <cfRule type="duplicateValues" dxfId="1180" priority="1136"/>
  </conditionalFormatting>
  <conditionalFormatting sqref="K2073">
    <cfRule type="duplicateValues" dxfId="1179" priority="1135"/>
  </conditionalFormatting>
  <conditionalFormatting sqref="K2073">
    <cfRule type="duplicateValues" dxfId="1178" priority="1134"/>
  </conditionalFormatting>
  <conditionalFormatting sqref="K2053">
    <cfRule type="duplicateValues" dxfId="1177" priority="1133"/>
  </conditionalFormatting>
  <conditionalFormatting sqref="K2053">
    <cfRule type="duplicateValues" dxfId="1176" priority="1132"/>
  </conditionalFormatting>
  <conditionalFormatting sqref="K2053">
    <cfRule type="duplicateValues" dxfId="1175" priority="1131"/>
  </conditionalFormatting>
  <conditionalFormatting sqref="K2096">
    <cfRule type="duplicateValues" dxfId="1174" priority="1130"/>
  </conditionalFormatting>
  <conditionalFormatting sqref="K2084">
    <cfRule type="duplicateValues" dxfId="1173" priority="1129"/>
  </conditionalFormatting>
  <conditionalFormatting sqref="K2084">
    <cfRule type="duplicateValues" dxfId="1172" priority="1128"/>
  </conditionalFormatting>
  <conditionalFormatting sqref="K2084">
    <cfRule type="duplicateValues" dxfId="1171" priority="1127"/>
  </conditionalFormatting>
  <conditionalFormatting sqref="K2044">
    <cfRule type="duplicateValues" dxfId="1170" priority="1126"/>
  </conditionalFormatting>
  <conditionalFormatting sqref="K2044">
    <cfRule type="duplicateValues" dxfId="1169" priority="1125"/>
  </conditionalFormatting>
  <conditionalFormatting sqref="K2044">
    <cfRule type="duplicateValues" dxfId="1168" priority="1124"/>
  </conditionalFormatting>
  <conditionalFormatting sqref="K2043">
    <cfRule type="duplicateValues" dxfId="1167" priority="1123"/>
  </conditionalFormatting>
  <conditionalFormatting sqref="K2043">
    <cfRule type="duplicateValues" dxfId="1166" priority="1122"/>
  </conditionalFormatting>
  <conditionalFormatting sqref="K2043">
    <cfRule type="duplicateValues" dxfId="1165" priority="1121"/>
  </conditionalFormatting>
  <conditionalFormatting sqref="K2037">
    <cfRule type="duplicateValues" dxfId="1164" priority="1120"/>
  </conditionalFormatting>
  <conditionalFormatting sqref="K2037">
    <cfRule type="duplicateValues" dxfId="1163" priority="1119"/>
  </conditionalFormatting>
  <conditionalFormatting sqref="K2037">
    <cfRule type="duplicateValues" dxfId="1162" priority="1118"/>
  </conditionalFormatting>
  <conditionalFormatting sqref="K2068 K2070">
    <cfRule type="duplicateValues" dxfId="1161" priority="1117"/>
  </conditionalFormatting>
  <conditionalFormatting sqref="K2068 K2070">
    <cfRule type="duplicateValues" dxfId="1160" priority="1116"/>
  </conditionalFormatting>
  <conditionalFormatting sqref="K2068 K2070">
    <cfRule type="duplicateValues" dxfId="1159" priority="1115"/>
  </conditionalFormatting>
  <conditionalFormatting sqref="K2060">
    <cfRule type="duplicateValues" dxfId="1158" priority="1114"/>
  </conditionalFormatting>
  <conditionalFormatting sqref="K2052">
    <cfRule type="duplicateValues" dxfId="1157" priority="1113"/>
  </conditionalFormatting>
  <conditionalFormatting sqref="K2052">
    <cfRule type="duplicateValues" dxfId="1156" priority="1112"/>
  </conditionalFormatting>
  <conditionalFormatting sqref="K2052">
    <cfRule type="duplicateValues" dxfId="1155" priority="1111"/>
  </conditionalFormatting>
  <conditionalFormatting sqref="K2076">
    <cfRule type="duplicateValues" dxfId="1154" priority="1110"/>
  </conditionalFormatting>
  <conditionalFormatting sqref="K2076">
    <cfRule type="duplicateValues" dxfId="1153" priority="1109"/>
  </conditionalFormatting>
  <conditionalFormatting sqref="K2076">
    <cfRule type="duplicateValues" dxfId="1152" priority="1108"/>
  </conditionalFormatting>
  <conditionalFormatting sqref="K2079">
    <cfRule type="duplicateValues" dxfId="1151" priority="1107"/>
  </conditionalFormatting>
  <conditionalFormatting sqref="K2079">
    <cfRule type="duplicateValues" dxfId="1150" priority="1106"/>
  </conditionalFormatting>
  <conditionalFormatting sqref="K2079">
    <cfRule type="duplicateValues" dxfId="1149" priority="1105"/>
  </conditionalFormatting>
  <conditionalFormatting sqref="K2094">
    <cfRule type="duplicateValues" dxfId="1148" priority="1104"/>
  </conditionalFormatting>
  <conditionalFormatting sqref="K2094">
    <cfRule type="duplicateValues" dxfId="1147" priority="1103"/>
  </conditionalFormatting>
  <conditionalFormatting sqref="K2094">
    <cfRule type="duplicateValues" dxfId="1146" priority="1102"/>
  </conditionalFormatting>
  <conditionalFormatting sqref="K2111">
    <cfRule type="duplicateValues" dxfId="1145" priority="1101"/>
  </conditionalFormatting>
  <conditionalFormatting sqref="K2111">
    <cfRule type="duplicateValues" dxfId="1144" priority="1100"/>
  </conditionalFormatting>
  <conditionalFormatting sqref="K2111">
    <cfRule type="duplicateValues" dxfId="1143" priority="1099"/>
  </conditionalFormatting>
  <conditionalFormatting sqref="K2108">
    <cfRule type="duplicateValues" dxfId="1142" priority="1098"/>
  </conditionalFormatting>
  <conditionalFormatting sqref="K2108">
    <cfRule type="duplicateValues" dxfId="1141" priority="1097"/>
  </conditionalFormatting>
  <conditionalFormatting sqref="K2108">
    <cfRule type="duplicateValues" dxfId="1140" priority="1096"/>
  </conditionalFormatting>
  <conditionalFormatting sqref="K2105">
    <cfRule type="duplicateValues" dxfId="1139" priority="1095"/>
  </conditionalFormatting>
  <conditionalFormatting sqref="K2105">
    <cfRule type="duplicateValues" dxfId="1138" priority="1094"/>
  </conditionalFormatting>
  <conditionalFormatting sqref="K2105">
    <cfRule type="duplicateValues" dxfId="1137" priority="1093"/>
  </conditionalFormatting>
  <conditionalFormatting sqref="K2071">
    <cfRule type="duplicateValues" dxfId="1136" priority="1092"/>
  </conditionalFormatting>
  <conditionalFormatting sqref="K2071">
    <cfRule type="duplicateValues" dxfId="1135" priority="1091"/>
  </conditionalFormatting>
  <conditionalFormatting sqref="K2071">
    <cfRule type="duplicateValues" dxfId="1134" priority="1090"/>
  </conditionalFormatting>
  <conditionalFormatting sqref="K2064">
    <cfRule type="duplicateValues" dxfId="1133" priority="1089"/>
  </conditionalFormatting>
  <conditionalFormatting sqref="K2064">
    <cfRule type="duplicateValues" dxfId="1132" priority="1088"/>
  </conditionalFormatting>
  <conditionalFormatting sqref="K2064">
    <cfRule type="duplicateValues" dxfId="1131" priority="1087"/>
  </conditionalFormatting>
  <conditionalFormatting sqref="K2058">
    <cfRule type="duplicateValues" dxfId="1130" priority="1086"/>
  </conditionalFormatting>
  <conditionalFormatting sqref="K2058">
    <cfRule type="duplicateValues" dxfId="1129" priority="1085"/>
  </conditionalFormatting>
  <conditionalFormatting sqref="K2058">
    <cfRule type="duplicateValues" dxfId="1128" priority="1084"/>
  </conditionalFormatting>
  <conditionalFormatting sqref="K2055">
    <cfRule type="duplicateValues" dxfId="1127" priority="1083"/>
  </conditionalFormatting>
  <conditionalFormatting sqref="K2055">
    <cfRule type="duplicateValues" dxfId="1126" priority="1082"/>
  </conditionalFormatting>
  <conditionalFormatting sqref="K2055">
    <cfRule type="duplicateValues" dxfId="1125" priority="1081"/>
  </conditionalFormatting>
  <conditionalFormatting sqref="K2050">
    <cfRule type="duplicateValues" dxfId="1124" priority="1080"/>
  </conditionalFormatting>
  <conditionalFormatting sqref="K2050">
    <cfRule type="duplicateValues" dxfId="1123" priority="1079"/>
  </conditionalFormatting>
  <conditionalFormatting sqref="K2050">
    <cfRule type="duplicateValues" dxfId="1122" priority="1078"/>
  </conditionalFormatting>
  <conditionalFormatting sqref="K2057">
    <cfRule type="duplicateValues" dxfId="1121" priority="1077"/>
  </conditionalFormatting>
  <conditionalFormatting sqref="K2057">
    <cfRule type="duplicateValues" dxfId="1120" priority="1076"/>
  </conditionalFormatting>
  <conditionalFormatting sqref="K2057">
    <cfRule type="duplicateValues" dxfId="1119" priority="1075"/>
  </conditionalFormatting>
  <conditionalFormatting sqref="K2106">
    <cfRule type="duplicateValues" dxfId="1118" priority="1074"/>
  </conditionalFormatting>
  <conditionalFormatting sqref="K2106">
    <cfRule type="duplicateValues" dxfId="1117" priority="1073"/>
  </conditionalFormatting>
  <conditionalFormatting sqref="K2106">
    <cfRule type="duplicateValues" dxfId="1116" priority="1072"/>
  </conditionalFormatting>
  <conditionalFormatting sqref="K2062">
    <cfRule type="duplicateValues" dxfId="1115" priority="1071"/>
  </conditionalFormatting>
  <conditionalFormatting sqref="K2062">
    <cfRule type="duplicateValues" dxfId="1114" priority="1070"/>
  </conditionalFormatting>
  <conditionalFormatting sqref="K2062">
    <cfRule type="duplicateValues" dxfId="1113" priority="1069"/>
  </conditionalFormatting>
  <conditionalFormatting sqref="K2066">
    <cfRule type="duplicateValues" dxfId="1112" priority="1068"/>
  </conditionalFormatting>
  <conditionalFormatting sqref="K2066">
    <cfRule type="duplicateValues" dxfId="1111" priority="1067"/>
  </conditionalFormatting>
  <conditionalFormatting sqref="K2066">
    <cfRule type="duplicateValues" dxfId="1110" priority="1066"/>
  </conditionalFormatting>
  <conditionalFormatting sqref="K2083">
    <cfRule type="duplicateValues" dxfId="1109" priority="1065"/>
  </conditionalFormatting>
  <conditionalFormatting sqref="K2083">
    <cfRule type="duplicateValues" dxfId="1108" priority="1064"/>
  </conditionalFormatting>
  <conditionalFormatting sqref="K2083">
    <cfRule type="duplicateValues" dxfId="1107" priority="1063"/>
  </conditionalFormatting>
  <conditionalFormatting sqref="K2109">
    <cfRule type="duplicateValues" dxfId="1106" priority="1062"/>
  </conditionalFormatting>
  <conditionalFormatting sqref="K2109">
    <cfRule type="duplicateValues" dxfId="1105" priority="1061"/>
  </conditionalFormatting>
  <conditionalFormatting sqref="K2109">
    <cfRule type="duplicateValues" dxfId="1104" priority="1060"/>
  </conditionalFormatting>
  <conditionalFormatting sqref="K2112">
    <cfRule type="duplicateValues" dxfId="1103" priority="1059"/>
  </conditionalFormatting>
  <conditionalFormatting sqref="K2112">
    <cfRule type="duplicateValues" dxfId="1102" priority="1058"/>
  </conditionalFormatting>
  <conditionalFormatting sqref="K2112">
    <cfRule type="duplicateValues" dxfId="1101" priority="1057"/>
  </conditionalFormatting>
  <conditionalFormatting sqref="K2041">
    <cfRule type="duplicateValues" dxfId="1100" priority="1056"/>
  </conditionalFormatting>
  <conditionalFormatting sqref="K2041">
    <cfRule type="duplicateValues" dxfId="1099" priority="1055"/>
  </conditionalFormatting>
  <conditionalFormatting sqref="K2041">
    <cfRule type="duplicateValues" dxfId="1098" priority="1054"/>
  </conditionalFormatting>
  <conditionalFormatting sqref="K2054">
    <cfRule type="duplicateValues" dxfId="1097" priority="1053"/>
  </conditionalFormatting>
  <conditionalFormatting sqref="K2054">
    <cfRule type="duplicateValues" dxfId="1096" priority="1052"/>
  </conditionalFormatting>
  <conditionalFormatting sqref="K2054">
    <cfRule type="duplicateValues" dxfId="1095" priority="1051"/>
  </conditionalFormatting>
  <conditionalFormatting sqref="K2065">
    <cfRule type="duplicateValues" dxfId="1094" priority="1050"/>
  </conditionalFormatting>
  <conditionalFormatting sqref="K2065">
    <cfRule type="duplicateValues" dxfId="1093" priority="1049"/>
  </conditionalFormatting>
  <conditionalFormatting sqref="K2065">
    <cfRule type="duplicateValues" dxfId="1092" priority="1048"/>
  </conditionalFormatting>
  <conditionalFormatting sqref="K2082">
    <cfRule type="duplicateValues" dxfId="1091" priority="1047"/>
  </conditionalFormatting>
  <conditionalFormatting sqref="K2082">
    <cfRule type="duplicateValues" dxfId="1090" priority="1046"/>
  </conditionalFormatting>
  <conditionalFormatting sqref="K2082">
    <cfRule type="duplicateValues" dxfId="1089" priority="1045"/>
  </conditionalFormatting>
  <conditionalFormatting sqref="K2040">
    <cfRule type="duplicateValues" dxfId="1088" priority="1044"/>
  </conditionalFormatting>
  <conditionalFormatting sqref="K2040">
    <cfRule type="duplicateValues" dxfId="1087" priority="1043"/>
  </conditionalFormatting>
  <conditionalFormatting sqref="K2040">
    <cfRule type="duplicateValues" dxfId="1086" priority="1042"/>
  </conditionalFormatting>
  <conditionalFormatting sqref="K2036">
    <cfRule type="duplicateValues" dxfId="1085" priority="1041"/>
  </conditionalFormatting>
  <conditionalFormatting sqref="K2036">
    <cfRule type="duplicateValues" dxfId="1084" priority="1040"/>
  </conditionalFormatting>
  <conditionalFormatting sqref="K2036">
    <cfRule type="duplicateValues" dxfId="1083" priority="1039"/>
  </conditionalFormatting>
  <conditionalFormatting sqref="K2056">
    <cfRule type="duplicateValues" dxfId="1082" priority="1038"/>
  </conditionalFormatting>
  <conditionalFormatting sqref="K2056">
    <cfRule type="duplicateValues" dxfId="1081" priority="1037"/>
  </conditionalFormatting>
  <conditionalFormatting sqref="K2056">
    <cfRule type="duplicateValues" dxfId="1080" priority="1036"/>
  </conditionalFormatting>
  <conditionalFormatting sqref="K2078">
    <cfRule type="duplicateValues" dxfId="1079" priority="1035"/>
  </conditionalFormatting>
  <conditionalFormatting sqref="K2078">
    <cfRule type="duplicateValues" dxfId="1078" priority="1034"/>
  </conditionalFormatting>
  <conditionalFormatting sqref="K2078">
    <cfRule type="duplicateValues" dxfId="1077" priority="1033"/>
  </conditionalFormatting>
  <conditionalFormatting sqref="K2089">
    <cfRule type="duplicateValues" dxfId="1076" priority="1032"/>
  </conditionalFormatting>
  <conditionalFormatting sqref="K2089">
    <cfRule type="duplicateValues" dxfId="1075" priority="1031"/>
  </conditionalFormatting>
  <conditionalFormatting sqref="K2089">
    <cfRule type="duplicateValues" dxfId="1074" priority="1030"/>
  </conditionalFormatting>
  <conditionalFormatting sqref="K2045">
    <cfRule type="duplicateValues" dxfId="1073" priority="1029"/>
  </conditionalFormatting>
  <conditionalFormatting sqref="K2045">
    <cfRule type="duplicateValues" dxfId="1072" priority="1028"/>
  </conditionalFormatting>
  <conditionalFormatting sqref="K2045">
    <cfRule type="duplicateValues" dxfId="1071" priority="1027"/>
  </conditionalFormatting>
  <conditionalFormatting sqref="K2097">
    <cfRule type="duplicateValues" dxfId="1070" priority="1026"/>
  </conditionalFormatting>
  <conditionalFormatting sqref="K2097">
    <cfRule type="duplicateValues" dxfId="1069" priority="1025"/>
  </conditionalFormatting>
  <conditionalFormatting sqref="K2097">
    <cfRule type="duplicateValues" dxfId="1068" priority="1024"/>
  </conditionalFormatting>
  <conditionalFormatting sqref="K2039">
    <cfRule type="duplicateValues" dxfId="1067" priority="1023"/>
  </conditionalFormatting>
  <conditionalFormatting sqref="K2039">
    <cfRule type="duplicateValues" dxfId="1066" priority="1022"/>
  </conditionalFormatting>
  <conditionalFormatting sqref="K2039">
    <cfRule type="duplicateValues" dxfId="1065" priority="1021"/>
  </conditionalFormatting>
  <conditionalFormatting sqref="K2061">
    <cfRule type="duplicateValues" dxfId="1064" priority="1020"/>
  </conditionalFormatting>
  <conditionalFormatting sqref="K2061">
    <cfRule type="duplicateValues" dxfId="1063" priority="1019"/>
  </conditionalFormatting>
  <conditionalFormatting sqref="K2061">
    <cfRule type="duplicateValues" dxfId="1062" priority="1018"/>
  </conditionalFormatting>
  <conditionalFormatting sqref="K2095">
    <cfRule type="duplicateValues" dxfId="1061" priority="1017"/>
  </conditionalFormatting>
  <conditionalFormatting sqref="K2095">
    <cfRule type="duplicateValues" dxfId="1060" priority="1016"/>
  </conditionalFormatting>
  <conditionalFormatting sqref="K2095">
    <cfRule type="duplicateValues" dxfId="1059" priority="1015"/>
  </conditionalFormatting>
  <conditionalFormatting sqref="K2098">
    <cfRule type="duplicateValues" dxfId="1058" priority="1014"/>
  </conditionalFormatting>
  <conditionalFormatting sqref="K2098">
    <cfRule type="duplicateValues" dxfId="1057" priority="1013"/>
  </conditionalFormatting>
  <conditionalFormatting sqref="K2098">
    <cfRule type="duplicateValues" dxfId="1056" priority="1012"/>
  </conditionalFormatting>
  <conditionalFormatting sqref="K2101">
    <cfRule type="duplicateValues" dxfId="1055" priority="1011"/>
  </conditionalFormatting>
  <conditionalFormatting sqref="K2101">
    <cfRule type="duplicateValues" dxfId="1054" priority="1010"/>
  </conditionalFormatting>
  <conditionalFormatting sqref="K2101">
    <cfRule type="duplicateValues" dxfId="1053" priority="1009"/>
  </conditionalFormatting>
  <conditionalFormatting sqref="K2103">
    <cfRule type="duplicateValues" dxfId="1052" priority="1008"/>
  </conditionalFormatting>
  <conditionalFormatting sqref="K2103">
    <cfRule type="duplicateValues" dxfId="1051" priority="1007"/>
  </conditionalFormatting>
  <conditionalFormatting sqref="K2103">
    <cfRule type="duplicateValues" dxfId="1050" priority="1006"/>
  </conditionalFormatting>
  <conditionalFormatting sqref="K2107">
    <cfRule type="duplicateValues" dxfId="1049" priority="1005"/>
  </conditionalFormatting>
  <conditionalFormatting sqref="K2107">
    <cfRule type="duplicateValues" dxfId="1048" priority="1004"/>
  </conditionalFormatting>
  <conditionalFormatting sqref="K2107">
    <cfRule type="duplicateValues" dxfId="1047" priority="1003"/>
  </conditionalFormatting>
  <conditionalFormatting sqref="K2081">
    <cfRule type="duplicateValues" dxfId="1046" priority="1002"/>
  </conditionalFormatting>
  <conditionalFormatting sqref="K2081">
    <cfRule type="duplicateValues" dxfId="1045" priority="1001"/>
  </conditionalFormatting>
  <conditionalFormatting sqref="K2081">
    <cfRule type="duplicateValues" dxfId="1044" priority="1000"/>
  </conditionalFormatting>
  <conditionalFormatting sqref="K2047">
    <cfRule type="duplicateValues" dxfId="1043" priority="999"/>
  </conditionalFormatting>
  <conditionalFormatting sqref="K2047">
    <cfRule type="duplicateValues" dxfId="1042" priority="998"/>
  </conditionalFormatting>
  <conditionalFormatting sqref="K2047">
    <cfRule type="duplicateValues" dxfId="1041" priority="997"/>
  </conditionalFormatting>
  <conditionalFormatting sqref="K2051">
    <cfRule type="duplicateValues" dxfId="1040" priority="996"/>
  </conditionalFormatting>
  <conditionalFormatting sqref="K2051">
    <cfRule type="duplicateValues" dxfId="1039" priority="995"/>
  </conditionalFormatting>
  <conditionalFormatting sqref="K2051">
    <cfRule type="duplicateValues" dxfId="1038" priority="994"/>
  </conditionalFormatting>
  <conditionalFormatting sqref="K2092">
    <cfRule type="duplicateValues" dxfId="1037" priority="993"/>
  </conditionalFormatting>
  <conditionalFormatting sqref="K2092">
    <cfRule type="duplicateValues" dxfId="1036" priority="992"/>
  </conditionalFormatting>
  <conditionalFormatting sqref="K2092">
    <cfRule type="duplicateValues" dxfId="1035" priority="991"/>
  </conditionalFormatting>
  <conditionalFormatting sqref="K2069">
    <cfRule type="duplicateValues" dxfId="1034" priority="990"/>
  </conditionalFormatting>
  <conditionalFormatting sqref="K2069">
    <cfRule type="duplicateValues" dxfId="1033" priority="989"/>
  </conditionalFormatting>
  <conditionalFormatting sqref="K2069">
    <cfRule type="duplicateValues" dxfId="1032" priority="988"/>
  </conditionalFormatting>
  <conditionalFormatting sqref="K2151">
    <cfRule type="duplicateValues" dxfId="1031" priority="987"/>
  </conditionalFormatting>
  <conditionalFormatting sqref="K2151">
    <cfRule type="duplicateValues" dxfId="1030" priority="986"/>
  </conditionalFormatting>
  <conditionalFormatting sqref="K2172">
    <cfRule type="duplicateValues" dxfId="1029" priority="985"/>
  </conditionalFormatting>
  <conditionalFormatting sqref="K2172">
    <cfRule type="duplicateValues" dxfId="1028" priority="984"/>
  </conditionalFormatting>
  <conditionalFormatting sqref="K2181">
    <cfRule type="duplicateValues" dxfId="1027" priority="983"/>
  </conditionalFormatting>
  <conditionalFormatting sqref="K2181">
    <cfRule type="duplicateValues" dxfId="1026" priority="982"/>
  </conditionalFormatting>
  <conditionalFormatting sqref="K2127">
    <cfRule type="duplicateValues" dxfId="1025" priority="981"/>
  </conditionalFormatting>
  <conditionalFormatting sqref="K2127">
    <cfRule type="duplicateValues" dxfId="1024" priority="980"/>
  </conditionalFormatting>
  <conditionalFormatting sqref="K2127">
    <cfRule type="duplicateValues" dxfId="1023" priority="979"/>
  </conditionalFormatting>
  <conditionalFormatting sqref="K2125">
    <cfRule type="duplicateValues" dxfId="1022" priority="978"/>
  </conditionalFormatting>
  <conditionalFormatting sqref="K2125">
    <cfRule type="duplicateValues" dxfId="1021" priority="977"/>
  </conditionalFormatting>
  <conditionalFormatting sqref="K2125">
    <cfRule type="duplicateValues" dxfId="1020" priority="976"/>
  </conditionalFormatting>
  <conditionalFormatting sqref="K2152">
    <cfRule type="duplicateValues" dxfId="1019" priority="975"/>
  </conditionalFormatting>
  <conditionalFormatting sqref="K2152">
    <cfRule type="duplicateValues" dxfId="1018" priority="974"/>
  </conditionalFormatting>
  <conditionalFormatting sqref="K2152">
    <cfRule type="duplicateValues" dxfId="1017" priority="973"/>
  </conditionalFormatting>
  <conditionalFormatting sqref="K2132">
    <cfRule type="duplicateValues" dxfId="1016" priority="972"/>
  </conditionalFormatting>
  <conditionalFormatting sqref="K2132">
    <cfRule type="duplicateValues" dxfId="1015" priority="971"/>
  </conditionalFormatting>
  <conditionalFormatting sqref="K2132">
    <cfRule type="duplicateValues" dxfId="1014" priority="970"/>
  </conditionalFormatting>
  <conditionalFormatting sqref="K2175">
    <cfRule type="duplicateValues" dxfId="1013" priority="969"/>
  </conditionalFormatting>
  <conditionalFormatting sqref="K2163">
    <cfRule type="duplicateValues" dxfId="1012" priority="968"/>
  </conditionalFormatting>
  <conditionalFormatting sqref="K2163">
    <cfRule type="duplicateValues" dxfId="1011" priority="967"/>
  </conditionalFormatting>
  <conditionalFormatting sqref="K2163">
    <cfRule type="duplicateValues" dxfId="1010" priority="966"/>
  </conditionalFormatting>
  <conditionalFormatting sqref="K2123">
    <cfRule type="duplicateValues" dxfId="1009" priority="965"/>
  </conditionalFormatting>
  <conditionalFormatting sqref="K2123">
    <cfRule type="duplicateValues" dxfId="1008" priority="964"/>
  </conditionalFormatting>
  <conditionalFormatting sqref="K2123">
    <cfRule type="duplicateValues" dxfId="1007" priority="963"/>
  </conditionalFormatting>
  <conditionalFormatting sqref="K2122">
    <cfRule type="duplicateValues" dxfId="1006" priority="962"/>
  </conditionalFormatting>
  <conditionalFormatting sqref="K2122">
    <cfRule type="duplicateValues" dxfId="1005" priority="961"/>
  </conditionalFormatting>
  <conditionalFormatting sqref="K2122">
    <cfRule type="duplicateValues" dxfId="1004" priority="960"/>
  </conditionalFormatting>
  <conditionalFormatting sqref="K2115">
    <cfRule type="duplicateValues" dxfId="1003" priority="959"/>
  </conditionalFormatting>
  <conditionalFormatting sqref="K2115">
    <cfRule type="duplicateValues" dxfId="1002" priority="958"/>
  </conditionalFormatting>
  <conditionalFormatting sqref="K2115">
    <cfRule type="duplicateValues" dxfId="1001" priority="957"/>
  </conditionalFormatting>
  <conditionalFormatting sqref="K2147 K2149">
    <cfRule type="duplicateValues" dxfId="1000" priority="956"/>
  </conditionalFormatting>
  <conditionalFormatting sqref="K2147">
    <cfRule type="duplicateValues" dxfId="999" priority="955"/>
  </conditionalFormatting>
  <conditionalFormatting sqref="K2147">
    <cfRule type="duplicateValues" dxfId="998" priority="954"/>
  </conditionalFormatting>
  <conditionalFormatting sqref="K2139">
    <cfRule type="duplicateValues" dxfId="997" priority="953"/>
  </conditionalFormatting>
  <conditionalFormatting sqref="K2131">
    <cfRule type="duplicateValues" dxfId="996" priority="952"/>
  </conditionalFormatting>
  <conditionalFormatting sqref="K2131">
    <cfRule type="duplicateValues" dxfId="995" priority="951"/>
  </conditionalFormatting>
  <conditionalFormatting sqref="K2131">
    <cfRule type="duplicateValues" dxfId="994" priority="950"/>
  </conditionalFormatting>
  <conditionalFormatting sqref="K2155">
    <cfRule type="duplicateValues" dxfId="993" priority="949"/>
  </conditionalFormatting>
  <conditionalFormatting sqref="K2155">
    <cfRule type="duplicateValues" dxfId="992" priority="948"/>
  </conditionalFormatting>
  <conditionalFormatting sqref="K2155">
    <cfRule type="duplicateValues" dxfId="991" priority="947"/>
  </conditionalFormatting>
  <conditionalFormatting sqref="K2158">
    <cfRule type="duplicateValues" dxfId="990" priority="946"/>
  </conditionalFormatting>
  <conditionalFormatting sqref="K2158">
    <cfRule type="duplicateValues" dxfId="989" priority="945"/>
  </conditionalFormatting>
  <conditionalFormatting sqref="K2158">
    <cfRule type="duplicateValues" dxfId="988" priority="944"/>
  </conditionalFormatting>
  <conditionalFormatting sqref="K2173">
    <cfRule type="duplicateValues" dxfId="987" priority="943"/>
  </conditionalFormatting>
  <conditionalFormatting sqref="K2173">
    <cfRule type="duplicateValues" dxfId="986" priority="942"/>
  </conditionalFormatting>
  <conditionalFormatting sqref="K2173">
    <cfRule type="duplicateValues" dxfId="985" priority="941"/>
  </conditionalFormatting>
  <conditionalFormatting sqref="K2190">
    <cfRule type="duplicateValues" dxfId="984" priority="940"/>
  </conditionalFormatting>
  <conditionalFormatting sqref="K2190">
    <cfRule type="duplicateValues" dxfId="983" priority="939"/>
  </conditionalFormatting>
  <conditionalFormatting sqref="K2190">
    <cfRule type="duplicateValues" dxfId="982" priority="938"/>
  </conditionalFormatting>
  <conditionalFormatting sqref="K2187">
    <cfRule type="duplicateValues" dxfId="981" priority="937"/>
  </conditionalFormatting>
  <conditionalFormatting sqref="K2187">
    <cfRule type="duplicateValues" dxfId="980" priority="936"/>
  </conditionalFormatting>
  <conditionalFormatting sqref="K2187">
    <cfRule type="duplicateValues" dxfId="979" priority="935"/>
  </conditionalFormatting>
  <conditionalFormatting sqref="K2184">
    <cfRule type="duplicateValues" dxfId="978" priority="934"/>
  </conditionalFormatting>
  <conditionalFormatting sqref="K2184">
    <cfRule type="duplicateValues" dxfId="977" priority="933"/>
  </conditionalFormatting>
  <conditionalFormatting sqref="K2184">
    <cfRule type="duplicateValues" dxfId="976" priority="932"/>
  </conditionalFormatting>
  <conditionalFormatting sqref="K2150">
    <cfRule type="duplicateValues" dxfId="975" priority="931"/>
  </conditionalFormatting>
  <conditionalFormatting sqref="K2150">
    <cfRule type="duplicateValues" dxfId="974" priority="930"/>
  </conditionalFormatting>
  <conditionalFormatting sqref="K2150">
    <cfRule type="duplicateValues" dxfId="973" priority="929"/>
  </conditionalFormatting>
  <conditionalFormatting sqref="K2143">
    <cfRule type="duplicateValues" dxfId="972" priority="928"/>
  </conditionalFormatting>
  <conditionalFormatting sqref="K2143">
    <cfRule type="duplicateValues" dxfId="971" priority="927"/>
  </conditionalFormatting>
  <conditionalFormatting sqref="K2143">
    <cfRule type="duplicateValues" dxfId="970" priority="926"/>
  </conditionalFormatting>
  <conditionalFormatting sqref="K2137">
    <cfRule type="duplicateValues" dxfId="969" priority="925"/>
  </conditionalFormatting>
  <conditionalFormatting sqref="K2137">
    <cfRule type="duplicateValues" dxfId="968" priority="924"/>
  </conditionalFormatting>
  <conditionalFormatting sqref="K2137">
    <cfRule type="duplicateValues" dxfId="967" priority="923"/>
  </conditionalFormatting>
  <conditionalFormatting sqref="K2134">
    <cfRule type="duplicateValues" dxfId="966" priority="922"/>
  </conditionalFormatting>
  <conditionalFormatting sqref="K2134">
    <cfRule type="duplicateValues" dxfId="965" priority="921"/>
  </conditionalFormatting>
  <conditionalFormatting sqref="K2134">
    <cfRule type="duplicateValues" dxfId="964" priority="920"/>
  </conditionalFormatting>
  <conditionalFormatting sqref="K2129">
    <cfRule type="duplicateValues" dxfId="963" priority="919"/>
  </conditionalFormatting>
  <conditionalFormatting sqref="K2129">
    <cfRule type="duplicateValues" dxfId="962" priority="918"/>
  </conditionalFormatting>
  <conditionalFormatting sqref="K2129">
    <cfRule type="duplicateValues" dxfId="961" priority="917"/>
  </conditionalFormatting>
  <conditionalFormatting sqref="K2136">
    <cfRule type="duplicateValues" dxfId="960" priority="916"/>
  </conditionalFormatting>
  <conditionalFormatting sqref="K2136">
    <cfRule type="duplicateValues" dxfId="959" priority="915"/>
  </conditionalFormatting>
  <conditionalFormatting sqref="K2136">
    <cfRule type="duplicateValues" dxfId="958" priority="914"/>
  </conditionalFormatting>
  <conditionalFormatting sqref="K2185">
    <cfRule type="duplicateValues" dxfId="957" priority="913"/>
  </conditionalFormatting>
  <conditionalFormatting sqref="K2185">
    <cfRule type="duplicateValues" dxfId="956" priority="912"/>
  </conditionalFormatting>
  <conditionalFormatting sqref="K2185">
    <cfRule type="duplicateValues" dxfId="955" priority="911"/>
  </conditionalFormatting>
  <conditionalFormatting sqref="K2141">
    <cfRule type="duplicateValues" dxfId="954" priority="910"/>
  </conditionalFormatting>
  <conditionalFormatting sqref="K2141">
    <cfRule type="duplicateValues" dxfId="953" priority="909"/>
  </conditionalFormatting>
  <conditionalFormatting sqref="K2141">
    <cfRule type="duplicateValues" dxfId="952" priority="908"/>
  </conditionalFormatting>
  <conditionalFormatting sqref="K2145">
    <cfRule type="duplicateValues" dxfId="951" priority="907"/>
  </conditionalFormatting>
  <conditionalFormatting sqref="K2145">
    <cfRule type="duplicateValues" dxfId="950" priority="906"/>
  </conditionalFormatting>
  <conditionalFormatting sqref="K2145">
    <cfRule type="duplicateValues" dxfId="949" priority="905"/>
  </conditionalFormatting>
  <conditionalFormatting sqref="K2162">
    <cfRule type="duplicateValues" dxfId="948" priority="904"/>
  </conditionalFormatting>
  <conditionalFormatting sqref="K2162">
    <cfRule type="duplicateValues" dxfId="947" priority="903"/>
  </conditionalFormatting>
  <conditionalFormatting sqref="K2162">
    <cfRule type="duplicateValues" dxfId="946" priority="902"/>
  </conditionalFormatting>
  <conditionalFormatting sqref="K2188">
    <cfRule type="duplicateValues" dxfId="945" priority="901"/>
  </conditionalFormatting>
  <conditionalFormatting sqref="K2188">
    <cfRule type="duplicateValues" dxfId="944" priority="900"/>
  </conditionalFormatting>
  <conditionalFormatting sqref="K2188">
    <cfRule type="duplicateValues" dxfId="943" priority="899"/>
  </conditionalFormatting>
  <conditionalFormatting sqref="K2191">
    <cfRule type="duplicateValues" dxfId="942" priority="898"/>
  </conditionalFormatting>
  <conditionalFormatting sqref="K2191">
    <cfRule type="duplicateValues" dxfId="941" priority="897"/>
  </conditionalFormatting>
  <conditionalFormatting sqref="K2191">
    <cfRule type="duplicateValues" dxfId="940" priority="896"/>
  </conditionalFormatting>
  <conditionalFormatting sqref="K2120">
    <cfRule type="duplicateValues" dxfId="939" priority="895"/>
  </conditionalFormatting>
  <conditionalFormatting sqref="K2120">
    <cfRule type="duplicateValues" dxfId="938" priority="894"/>
  </conditionalFormatting>
  <conditionalFormatting sqref="K2120">
    <cfRule type="duplicateValues" dxfId="937" priority="893"/>
  </conditionalFormatting>
  <conditionalFormatting sqref="K2133">
    <cfRule type="duplicateValues" dxfId="936" priority="892"/>
  </conditionalFormatting>
  <conditionalFormatting sqref="K2133">
    <cfRule type="duplicateValues" dxfId="935" priority="891"/>
  </conditionalFormatting>
  <conditionalFormatting sqref="K2133">
    <cfRule type="duplicateValues" dxfId="934" priority="890"/>
  </conditionalFormatting>
  <conditionalFormatting sqref="K2144">
    <cfRule type="duplicateValues" dxfId="933" priority="889"/>
  </conditionalFormatting>
  <conditionalFormatting sqref="K2144">
    <cfRule type="duplicateValues" dxfId="932" priority="888"/>
  </conditionalFormatting>
  <conditionalFormatting sqref="K2144">
    <cfRule type="duplicateValues" dxfId="931" priority="887"/>
  </conditionalFormatting>
  <conditionalFormatting sqref="K2161">
    <cfRule type="duplicateValues" dxfId="930" priority="886"/>
  </conditionalFormatting>
  <conditionalFormatting sqref="K2161">
    <cfRule type="duplicateValues" dxfId="929" priority="885"/>
  </conditionalFormatting>
  <conditionalFormatting sqref="K2161">
    <cfRule type="duplicateValues" dxfId="928" priority="884"/>
  </conditionalFormatting>
  <conditionalFormatting sqref="K2119">
    <cfRule type="duplicateValues" dxfId="927" priority="883"/>
  </conditionalFormatting>
  <conditionalFormatting sqref="K2119">
    <cfRule type="duplicateValues" dxfId="926" priority="882"/>
  </conditionalFormatting>
  <conditionalFormatting sqref="K2119">
    <cfRule type="duplicateValues" dxfId="925" priority="881"/>
  </conditionalFormatting>
  <conditionalFormatting sqref="K2114">
    <cfRule type="duplicateValues" dxfId="924" priority="880"/>
  </conditionalFormatting>
  <conditionalFormatting sqref="K2114">
    <cfRule type="duplicateValues" dxfId="923" priority="879"/>
  </conditionalFormatting>
  <conditionalFormatting sqref="K2114">
    <cfRule type="duplicateValues" dxfId="922" priority="878"/>
  </conditionalFormatting>
  <conditionalFormatting sqref="K2135">
    <cfRule type="duplicateValues" dxfId="921" priority="877"/>
  </conditionalFormatting>
  <conditionalFormatting sqref="K2135">
    <cfRule type="duplicateValues" dxfId="920" priority="876"/>
  </conditionalFormatting>
  <conditionalFormatting sqref="K2135">
    <cfRule type="duplicateValues" dxfId="919" priority="875"/>
  </conditionalFormatting>
  <conditionalFormatting sqref="K2157">
    <cfRule type="duplicateValues" dxfId="918" priority="874"/>
  </conditionalFormatting>
  <conditionalFormatting sqref="K2157">
    <cfRule type="duplicateValues" dxfId="917" priority="873"/>
  </conditionalFormatting>
  <conditionalFormatting sqref="K2157">
    <cfRule type="duplicateValues" dxfId="916" priority="872"/>
  </conditionalFormatting>
  <conditionalFormatting sqref="K2168">
    <cfRule type="duplicateValues" dxfId="915" priority="871"/>
  </conditionalFormatting>
  <conditionalFormatting sqref="K2168">
    <cfRule type="duplicateValues" dxfId="914" priority="870"/>
  </conditionalFormatting>
  <conditionalFormatting sqref="K2168">
    <cfRule type="duplicateValues" dxfId="913" priority="869"/>
  </conditionalFormatting>
  <conditionalFormatting sqref="K2124">
    <cfRule type="duplicateValues" dxfId="912" priority="868"/>
  </conditionalFormatting>
  <conditionalFormatting sqref="K2124">
    <cfRule type="duplicateValues" dxfId="911" priority="867"/>
  </conditionalFormatting>
  <conditionalFormatting sqref="K2124">
    <cfRule type="duplicateValues" dxfId="910" priority="866"/>
  </conditionalFormatting>
  <conditionalFormatting sqref="K2176">
    <cfRule type="duplicateValues" dxfId="909" priority="865"/>
  </conditionalFormatting>
  <conditionalFormatting sqref="K2176">
    <cfRule type="duplicateValues" dxfId="908" priority="864"/>
  </conditionalFormatting>
  <conditionalFormatting sqref="K2176">
    <cfRule type="duplicateValues" dxfId="907" priority="863"/>
  </conditionalFormatting>
  <conditionalFormatting sqref="K2118">
    <cfRule type="duplicateValues" dxfId="906" priority="862"/>
  </conditionalFormatting>
  <conditionalFormatting sqref="K2118">
    <cfRule type="duplicateValues" dxfId="905" priority="861"/>
  </conditionalFormatting>
  <conditionalFormatting sqref="K2118">
    <cfRule type="duplicateValues" dxfId="904" priority="860"/>
  </conditionalFormatting>
  <conditionalFormatting sqref="K2140">
    <cfRule type="duplicateValues" dxfId="903" priority="859"/>
  </conditionalFormatting>
  <conditionalFormatting sqref="K2140">
    <cfRule type="duplicateValues" dxfId="902" priority="858"/>
  </conditionalFormatting>
  <conditionalFormatting sqref="K2140">
    <cfRule type="duplicateValues" dxfId="901" priority="857"/>
  </conditionalFormatting>
  <conditionalFormatting sqref="K2174">
    <cfRule type="duplicateValues" dxfId="900" priority="856"/>
  </conditionalFormatting>
  <conditionalFormatting sqref="K2174">
    <cfRule type="duplicateValues" dxfId="899" priority="855"/>
  </conditionalFormatting>
  <conditionalFormatting sqref="K2174">
    <cfRule type="duplicateValues" dxfId="898" priority="854"/>
  </conditionalFormatting>
  <conditionalFormatting sqref="K2177">
    <cfRule type="duplicateValues" dxfId="897" priority="853"/>
  </conditionalFormatting>
  <conditionalFormatting sqref="K2177">
    <cfRule type="duplicateValues" dxfId="896" priority="852"/>
  </conditionalFormatting>
  <conditionalFormatting sqref="K2177">
    <cfRule type="duplicateValues" dxfId="895" priority="851"/>
  </conditionalFormatting>
  <conditionalFormatting sqref="K2180">
    <cfRule type="duplicateValues" dxfId="894" priority="850"/>
  </conditionalFormatting>
  <conditionalFormatting sqref="K2180">
    <cfRule type="duplicateValues" dxfId="893" priority="849"/>
  </conditionalFormatting>
  <conditionalFormatting sqref="K2180">
    <cfRule type="duplicateValues" dxfId="892" priority="848"/>
  </conditionalFormatting>
  <conditionalFormatting sqref="K2182">
    <cfRule type="duplicateValues" dxfId="891" priority="847"/>
  </conditionalFormatting>
  <conditionalFormatting sqref="K2182">
    <cfRule type="duplicateValues" dxfId="890" priority="846"/>
  </conditionalFormatting>
  <conditionalFormatting sqref="K2182">
    <cfRule type="duplicateValues" dxfId="889" priority="845"/>
  </conditionalFormatting>
  <conditionalFormatting sqref="K2186">
    <cfRule type="duplicateValues" dxfId="888" priority="844"/>
  </conditionalFormatting>
  <conditionalFormatting sqref="K2186">
    <cfRule type="duplicateValues" dxfId="887" priority="843"/>
  </conditionalFormatting>
  <conditionalFormatting sqref="K2186">
    <cfRule type="duplicateValues" dxfId="886" priority="842"/>
  </conditionalFormatting>
  <conditionalFormatting sqref="K2160">
    <cfRule type="duplicateValues" dxfId="885" priority="841"/>
  </conditionalFormatting>
  <conditionalFormatting sqref="K2160">
    <cfRule type="duplicateValues" dxfId="884" priority="840"/>
  </conditionalFormatting>
  <conditionalFormatting sqref="K2160">
    <cfRule type="duplicateValues" dxfId="883" priority="839"/>
  </conditionalFormatting>
  <conditionalFormatting sqref="K2126">
    <cfRule type="duplicateValues" dxfId="882" priority="838"/>
  </conditionalFormatting>
  <conditionalFormatting sqref="K2126">
    <cfRule type="duplicateValues" dxfId="881" priority="837"/>
  </conditionalFormatting>
  <conditionalFormatting sqref="K2126">
    <cfRule type="duplicateValues" dxfId="880" priority="836"/>
  </conditionalFormatting>
  <conditionalFormatting sqref="K2130">
    <cfRule type="duplicateValues" dxfId="879" priority="835"/>
  </conditionalFormatting>
  <conditionalFormatting sqref="K2130">
    <cfRule type="duplicateValues" dxfId="878" priority="834"/>
  </conditionalFormatting>
  <conditionalFormatting sqref="K2130">
    <cfRule type="duplicateValues" dxfId="877" priority="833"/>
  </conditionalFormatting>
  <conditionalFormatting sqref="K2171">
    <cfRule type="duplicateValues" dxfId="876" priority="832"/>
  </conditionalFormatting>
  <conditionalFormatting sqref="K2171">
    <cfRule type="duplicateValues" dxfId="875" priority="831"/>
  </conditionalFormatting>
  <conditionalFormatting sqref="K2171">
    <cfRule type="duplicateValues" dxfId="874" priority="830"/>
  </conditionalFormatting>
  <conditionalFormatting sqref="K2148">
    <cfRule type="duplicateValues" dxfId="873" priority="829"/>
  </conditionalFormatting>
  <conditionalFormatting sqref="K2148">
    <cfRule type="duplicateValues" dxfId="872" priority="828"/>
  </conditionalFormatting>
  <conditionalFormatting sqref="K2148">
    <cfRule type="duplicateValues" dxfId="871" priority="827"/>
  </conditionalFormatting>
  <conditionalFormatting sqref="K2113">
    <cfRule type="duplicateValues" dxfId="870" priority="826"/>
  </conditionalFormatting>
  <conditionalFormatting sqref="K2113">
    <cfRule type="duplicateValues" dxfId="869" priority="825"/>
  </conditionalFormatting>
  <conditionalFormatting sqref="K2113">
    <cfRule type="duplicateValues" dxfId="868" priority="824"/>
  </conditionalFormatting>
  <conditionalFormatting sqref="K2230">
    <cfRule type="duplicateValues" dxfId="867" priority="823"/>
  </conditionalFormatting>
  <conditionalFormatting sqref="K2230">
    <cfRule type="duplicateValues" dxfId="866" priority="822"/>
  </conditionalFormatting>
  <conditionalFormatting sqref="K2251">
    <cfRule type="duplicateValues" dxfId="865" priority="821"/>
  </conditionalFormatting>
  <conditionalFormatting sqref="K2251">
    <cfRule type="duplicateValues" dxfId="864" priority="820"/>
  </conditionalFormatting>
  <conditionalFormatting sqref="K2260">
    <cfRule type="duplicateValues" dxfId="863" priority="819"/>
  </conditionalFormatting>
  <conditionalFormatting sqref="K2260">
    <cfRule type="duplicateValues" dxfId="862" priority="818"/>
  </conditionalFormatting>
  <conditionalFormatting sqref="K2206">
    <cfRule type="duplicateValues" dxfId="861" priority="817"/>
  </conditionalFormatting>
  <conditionalFormatting sqref="K2206">
    <cfRule type="duplicateValues" dxfId="860" priority="816"/>
  </conditionalFormatting>
  <conditionalFormatting sqref="K2206">
    <cfRule type="duplicateValues" dxfId="859" priority="815"/>
  </conditionalFormatting>
  <conditionalFormatting sqref="K2204">
    <cfRule type="duplicateValues" dxfId="858" priority="814"/>
  </conditionalFormatting>
  <conditionalFormatting sqref="K2204">
    <cfRule type="duplicateValues" dxfId="857" priority="813"/>
  </conditionalFormatting>
  <conditionalFormatting sqref="K2204">
    <cfRule type="duplicateValues" dxfId="856" priority="812"/>
  </conditionalFormatting>
  <conditionalFormatting sqref="K2231">
    <cfRule type="duplicateValues" dxfId="855" priority="811"/>
  </conditionalFormatting>
  <conditionalFormatting sqref="K2231">
    <cfRule type="duplicateValues" dxfId="854" priority="810"/>
  </conditionalFormatting>
  <conditionalFormatting sqref="K2231">
    <cfRule type="duplicateValues" dxfId="853" priority="809"/>
  </conditionalFormatting>
  <conditionalFormatting sqref="K2211">
    <cfRule type="duplicateValues" dxfId="852" priority="808"/>
  </conditionalFormatting>
  <conditionalFormatting sqref="K2211">
    <cfRule type="duplicateValues" dxfId="851" priority="807"/>
  </conditionalFormatting>
  <conditionalFormatting sqref="K2211">
    <cfRule type="duplicateValues" dxfId="850" priority="806"/>
  </conditionalFormatting>
  <conditionalFormatting sqref="K2254">
    <cfRule type="duplicateValues" dxfId="849" priority="805"/>
  </conditionalFormatting>
  <conditionalFormatting sqref="K2242">
    <cfRule type="duplicateValues" dxfId="848" priority="804"/>
  </conditionalFormatting>
  <conditionalFormatting sqref="K2242">
    <cfRule type="duplicateValues" dxfId="847" priority="803"/>
  </conditionalFormatting>
  <conditionalFormatting sqref="K2242">
    <cfRule type="duplicateValues" dxfId="846" priority="802"/>
  </conditionalFormatting>
  <conditionalFormatting sqref="K2202">
    <cfRule type="duplicateValues" dxfId="845" priority="801"/>
  </conditionalFormatting>
  <conditionalFormatting sqref="K2202">
    <cfRule type="duplicateValues" dxfId="844" priority="800"/>
  </conditionalFormatting>
  <conditionalFormatting sqref="K2202">
    <cfRule type="duplicateValues" dxfId="843" priority="799"/>
  </conditionalFormatting>
  <conditionalFormatting sqref="K2201">
    <cfRule type="duplicateValues" dxfId="842" priority="798"/>
  </conditionalFormatting>
  <conditionalFormatting sqref="K2201">
    <cfRule type="duplicateValues" dxfId="841" priority="797"/>
  </conditionalFormatting>
  <conditionalFormatting sqref="K2201">
    <cfRule type="duplicateValues" dxfId="840" priority="796"/>
  </conditionalFormatting>
  <conditionalFormatting sqref="K2194">
    <cfRule type="duplicateValues" dxfId="839" priority="795"/>
  </conditionalFormatting>
  <conditionalFormatting sqref="K2194">
    <cfRule type="duplicateValues" dxfId="838" priority="794"/>
  </conditionalFormatting>
  <conditionalFormatting sqref="K2194">
    <cfRule type="duplicateValues" dxfId="837" priority="793"/>
  </conditionalFormatting>
  <conditionalFormatting sqref="K2226 K2228">
    <cfRule type="duplicateValues" dxfId="836" priority="792"/>
  </conditionalFormatting>
  <conditionalFormatting sqref="K2226">
    <cfRule type="duplicateValues" dxfId="835" priority="791"/>
  </conditionalFormatting>
  <conditionalFormatting sqref="K2226">
    <cfRule type="duplicateValues" dxfId="834" priority="790"/>
  </conditionalFormatting>
  <conditionalFormatting sqref="K2218">
    <cfRule type="duplicateValues" dxfId="833" priority="789"/>
  </conditionalFormatting>
  <conditionalFormatting sqref="K2210">
    <cfRule type="duplicateValues" dxfId="832" priority="788"/>
  </conditionalFormatting>
  <conditionalFormatting sqref="K2210">
    <cfRule type="duplicateValues" dxfId="831" priority="787"/>
  </conditionalFormatting>
  <conditionalFormatting sqref="K2210">
    <cfRule type="duplicateValues" dxfId="830" priority="786"/>
  </conditionalFormatting>
  <conditionalFormatting sqref="K2234">
    <cfRule type="duplicateValues" dxfId="829" priority="785"/>
  </conditionalFormatting>
  <conditionalFormatting sqref="K2234">
    <cfRule type="duplicateValues" dxfId="828" priority="784"/>
  </conditionalFormatting>
  <conditionalFormatting sqref="K2234">
    <cfRule type="duplicateValues" dxfId="827" priority="783"/>
  </conditionalFormatting>
  <conditionalFormatting sqref="K2237">
    <cfRule type="duplicateValues" dxfId="826" priority="782"/>
  </conditionalFormatting>
  <conditionalFormatting sqref="K2237">
    <cfRule type="duplicateValues" dxfId="825" priority="781"/>
  </conditionalFormatting>
  <conditionalFormatting sqref="K2237">
    <cfRule type="duplicateValues" dxfId="824" priority="780"/>
  </conditionalFormatting>
  <conditionalFormatting sqref="K2252">
    <cfRule type="duplicateValues" dxfId="823" priority="779"/>
  </conditionalFormatting>
  <conditionalFormatting sqref="K2252">
    <cfRule type="duplicateValues" dxfId="822" priority="778"/>
  </conditionalFormatting>
  <conditionalFormatting sqref="K2252">
    <cfRule type="duplicateValues" dxfId="821" priority="777"/>
  </conditionalFormatting>
  <conditionalFormatting sqref="K2269">
    <cfRule type="duplicateValues" dxfId="820" priority="776"/>
  </conditionalFormatting>
  <conditionalFormatting sqref="K2269">
    <cfRule type="duplicateValues" dxfId="819" priority="775"/>
  </conditionalFormatting>
  <conditionalFormatting sqref="K2269">
    <cfRule type="duplicateValues" dxfId="818" priority="774"/>
  </conditionalFormatting>
  <conditionalFormatting sqref="K2266">
    <cfRule type="duplicateValues" dxfId="817" priority="773"/>
  </conditionalFormatting>
  <conditionalFormatting sqref="K2266">
    <cfRule type="duplicateValues" dxfId="816" priority="772"/>
  </conditionalFormatting>
  <conditionalFormatting sqref="K2266">
    <cfRule type="duplicateValues" dxfId="815" priority="771"/>
  </conditionalFormatting>
  <conditionalFormatting sqref="K2263">
    <cfRule type="duplicateValues" dxfId="814" priority="770"/>
  </conditionalFormatting>
  <conditionalFormatting sqref="K2263">
    <cfRule type="duplicateValues" dxfId="813" priority="769"/>
  </conditionalFormatting>
  <conditionalFormatting sqref="K2263">
    <cfRule type="duplicateValues" dxfId="812" priority="768"/>
  </conditionalFormatting>
  <conditionalFormatting sqref="K2229">
    <cfRule type="duplicateValues" dxfId="811" priority="767"/>
  </conditionalFormatting>
  <conditionalFormatting sqref="K2229">
    <cfRule type="duplicateValues" dxfId="810" priority="766"/>
  </conditionalFormatting>
  <conditionalFormatting sqref="K2229">
    <cfRule type="duplicateValues" dxfId="809" priority="765"/>
  </conditionalFormatting>
  <conditionalFormatting sqref="K2222">
    <cfRule type="duplicateValues" dxfId="808" priority="764"/>
  </conditionalFormatting>
  <conditionalFormatting sqref="K2222">
    <cfRule type="duplicateValues" dxfId="807" priority="763"/>
  </conditionalFormatting>
  <conditionalFormatting sqref="K2222">
    <cfRule type="duplicateValues" dxfId="806" priority="762"/>
  </conditionalFormatting>
  <conditionalFormatting sqref="K2216">
    <cfRule type="duplicateValues" dxfId="805" priority="761"/>
  </conditionalFormatting>
  <conditionalFormatting sqref="K2216">
    <cfRule type="duplicateValues" dxfId="804" priority="760"/>
  </conditionalFormatting>
  <conditionalFormatting sqref="K2216">
    <cfRule type="duplicateValues" dxfId="803" priority="759"/>
  </conditionalFormatting>
  <conditionalFormatting sqref="K2213">
    <cfRule type="duplicateValues" dxfId="802" priority="758"/>
  </conditionalFormatting>
  <conditionalFormatting sqref="K2213">
    <cfRule type="duplicateValues" dxfId="801" priority="757"/>
  </conditionalFormatting>
  <conditionalFormatting sqref="K2213">
    <cfRule type="duplicateValues" dxfId="800" priority="756"/>
  </conditionalFormatting>
  <conditionalFormatting sqref="K2208">
    <cfRule type="duplicateValues" dxfId="799" priority="755"/>
  </conditionalFormatting>
  <conditionalFormatting sqref="K2208">
    <cfRule type="duplicateValues" dxfId="798" priority="754"/>
  </conditionalFormatting>
  <conditionalFormatting sqref="K2208">
    <cfRule type="duplicateValues" dxfId="797" priority="753"/>
  </conditionalFormatting>
  <conditionalFormatting sqref="K2215">
    <cfRule type="duplicateValues" dxfId="796" priority="752"/>
  </conditionalFormatting>
  <conditionalFormatting sqref="K2215">
    <cfRule type="duplicateValues" dxfId="795" priority="751"/>
  </conditionalFormatting>
  <conditionalFormatting sqref="K2215">
    <cfRule type="duplicateValues" dxfId="794" priority="750"/>
  </conditionalFormatting>
  <conditionalFormatting sqref="K2264">
    <cfRule type="duplicateValues" dxfId="793" priority="749"/>
  </conditionalFormatting>
  <conditionalFormatting sqref="K2264">
    <cfRule type="duplicateValues" dxfId="792" priority="748"/>
  </conditionalFormatting>
  <conditionalFormatting sqref="K2264">
    <cfRule type="duplicateValues" dxfId="791" priority="747"/>
  </conditionalFormatting>
  <conditionalFormatting sqref="K2220">
    <cfRule type="duplicateValues" dxfId="790" priority="746"/>
  </conditionalFormatting>
  <conditionalFormatting sqref="K2220">
    <cfRule type="duplicateValues" dxfId="789" priority="745"/>
  </conditionalFormatting>
  <conditionalFormatting sqref="K2220">
    <cfRule type="duplicateValues" dxfId="788" priority="744"/>
  </conditionalFormatting>
  <conditionalFormatting sqref="K2224">
    <cfRule type="duplicateValues" dxfId="787" priority="743"/>
  </conditionalFormatting>
  <conditionalFormatting sqref="K2224">
    <cfRule type="duplicateValues" dxfId="786" priority="742"/>
  </conditionalFormatting>
  <conditionalFormatting sqref="K2224">
    <cfRule type="duplicateValues" dxfId="785" priority="741"/>
  </conditionalFormatting>
  <conditionalFormatting sqref="K2241">
    <cfRule type="duplicateValues" dxfId="784" priority="740"/>
  </conditionalFormatting>
  <conditionalFormatting sqref="K2241">
    <cfRule type="duplicateValues" dxfId="783" priority="739"/>
  </conditionalFormatting>
  <conditionalFormatting sqref="K2241">
    <cfRule type="duplicateValues" dxfId="782" priority="738"/>
  </conditionalFormatting>
  <conditionalFormatting sqref="K2267">
    <cfRule type="duplicateValues" dxfId="781" priority="737"/>
  </conditionalFormatting>
  <conditionalFormatting sqref="K2267">
    <cfRule type="duplicateValues" dxfId="780" priority="736"/>
  </conditionalFormatting>
  <conditionalFormatting sqref="K2267">
    <cfRule type="duplicateValues" dxfId="779" priority="735"/>
  </conditionalFormatting>
  <conditionalFormatting sqref="K2270">
    <cfRule type="duplicateValues" dxfId="778" priority="734"/>
  </conditionalFormatting>
  <conditionalFormatting sqref="K2270">
    <cfRule type="duplicateValues" dxfId="777" priority="733"/>
  </conditionalFormatting>
  <conditionalFormatting sqref="K2270">
    <cfRule type="duplicateValues" dxfId="776" priority="732"/>
  </conditionalFormatting>
  <conditionalFormatting sqref="K2199">
    <cfRule type="duplicateValues" dxfId="775" priority="731"/>
  </conditionalFormatting>
  <conditionalFormatting sqref="K2199">
    <cfRule type="duplicateValues" dxfId="774" priority="730"/>
  </conditionalFormatting>
  <conditionalFormatting sqref="K2199">
    <cfRule type="duplicateValues" dxfId="773" priority="729"/>
  </conditionalFormatting>
  <conditionalFormatting sqref="K2212">
    <cfRule type="duplicateValues" dxfId="772" priority="728"/>
  </conditionalFormatting>
  <conditionalFormatting sqref="K2212">
    <cfRule type="duplicateValues" dxfId="771" priority="727"/>
  </conditionalFormatting>
  <conditionalFormatting sqref="K2212">
    <cfRule type="duplicateValues" dxfId="770" priority="726"/>
  </conditionalFormatting>
  <conditionalFormatting sqref="K2223">
    <cfRule type="duplicateValues" dxfId="769" priority="725"/>
  </conditionalFormatting>
  <conditionalFormatting sqref="K2223">
    <cfRule type="duplicateValues" dxfId="768" priority="724"/>
  </conditionalFormatting>
  <conditionalFormatting sqref="K2223">
    <cfRule type="duplicateValues" dxfId="767" priority="723"/>
  </conditionalFormatting>
  <conditionalFormatting sqref="K2240">
    <cfRule type="duplicateValues" dxfId="766" priority="722"/>
  </conditionalFormatting>
  <conditionalFormatting sqref="K2240">
    <cfRule type="duplicateValues" dxfId="765" priority="721"/>
  </conditionalFormatting>
  <conditionalFormatting sqref="K2240">
    <cfRule type="duplicateValues" dxfId="764" priority="720"/>
  </conditionalFormatting>
  <conditionalFormatting sqref="K2198">
    <cfRule type="duplicateValues" dxfId="763" priority="719"/>
  </conditionalFormatting>
  <conditionalFormatting sqref="K2198">
    <cfRule type="duplicateValues" dxfId="762" priority="718"/>
  </conditionalFormatting>
  <conditionalFormatting sqref="K2198">
    <cfRule type="duplicateValues" dxfId="761" priority="717"/>
  </conditionalFormatting>
  <conditionalFormatting sqref="K2193">
    <cfRule type="duplicateValues" dxfId="760" priority="716"/>
  </conditionalFormatting>
  <conditionalFormatting sqref="K2193">
    <cfRule type="duplicateValues" dxfId="759" priority="715"/>
  </conditionalFormatting>
  <conditionalFormatting sqref="K2193">
    <cfRule type="duplicateValues" dxfId="758" priority="714"/>
  </conditionalFormatting>
  <conditionalFormatting sqref="K2214">
    <cfRule type="duplicateValues" dxfId="757" priority="713"/>
  </conditionalFormatting>
  <conditionalFormatting sqref="K2214">
    <cfRule type="duplicateValues" dxfId="756" priority="712"/>
  </conditionalFormatting>
  <conditionalFormatting sqref="K2214">
    <cfRule type="duplicateValues" dxfId="755" priority="711"/>
  </conditionalFormatting>
  <conditionalFormatting sqref="K2236">
    <cfRule type="duplicateValues" dxfId="754" priority="710"/>
  </conditionalFormatting>
  <conditionalFormatting sqref="K2236">
    <cfRule type="duplicateValues" dxfId="753" priority="709"/>
  </conditionalFormatting>
  <conditionalFormatting sqref="K2236">
    <cfRule type="duplicateValues" dxfId="752" priority="708"/>
  </conditionalFormatting>
  <conditionalFormatting sqref="K2247">
    <cfRule type="duplicateValues" dxfId="751" priority="707"/>
  </conditionalFormatting>
  <conditionalFormatting sqref="K2247">
    <cfRule type="duplicateValues" dxfId="750" priority="706"/>
  </conditionalFormatting>
  <conditionalFormatting sqref="K2247">
    <cfRule type="duplicateValues" dxfId="749" priority="705"/>
  </conditionalFormatting>
  <conditionalFormatting sqref="K2203">
    <cfRule type="duplicateValues" dxfId="748" priority="704"/>
  </conditionalFormatting>
  <conditionalFormatting sqref="K2203">
    <cfRule type="duplicateValues" dxfId="747" priority="703"/>
  </conditionalFormatting>
  <conditionalFormatting sqref="K2203">
    <cfRule type="duplicateValues" dxfId="746" priority="702"/>
  </conditionalFormatting>
  <conditionalFormatting sqref="K2255">
    <cfRule type="duplicateValues" dxfId="745" priority="701"/>
  </conditionalFormatting>
  <conditionalFormatting sqref="K2255">
    <cfRule type="duplicateValues" dxfId="744" priority="700"/>
  </conditionalFormatting>
  <conditionalFormatting sqref="K2255">
    <cfRule type="duplicateValues" dxfId="743" priority="699"/>
  </conditionalFormatting>
  <conditionalFormatting sqref="K2197">
    <cfRule type="duplicateValues" dxfId="742" priority="698"/>
  </conditionalFormatting>
  <conditionalFormatting sqref="K2197">
    <cfRule type="duplicateValues" dxfId="741" priority="697"/>
  </conditionalFormatting>
  <conditionalFormatting sqref="K2197">
    <cfRule type="duplicateValues" dxfId="740" priority="696"/>
  </conditionalFormatting>
  <conditionalFormatting sqref="K2219">
    <cfRule type="duplicateValues" dxfId="739" priority="695"/>
  </conditionalFormatting>
  <conditionalFormatting sqref="K2219">
    <cfRule type="duplicateValues" dxfId="738" priority="694"/>
  </conditionalFormatting>
  <conditionalFormatting sqref="K2219">
    <cfRule type="duplicateValues" dxfId="737" priority="693"/>
  </conditionalFormatting>
  <conditionalFormatting sqref="K2253">
    <cfRule type="duplicateValues" dxfId="736" priority="692"/>
  </conditionalFormatting>
  <conditionalFormatting sqref="K2253">
    <cfRule type="duplicateValues" dxfId="735" priority="691"/>
  </conditionalFormatting>
  <conditionalFormatting sqref="K2253">
    <cfRule type="duplicateValues" dxfId="734" priority="690"/>
  </conditionalFormatting>
  <conditionalFormatting sqref="K2256">
    <cfRule type="duplicateValues" dxfId="733" priority="689"/>
  </conditionalFormatting>
  <conditionalFormatting sqref="K2256">
    <cfRule type="duplicateValues" dxfId="732" priority="688"/>
  </conditionalFormatting>
  <conditionalFormatting sqref="K2256">
    <cfRule type="duplicateValues" dxfId="731" priority="687"/>
  </conditionalFormatting>
  <conditionalFormatting sqref="K2259">
    <cfRule type="duplicateValues" dxfId="730" priority="686"/>
  </conditionalFormatting>
  <conditionalFormatting sqref="K2259">
    <cfRule type="duplicateValues" dxfId="729" priority="685"/>
  </conditionalFormatting>
  <conditionalFormatting sqref="K2259">
    <cfRule type="duplicateValues" dxfId="728" priority="684"/>
  </conditionalFormatting>
  <conditionalFormatting sqref="K2261">
    <cfRule type="duplicateValues" dxfId="727" priority="683"/>
  </conditionalFormatting>
  <conditionalFormatting sqref="K2261">
    <cfRule type="duplicateValues" dxfId="726" priority="682"/>
  </conditionalFormatting>
  <conditionalFormatting sqref="K2261">
    <cfRule type="duplicateValues" dxfId="725" priority="681"/>
  </conditionalFormatting>
  <conditionalFormatting sqref="K2265">
    <cfRule type="duplicateValues" dxfId="724" priority="680"/>
  </conditionalFormatting>
  <conditionalFormatting sqref="K2265">
    <cfRule type="duplicateValues" dxfId="723" priority="679"/>
  </conditionalFormatting>
  <conditionalFormatting sqref="K2265">
    <cfRule type="duplicateValues" dxfId="722" priority="678"/>
  </conditionalFormatting>
  <conditionalFormatting sqref="K2239">
    <cfRule type="duplicateValues" dxfId="721" priority="677"/>
  </conditionalFormatting>
  <conditionalFormatting sqref="K2239">
    <cfRule type="duplicateValues" dxfId="720" priority="676"/>
  </conditionalFormatting>
  <conditionalFormatting sqref="K2239">
    <cfRule type="duplicateValues" dxfId="719" priority="675"/>
  </conditionalFormatting>
  <conditionalFormatting sqref="K2205">
    <cfRule type="duplicateValues" dxfId="718" priority="674"/>
  </conditionalFormatting>
  <conditionalFormatting sqref="K2205">
    <cfRule type="duplicateValues" dxfId="717" priority="673"/>
  </conditionalFormatting>
  <conditionalFormatting sqref="K2205">
    <cfRule type="duplicateValues" dxfId="716" priority="672"/>
  </conditionalFormatting>
  <conditionalFormatting sqref="K2209">
    <cfRule type="duplicateValues" dxfId="715" priority="671"/>
  </conditionalFormatting>
  <conditionalFormatting sqref="K2209">
    <cfRule type="duplicateValues" dxfId="714" priority="670"/>
  </conditionalFormatting>
  <conditionalFormatting sqref="K2209">
    <cfRule type="duplicateValues" dxfId="713" priority="669"/>
  </conditionalFormatting>
  <conditionalFormatting sqref="K2250">
    <cfRule type="duplicateValues" dxfId="712" priority="668"/>
  </conditionalFormatting>
  <conditionalFormatting sqref="K2250">
    <cfRule type="duplicateValues" dxfId="711" priority="667"/>
  </conditionalFormatting>
  <conditionalFormatting sqref="K2250">
    <cfRule type="duplicateValues" dxfId="710" priority="666"/>
  </conditionalFormatting>
  <conditionalFormatting sqref="K2227">
    <cfRule type="duplicateValues" dxfId="709" priority="665"/>
  </conditionalFormatting>
  <conditionalFormatting sqref="K2227">
    <cfRule type="duplicateValues" dxfId="708" priority="664"/>
  </conditionalFormatting>
  <conditionalFormatting sqref="K2227">
    <cfRule type="duplicateValues" dxfId="707" priority="663"/>
  </conditionalFormatting>
  <conditionalFormatting sqref="K2192">
    <cfRule type="duplicateValues" dxfId="706" priority="662"/>
  </conditionalFormatting>
  <conditionalFormatting sqref="K2192">
    <cfRule type="duplicateValues" dxfId="705" priority="661"/>
  </conditionalFormatting>
  <conditionalFormatting sqref="K2192">
    <cfRule type="duplicateValues" dxfId="704" priority="660"/>
  </conditionalFormatting>
  <conditionalFormatting sqref="K2309">
    <cfRule type="duplicateValues" dxfId="703" priority="659"/>
  </conditionalFormatting>
  <conditionalFormatting sqref="K2309">
    <cfRule type="duplicateValues" dxfId="702" priority="658"/>
  </conditionalFormatting>
  <conditionalFormatting sqref="K2330">
    <cfRule type="duplicateValues" dxfId="701" priority="657"/>
  </conditionalFormatting>
  <conditionalFormatting sqref="K2330">
    <cfRule type="duplicateValues" dxfId="700" priority="656"/>
  </conditionalFormatting>
  <conditionalFormatting sqref="K2339">
    <cfRule type="duplicateValues" dxfId="699" priority="655"/>
  </conditionalFormatting>
  <conditionalFormatting sqref="K2339">
    <cfRule type="duplicateValues" dxfId="698" priority="654"/>
  </conditionalFormatting>
  <conditionalFormatting sqref="K2285">
    <cfRule type="duplicateValues" dxfId="697" priority="653"/>
  </conditionalFormatting>
  <conditionalFormatting sqref="K2285">
    <cfRule type="duplicateValues" dxfId="696" priority="652"/>
  </conditionalFormatting>
  <conditionalFormatting sqref="K2285">
    <cfRule type="duplicateValues" dxfId="695" priority="651"/>
  </conditionalFormatting>
  <conditionalFormatting sqref="K2283">
    <cfRule type="duplicateValues" dxfId="694" priority="650"/>
  </conditionalFormatting>
  <conditionalFormatting sqref="K2283">
    <cfRule type="duplicateValues" dxfId="693" priority="649"/>
  </conditionalFormatting>
  <conditionalFormatting sqref="K2283">
    <cfRule type="duplicateValues" dxfId="692" priority="648"/>
  </conditionalFormatting>
  <conditionalFormatting sqref="K2310">
    <cfRule type="duplicateValues" dxfId="691" priority="647"/>
  </conditionalFormatting>
  <conditionalFormatting sqref="K2310">
    <cfRule type="duplicateValues" dxfId="690" priority="646"/>
  </conditionalFormatting>
  <conditionalFormatting sqref="K2310">
    <cfRule type="duplicateValues" dxfId="689" priority="645"/>
  </conditionalFormatting>
  <conditionalFormatting sqref="K2290">
    <cfRule type="duplicateValues" dxfId="688" priority="644"/>
  </conditionalFormatting>
  <conditionalFormatting sqref="K2290">
    <cfRule type="duplicateValues" dxfId="687" priority="643"/>
  </conditionalFormatting>
  <conditionalFormatting sqref="K2290">
    <cfRule type="duplicateValues" dxfId="686" priority="642"/>
  </conditionalFormatting>
  <conditionalFormatting sqref="K2333">
    <cfRule type="duplicateValues" dxfId="685" priority="641"/>
  </conditionalFormatting>
  <conditionalFormatting sqref="K2321">
    <cfRule type="duplicateValues" dxfId="684" priority="640"/>
  </conditionalFormatting>
  <conditionalFormatting sqref="K2321">
    <cfRule type="duplicateValues" dxfId="683" priority="639"/>
  </conditionalFormatting>
  <conditionalFormatting sqref="K2321">
    <cfRule type="duplicateValues" dxfId="682" priority="638"/>
  </conditionalFormatting>
  <conditionalFormatting sqref="K2281">
    <cfRule type="duplicateValues" dxfId="681" priority="637"/>
  </conditionalFormatting>
  <conditionalFormatting sqref="K2281">
    <cfRule type="duplicateValues" dxfId="680" priority="636"/>
  </conditionalFormatting>
  <conditionalFormatting sqref="K2281">
    <cfRule type="duplicateValues" dxfId="679" priority="635"/>
  </conditionalFormatting>
  <conditionalFormatting sqref="K2280">
    <cfRule type="duplicateValues" dxfId="678" priority="634"/>
  </conditionalFormatting>
  <conditionalFormatting sqref="K2280">
    <cfRule type="duplicateValues" dxfId="677" priority="633"/>
  </conditionalFormatting>
  <conditionalFormatting sqref="K2280">
    <cfRule type="duplicateValues" dxfId="676" priority="632"/>
  </conditionalFormatting>
  <conditionalFormatting sqref="K2273">
    <cfRule type="duplicateValues" dxfId="675" priority="631"/>
  </conditionalFormatting>
  <conditionalFormatting sqref="K2273">
    <cfRule type="duplicateValues" dxfId="674" priority="630"/>
  </conditionalFormatting>
  <conditionalFormatting sqref="K2273">
    <cfRule type="duplicateValues" dxfId="673" priority="629"/>
  </conditionalFormatting>
  <conditionalFormatting sqref="K2305 K2307">
    <cfRule type="duplicateValues" dxfId="672" priority="628"/>
  </conditionalFormatting>
  <conditionalFormatting sqref="K2305">
    <cfRule type="duplicateValues" dxfId="671" priority="627"/>
  </conditionalFormatting>
  <conditionalFormatting sqref="K2305">
    <cfRule type="duplicateValues" dxfId="670" priority="626"/>
  </conditionalFormatting>
  <conditionalFormatting sqref="K2297">
    <cfRule type="duplicateValues" dxfId="669" priority="625"/>
  </conditionalFormatting>
  <conditionalFormatting sqref="K2289">
    <cfRule type="duplicateValues" dxfId="668" priority="624"/>
  </conditionalFormatting>
  <conditionalFormatting sqref="K2289">
    <cfRule type="duplicateValues" dxfId="667" priority="623"/>
  </conditionalFormatting>
  <conditionalFormatting sqref="K2289">
    <cfRule type="duplicateValues" dxfId="666" priority="622"/>
  </conditionalFormatting>
  <conditionalFormatting sqref="K2313">
    <cfRule type="duplicateValues" dxfId="665" priority="621"/>
  </conditionalFormatting>
  <conditionalFormatting sqref="K2313">
    <cfRule type="duplicateValues" dxfId="664" priority="620"/>
  </conditionalFormatting>
  <conditionalFormatting sqref="K2313">
    <cfRule type="duplicateValues" dxfId="663" priority="619"/>
  </conditionalFormatting>
  <conditionalFormatting sqref="K2316">
    <cfRule type="duplicateValues" dxfId="662" priority="618"/>
  </conditionalFormatting>
  <conditionalFormatting sqref="K2316">
    <cfRule type="duplicateValues" dxfId="661" priority="617"/>
  </conditionalFormatting>
  <conditionalFormatting sqref="K2316">
    <cfRule type="duplicateValues" dxfId="660" priority="616"/>
  </conditionalFormatting>
  <conditionalFormatting sqref="K2331">
    <cfRule type="duplicateValues" dxfId="659" priority="615"/>
  </conditionalFormatting>
  <conditionalFormatting sqref="K2331">
    <cfRule type="duplicateValues" dxfId="658" priority="614"/>
  </conditionalFormatting>
  <conditionalFormatting sqref="K2331">
    <cfRule type="duplicateValues" dxfId="657" priority="613"/>
  </conditionalFormatting>
  <conditionalFormatting sqref="K2348">
    <cfRule type="duplicateValues" dxfId="656" priority="612"/>
  </conditionalFormatting>
  <conditionalFormatting sqref="K2348">
    <cfRule type="duplicateValues" dxfId="655" priority="611"/>
  </conditionalFormatting>
  <conditionalFormatting sqref="K2348">
    <cfRule type="duplicateValues" dxfId="654" priority="610"/>
  </conditionalFormatting>
  <conditionalFormatting sqref="K2345">
    <cfRule type="duplicateValues" dxfId="653" priority="609"/>
  </conditionalFormatting>
  <conditionalFormatting sqref="K2345">
    <cfRule type="duplicateValues" dxfId="652" priority="608"/>
  </conditionalFormatting>
  <conditionalFormatting sqref="K2345">
    <cfRule type="duplicateValues" dxfId="651" priority="607"/>
  </conditionalFormatting>
  <conditionalFormatting sqref="K2342">
    <cfRule type="duplicateValues" dxfId="650" priority="606"/>
  </conditionalFormatting>
  <conditionalFormatting sqref="K2342">
    <cfRule type="duplicateValues" dxfId="649" priority="605"/>
  </conditionalFormatting>
  <conditionalFormatting sqref="K2342">
    <cfRule type="duplicateValues" dxfId="648" priority="604"/>
  </conditionalFormatting>
  <conditionalFormatting sqref="K2308">
    <cfRule type="duplicateValues" dxfId="647" priority="603"/>
  </conditionalFormatting>
  <conditionalFormatting sqref="K2308">
    <cfRule type="duplicateValues" dxfId="646" priority="602"/>
  </conditionalFormatting>
  <conditionalFormatting sqref="K2308">
    <cfRule type="duplicateValues" dxfId="645" priority="601"/>
  </conditionalFormatting>
  <conditionalFormatting sqref="K2301">
    <cfRule type="duplicateValues" dxfId="644" priority="600"/>
  </conditionalFormatting>
  <conditionalFormatting sqref="K2301">
    <cfRule type="duplicateValues" dxfId="643" priority="599"/>
  </conditionalFormatting>
  <conditionalFormatting sqref="K2301">
    <cfRule type="duplicateValues" dxfId="642" priority="598"/>
  </conditionalFormatting>
  <conditionalFormatting sqref="K2295">
    <cfRule type="duplicateValues" dxfId="641" priority="597"/>
  </conditionalFormatting>
  <conditionalFormatting sqref="K2295">
    <cfRule type="duplicateValues" dxfId="640" priority="596"/>
  </conditionalFormatting>
  <conditionalFormatting sqref="K2295">
    <cfRule type="duplicateValues" dxfId="639" priority="595"/>
  </conditionalFormatting>
  <conditionalFormatting sqref="K2292">
    <cfRule type="duplicateValues" dxfId="638" priority="594"/>
  </conditionalFormatting>
  <conditionalFormatting sqref="K2292">
    <cfRule type="duplicateValues" dxfId="637" priority="593"/>
  </conditionalFormatting>
  <conditionalFormatting sqref="K2292">
    <cfRule type="duplicateValues" dxfId="636" priority="592"/>
  </conditionalFormatting>
  <conditionalFormatting sqref="K2287">
    <cfRule type="duplicateValues" dxfId="635" priority="591"/>
  </conditionalFormatting>
  <conditionalFormatting sqref="K2287">
    <cfRule type="duplicateValues" dxfId="634" priority="590"/>
  </conditionalFormatting>
  <conditionalFormatting sqref="K2287">
    <cfRule type="duplicateValues" dxfId="633" priority="589"/>
  </conditionalFormatting>
  <conditionalFormatting sqref="K2294">
    <cfRule type="duplicateValues" dxfId="632" priority="588"/>
  </conditionalFormatting>
  <conditionalFormatting sqref="K2294">
    <cfRule type="duplicateValues" dxfId="631" priority="587"/>
  </conditionalFormatting>
  <conditionalFormatting sqref="K2294">
    <cfRule type="duplicateValues" dxfId="630" priority="586"/>
  </conditionalFormatting>
  <conditionalFormatting sqref="K2343">
    <cfRule type="duplicateValues" dxfId="629" priority="585"/>
  </conditionalFormatting>
  <conditionalFormatting sqref="K2343">
    <cfRule type="duplicateValues" dxfId="628" priority="584"/>
  </conditionalFormatting>
  <conditionalFormatting sqref="K2343">
    <cfRule type="duplicateValues" dxfId="627" priority="583"/>
  </conditionalFormatting>
  <conditionalFormatting sqref="K2299">
    <cfRule type="duplicateValues" dxfId="626" priority="582"/>
  </conditionalFormatting>
  <conditionalFormatting sqref="K2299">
    <cfRule type="duplicateValues" dxfId="625" priority="581"/>
  </conditionalFormatting>
  <conditionalFormatting sqref="K2299">
    <cfRule type="duplicateValues" dxfId="624" priority="580"/>
  </conditionalFormatting>
  <conditionalFormatting sqref="K2303">
    <cfRule type="duplicateValues" dxfId="623" priority="579"/>
  </conditionalFormatting>
  <conditionalFormatting sqref="K2303">
    <cfRule type="duplicateValues" dxfId="622" priority="578"/>
  </conditionalFormatting>
  <conditionalFormatting sqref="K2303">
    <cfRule type="duplicateValues" dxfId="621" priority="577"/>
  </conditionalFormatting>
  <conditionalFormatting sqref="K2320">
    <cfRule type="duplicateValues" dxfId="620" priority="576"/>
  </conditionalFormatting>
  <conditionalFormatting sqref="K2320">
    <cfRule type="duplicateValues" dxfId="619" priority="575"/>
  </conditionalFormatting>
  <conditionalFormatting sqref="K2320">
    <cfRule type="duplicateValues" dxfId="618" priority="574"/>
  </conditionalFormatting>
  <conditionalFormatting sqref="K2346">
    <cfRule type="duplicateValues" dxfId="617" priority="573"/>
  </conditionalFormatting>
  <conditionalFormatting sqref="K2346">
    <cfRule type="duplicateValues" dxfId="616" priority="572"/>
  </conditionalFormatting>
  <conditionalFormatting sqref="K2346">
    <cfRule type="duplicateValues" dxfId="615" priority="571"/>
  </conditionalFormatting>
  <conditionalFormatting sqref="K2349">
    <cfRule type="duplicateValues" dxfId="614" priority="570"/>
  </conditionalFormatting>
  <conditionalFormatting sqref="K2349">
    <cfRule type="duplicateValues" dxfId="613" priority="569"/>
  </conditionalFormatting>
  <conditionalFormatting sqref="K2349">
    <cfRule type="duplicateValues" dxfId="612" priority="568"/>
  </conditionalFormatting>
  <conditionalFormatting sqref="K2278">
    <cfRule type="duplicateValues" dxfId="611" priority="567"/>
  </conditionalFormatting>
  <conditionalFormatting sqref="K2278">
    <cfRule type="duplicateValues" dxfId="610" priority="566"/>
  </conditionalFormatting>
  <conditionalFormatting sqref="K2278">
    <cfRule type="duplicateValues" dxfId="609" priority="565"/>
  </conditionalFormatting>
  <conditionalFormatting sqref="K2291">
    <cfRule type="duplicateValues" dxfId="608" priority="564"/>
  </conditionalFormatting>
  <conditionalFormatting sqref="K2291">
    <cfRule type="duplicateValues" dxfId="607" priority="563"/>
  </conditionalFormatting>
  <conditionalFormatting sqref="K2291">
    <cfRule type="duplicateValues" dxfId="606" priority="562"/>
  </conditionalFormatting>
  <conditionalFormatting sqref="K2302">
    <cfRule type="duplicateValues" dxfId="605" priority="561"/>
  </conditionalFormatting>
  <conditionalFormatting sqref="K2302">
    <cfRule type="duplicateValues" dxfId="604" priority="560"/>
  </conditionalFormatting>
  <conditionalFormatting sqref="K2302">
    <cfRule type="duplicateValues" dxfId="603" priority="559"/>
  </conditionalFormatting>
  <conditionalFormatting sqref="K2319">
    <cfRule type="duplicateValues" dxfId="602" priority="558"/>
  </conditionalFormatting>
  <conditionalFormatting sqref="K2319">
    <cfRule type="duplicateValues" dxfId="601" priority="557"/>
  </conditionalFormatting>
  <conditionalFormatting sqref="K2319">
    <cfRule type="duplicateValues" dxfId="600" priority="556"/>
  </conditionalFormatting>
  <conditionalFormatting sqref="K2277">
    <cfRule type="duplicateValues" dxfId="599" priority="555"/>
  </conditionalFormatting>
  <conditionalFormatting sqref="K2277">
    <cfRule type="duplicateValues" dxfId="598" priority="554"/>
  </conditionalFormatting>
  <conditionalFormatting sqref="K2277">
    <cfRule type="duplicateValues" dxfId="597" priority="553"/>
  </conditionalFormatting>
  <conditionalFormatting sqref="K2272">
    <cfRule type="duplicateValues" dxfId="596" priority="552"/>
  </conditionalFormatting>
  <conditionalFormatting sqref="K2272">
    <cfRule type="duplicateValues" dxfId="595" priority="551"/>
  </conditionalFormatting>
  <conditionalFormatting sqref="K2272">
    <cfRule type="duplicateValues" dxfId="594" priority="550"/>
  </conditionalFormatting>
  <conditionalFormatting sqref="K2293">
    <cfRule type="duplicateValues" dxfId="593" priority="549"/>
  </conditionalFormatting>
  <conditionalFormatting sqref="K2293">
    <cfRule type="duplicateValues" dxfId="592" priority="548"/>
  </conditionalFormatting>
  <conditionalFormatting sqref="K2293">
    <cfRule type="duplicateValues" dxfId="591" priority="547"/>
  </conditionalFormatting>
  <conditionalFormatting sqref="K2315">
    <cfRule type="duplicateValues" dxfId="590" priority="546"/>
  </conditionalFormatting>
  <conditionalFormatting sqref="K2315">
    <cfRule type="duplicateValues" dxfId="589" priority="545"/>
  </conditionalFormatting>
  <conditionalFormatting sqref="K2315">
    <cfRule type="duplicateValues" dxfId="588" priority="544"/>
  </conditionalFormatting>
  <conditionalFormatting sqref="K2326">
    <cfRule type="duplicateValues" dxfId="587" priority="543"/>
  </conditionalFormatting>
  <conditionalFormatting sqref="K2326">
    <cfRule type="duplicateValues" dxfId="586" priority="542"/>
  </conditionalFormatting>
  <conditionalFormatting sqref="K2326">
    <cfRule type="duplicateValues" dxfId="585" priority="541"/>
  </conditionalFormatting>
  <conditionalFormatting sqref="K2282">
    <cfRule type="duplicateValues" dxfId="584" priority="540"/>
  </conditionalFormatting>
  <conditionalFormatting sqref="K2282">
    <cfRule type="duplicateValues" dxfId="583" priority="539"/>
  </conditionalFormatting>
  <conditionalFormatting sqref="K2282">
    <cfRule type="duplicateValues" dxfId="582" priority="538"/>
  </conditionalFormatting>
  <conditionalFormatting sqref="K2334">
    <cfRule type="duplicateValues" dxfId="581" priority="537"/>
  </conditionalFormatting>
  <conditionalFormatting sqref="K2334">
    <cfRule type="duplicateValues" dxfId="580" priority="536"/>
  </conditionalFormatting>
  <conditionalFormatting sqref="K2334">
    <cfRule type="duplicateValues" dxfId="579" priority="535"/>
  </conditionalFormatting>
  <conditionalFormatting sqref="K2276">
    <cfRule type="duplicateValues" dxfId="578" priority="534"/>
  </conditionalFormatting>
  <conditionalFormatting sqref="K2276">
    <cfRule type="duplicateValues" dxfId="577" priority="533"/>
  </conditionalFormatting>
  <conditionalFormatting sqref="K2276">
    <cfRule type="duplicateValues" dxfId="576" priority="532"/>
  </conditionalFormatting>
  <conditionalFormatting sqref="K2298">
    <cfRule type="duplicateValues" dxfId="575" priority="531"/>
  </conditionalFormatting>
  <conditionalFormatting sqref="K2298">
    <cfRule type="duplicateValues" dxfId="574" priority="530"/>
  </conditionalFormatting>
  <conditionalFormatting sqref="K2298">
    <cfRule type="duplicateValues" dxfId="573" priority="529"/>
  </conditionalFormatting>
  <conditionalFormatting sqref="K2332">
    <cfRule type="duplicateValues" dxfId="572" priority="528"/>
  </conditionalFormatting>
  <conditionalFormatting sqref="K2332">
    <cfRule type="duplicateValues" dxfId="571" priority="527"/>
  </conditionalFormatting>
  <conditionalFormatting sqref="K2332">
    <cfRule type="duplicateValues" dxfId="570" priority="526"/>
  </conditionalFormatting>
  <conditionalFormatting sqref="K2335">
    <cfRule type="duplicateValues" dxfId="569" priority="525"/>
  </conditionalFormatting>
  <conditionalFormatting sqref="K2335">
    <cfRule type="duplicateValues" dxfId="568" priority="524"/>
  </conditionalFormatting>
  <conditionalFormatting sqref="K2335">
    <cfRule type="duplicateValues" dxfId="567" priority="523"/>
  </conditionalFormatting>
  <conditionalFormatting sqref="K2338">
    <cfRule type="duplicateValues" dxfId="566" priority="522"/>
  </conditionalFormatting>
  <conditionalFormatting sqref="K2338">
    <cfRule type="duplicateValues" dxfId="565" priority="521"/>
  </conditionalFormatting>
  <conditionalFormatting sqref="K2338">
    <cfRule type="duplicateValues" dxfId="564" priority="520"/>
  </conditionalFormatting>
  <conditionalFormatting sqref="K2340">
    <cfRule type="duplicateValues" dxfId="563" priority="519"/>
  </conditionalFormatting>
  <conditionalFormatting sqref="K2340">
    <cfRule type="duplicateValues" dxfId="562" priority="518"/>
  </conditionalFormatting>
  <conditionalFormatting sqref="K2340">
    <cfRule type="duplicateValues" dxfId="561" priority="517"/>
  </conditionalFormatting>
  <conditionalFormatting sqref="K2344">
    <cfRule type="duplicateValues" dxfId="560" priority="516"/>
  </conditionalFormatting>
  <conditionalFormatting sqref="K2344">
    <cfRule type="duplicateValues" dxfId="559" priority="515"/>
  </conditionalFormatting>
  <conditionalFormatting sqref="K2344">
    <cfRule type="duplicateValues" dxfId="558" priority="514"/>
  </conditionalFormatting>
  <conditionalFormatting sqref="K2318">
    <cfRule type="duplicateValues" dxfId="557" priority="513"/>
  </conditionalFormatting>
  <conditionalFormatting sqref="K2318">
    <cfRule type="duplicateValues" dxfId="556" priority="512"/>
  </conditionalFormatting>
  <conditionalFormatting sqref="K2318">
    <cfRule type="duplicateValues" dxfId="555" priority="511"/>
  </conditionalFormatting>
  <conditionalFormatting sqref="K2284">
    <cfRule type="duplicateValues" dxfId="554" priority="510"/>
  </conditionalFormatting>
  <conditionalFormatting sqref="K2284">
    <cfRule type="duplicateValues" dxfId="553" priority="509"/>
  </conditionalFormatting>
  <conditionalFormatting sqref="K2284">
    <cfRule type="duplicateValues" dxfId="552" priority="508"/>
  </conditionalFormatting>
  <conditionalFormatting sqref="K2288">
    <cfRule type="duplicateValues" dxfId="551" priority="507"/>
  </conditionalFormatting>
  <conditionalFormatting sqref="K2288">
    <cfRule type="duplicateValues" dxfId="550" priority="506"/>
  </conditionalFormatting>
  <conditionalFormatting sqref="K2288">
    <cfRule type="duplicateValues" dxfId="549" priority="505"/>
  </conditionalFormatting>
  <conditionalFormatting sqref="K2329">
    <cfRule type="duplicateValues" dxfId="548" priority="504"/>
  </conditionalFormatting>
  <conditionalFormatting sqref="K2329">
    <cfRule type="duplicateValues" dxfId="547" priority="503"/>
  </conditionalFormatting>
  <conditionalFormatting sqref="K2329">
    <cfRule type="duplicateValues" dxfId="546" priority="502"/>
  </conditionalFormatting>
  <conditionalFormatting sqref="K2306">
    <cfRule type="duplicateValues" dxfId="545" priority="501"/>
  </conditionalFormatting>
  <conditionalFormatting sqref="K2306">
    <cfRule type="duplicateValues" dxfId="544" priority="500"/>
  </conditionalFormatting>
  <conditionalFormatting sqref="K2306">
    <cfRule type="duplicateValues" dxfId="543" priority="499"/>
  </conditionalFormatting>
  <conditionalFormatting sqref="K2271">
    <cfRule type="duplicateValues" dxfId="542" priority="498"/>
  </conditionalFormatting>
  <conditionalFormatting sqref="K2271">
    <cfRule type="duplicateValues" dxfId="541" priority="497"/>
  </conditionalFormatting>
  <conditionalFormatting sqref="K2271">
    <cfRule type="duplicateValues" dxfId="540" priority="496"/>
  </conditionalFormatting>
  <conditionalFormatting sqref="K2388">
    <cfRule type="duplicateValues" dxfId="539" priority="495"/>
  </conditionalFormatting>
  <conditionalFormatting sqref="K2388">
    <cfRule type="duplicateValues" dxfId="538" priority="494"/>
  </conditionalFormatting>
  <conditionalFormatting sqref="K2409">
    <cfRule type="duplicateValues" dxfId="537" priority="493"/>
  </conditionalFormatting>
  <conditionalFormatting sqref="K2409">
    <cfRule type="duplicateValues" dxfId="536" priority="492"/>
  </conditionalFormatting>
  <conditionalFormatting sqref="K2418">
    <cfRule type="duplicateValues" dxfId="535" priority="491"/>
  </conditionalFormatting>
  <conditionalFormatting sqref="K2418">
    <cfRule type="duplicateValues" dxfId="534" priority="490"/>
  </conditionalFormatting>
  <conditionalFormatting sqref="K2364">
    <cfRule type="duplicateValues" dxfId="533" priority="489"/>
  </conditionalFormatting>
  <conditionalFormatting sqref="K2364">
    <cfRule type="duplicateValues" dxfId="532" priority="488"/>
  </conditionalFormatting>
  <conditionalFormatting sqref="K2364">
    <cfRule type="duplicateValues" dxfId="531" priority="487"/>
  </conditionalFormatting>
  <conditionalFormatting sqref="K2362">
    <cfRule type="duplicateValues" dxfId="530" priority="486"/>
  </conditionalFormatting>
  <conditionalFormatting sqref="K2362">
    <cfRule type="duplicateValues" dxfId="529" priority="485"/>
  </conditionalFormatting>
  <conditionalFormatting sqref="K2362">
    <cfRule type="duplicateValues" dxfId="528" priority="484"/>
  </conditionalFormatting>
  <conditionalFormatting sqref="K2389">
    <cfRule type="duplicateValues" dxfId="527" priority="483"/>
  </conditionalFormatting>
  <conditionalFormatting sqref="K2389">
    <cfRule type="duplicateValues" dxfId="526" priority="482"/>
  </conditionalFormatting>
  <conditionalFormatting sqref="K2389">
    <cfRule type="duplicateValues" dxfId="525" priority="481"/>
  </conditionalFormatting>
  <conditionalFormatting sqref="K2369">
    <cfRule type="duplicateValues" dxfId="524" priority="480"/>
  </conditionalFormatting>
  <conditionalFormatting sqref="K2369">
    <cfRule type="duplicateValues" dxfId="523" priority="479"/>
  </conditionalFormatting>
  <conditionalFormatting sqref="K2369">
    <cfRule type="duplicateValues" dxfId="522" priority="478"/>
  </conditionalFormatting>
  <conditionalFormatting sqref="K2412">
    <cfRule type="duplicateValues" dxfId="521" priority="477"/>
  </conditionalFormatting>
  <conditionalFormatting sqref="K2400">
    <cfRule type="duplicateValues" dxfId="520" priority="476"/>
  </conditionalFormatting>
  <conditionalFormatting sqref="K2400">
    <cfRule type="duplicateValues" dxfId="519" priority="475"/>
  </conditionalFormatting>
  <conditionalFormatting sqref="K2400">
    <cfRule type="duplicateValues" dxfId="518" priority="474"/>
  </conditionalFormatting>
  <conditionalFormatting sqref="K2360">
    <cfRule type="duplicateValues" dxfId="517" priority="473"/>
  </conditionalFormatting>
  <conditionalFormatting sqref="K2360">
    <cfRule type="duplicateValues" dxfId="516" priority="472"/>
  </conditionalFormatting>
  <conditionalFormatting sqref="K2360">
    <cfRule type="duplicateValues" dxfId="515" priority="471"/>
  </conditionalFormatting>
  <conditionalFormatting sqref="K2359">
    <cfRule type="duplicateValues" dxfId="514" priority="470"/>
  </conditionalFormatting>
  <conditionalFormatting sqref="K2359">
    <cfRule type="duplicateValues" dxfId="513" priority="469"/>
  </conditionalFormatting>
  <conditionalFormatting sqref="K2359">
    <cfRule type="duplicateValues" dxfId="512" priority="468"/>
  </conditionalFormatting>
  <conditionalFormatting sqref="K2352">
    <cfRule type="duplicateValues" dxfId="511" priority="467"/>
  </conditionalFormatting>
  <conditionalFormatting sqref="K2352">
    <cfRule type="duplicateValues" dxfId="510" priority="466"/>
  </conditionalFormatting>
  <conditionalFormatting sqref="K2352">
    <cfRule type="duplicateValues" dxfId="509" priority="465"/>
  </conditionalFormatting>
  <conditionalFormatting sqref="K2384 K2386">
    <cfRule type="duplicateValues" dxfId="508" priority="464"/>
  </conditionalFormatting>
  <conditionalFormatting sqref="K2384">
    <cfRule type="duplicateValues" dxfId="507" priority="463"/>
  </conditionalFormatting>
  <conditionalFormatting sqref="K2384">
    <cfRule type="duplicateValues" dxfId="506" priority="462"/>
  </conditionalFormatting>
  <conditionalFormatting sqref="K2376">
    <cfRule type="duplicateValues" dxfId="505" priority="461"/>
  </conditionalFormatting>
  <conditionalFormatting sqref="K2368">
    <cfRule type="duplicateValues" dxfId="504" priority="460"/>
  </conditionalFormatting>
  <conditionalFormatting sqref="K2368">
    <cfRule type="duplicateValues" dxfId="503" priority="459"/>
  </conditionalFormatting>
  <conditionalFormatting sqref="K2368">
    <cfRule type="duplicateValues" dxfId="502" priority="458"/>
  </conditionalFormatting>
  <conditionalFormatting sqref="K2392">
    <cfRule type="duplicateValues" dxfId="501" priority="457"/>
  </conditionalFormatting>
  <conditionalFormatting sqref="K2392">
    <cfRule type="duplicateValues" dxfId="500" priority="456"/>
  </conditionalFormatting>
  <conditionalFormatting sqref="K2392">
    <cfRule type="duplicateValues" dxfId="499" priority="455"/>
  </conditionalFormatting>
  <conditionalFormatting sqref="K2395">
    <cfRule type="duplicateValues" dxfId="498" priority="454"/>
  </conditionalFormatting>
  <conditionalFormatting sqref="K2395">
    <cfRule type="duplicateValues" dxfId="497" priority="453"/>
  </conditionalFormatting>
  <conditionalFormatting sqref="K2395">
    <cfRule type="duplicateValues" dxfId="496" priority="452"/>
  </conditionalFormatting>
  <conditionalFormatting sqref="K2410">
    <cfRule type="duplicateValues" dxfId="495" priority="451"/>
  </conditionalFormatting>
  <conditionalFormatting sqref="K2410">
    <cfRule type="duplicateValues" dxfId="494" priority="450"/>
  </conditionalFormatting>
  <conditionalFormatting sqref="K2410">
    <cfRule type="duplicateValues" dxfId="493" priority="449"/>
  </conditionalFormatting>
  <conditionalFormatting sqref="K2427">
    <cfRule type="duplicateValues" dxfId="492" priority="448"/>
  </conditionalFormatting>
  <conditionalFormatting sqref="K2427">
    <cfRule type="duplicateValues" dxfId="491" priority="447"/>
  </conditionalFormatting>
  <conditionalFormatting sqref="K2427">
    <cfRule type="duplicateValues" dxfId="490" priority="446"/>
  </conditionalFormatting>
  <conditionalFormatting sqref="K2424">
    <cfRule type="duplicateValues" dxfId="489" priority="445"/>
  </conditionalFormatting>
  <conditionalFormatting sqref="K2424">
    <cfRule type="duplicateValues" dxfId="488" priority="444"/>
  </conditionalFormatting>
  <conditionalFormatting sqref="K2424">
    <cfRule type="duplicateValues" dxfId="487" priority="443"/>
  </conditionalFormatting>
  <conditionalFormatting sqref="K2421">
    <cfRule type="duplicateValues" dxfId="486" priority="442"/>
  </conditionalFormatting>
  <conditionalFormatting sqref="K2421">
    <cfRule type="duplicateValues" dxfId="485" priority="441"/>
  </conditionalFormatting>
  <conditionalFormatting sqref="K2421">
    <cfRule type="duplicateValues" dxfId="484" priority="440"/>
  </conditionalFormatting>
  <conditionalFormatting sqref="K2387">
    <cfRule type="duplicateValues" dxfId="483" priority="439"/>
  </conditionalFormatting>
  <conditionalFormatting sqref="K2387">
    <cfRule type="duplicateValues" dxfId="482" priority="438"/>
  </conditionalFormatting>
  <conditionalFormatting sqref="K2387">
    <cfRule type="duplicateValues" dxfId="481" priority="437"/>
  </conditionalFormatting>
  <conditionalFormatting sqref="K2380">
    <cfRule type="duplicateValues" dxfId="480" priority="436"/>
  </conditionalFormatting>
  <conditionalFormatting sqref="K2380">
    <cfRule type="duplicateValues" dxfId="479" priority="435"/>
  </conditionalFormatting>
  <conditionalFormatting sqref="K2380">
    <cfRule type="duplicateValues" dxfId="478" priority="434"/>
  </conditionalFormatting>
  <conditionalFormatting sqref="K2374">
    <cfRule type="duplicateValues" dxfId="477" priority="433"/>
  </conditionalFormatting>
  <conditionalFormatting sqref="K2374">
    <cfRule type="duplicateValues" dxfId="476" priority="432"/>
  </conditionalFormatting>
  <conditionalFormatting sqref="K2374">
    <cfRule type="duplicateValues" dxfId="475" priority="431"/>
  </conditionalFormatting>
  <conditionalFormatting sqref="K2371">
    <cfRule type="duplicateValues" dxfId="474" priority="430"/>
  </conditionalFormatting>
  <conditionalFormatting sqref="K2371">
    <cfRule type="duplicateValues" dxfId="473" priority="429"/>
  </conditionalFormatting>
  <conditionalFormatting sqref="K2371">
    <cfRule type="duplicateValues" dxfId="472" priority="428"/>
  </conditionalFormatting>
  <conditionalFormatting sqref="K2366">
    <cfRule type="duplicateValues" dxfId="471" priority="427"/>
  </conditionalFormatting>
  <conditionalFormatting sqref="K2366">
    <cfRule type="duplicateValues" dxfId="470" priority="426"/>
  </conditionalFormatting>
  <conditionalFormatting sqref="K2366">
    <cfRule type="duplicateValues" dxfId="469" priority="425"/>
  </conditionalFormatting>
  <conditionalFormatting sqref="K2373">
    <cfRule type="duplicateValues" dxfId="468" priority="424"/>
  </conditionalFormatting>
  <conditionalFormatting sqref="K2373">
    <cfRule type="duplicateValues" dxfId="467" priority="423"/>
  </conditionalFormatting>
  <conditionalFormatting sqref="K2373">
    <cfRule type="duplicateValues" dxfId="466" priority="422"/>
  </conditionalFormatting>
  <conditionalFormatting sqref="K2422">
    <cfRule type="duplicateValues" dxfId="465" priority="421"/>
  </conditionalFormatting>
  <conditionalFormatting sqref="K2422">
    <cfRule type="duplicateValues" dxfId="464" priority="420"/>
  </conditionalFormatting>
  <conditionalFormatting sqref="K2422">
    <cfRule type="duplicateValues" dxfId="463" priority="419"/>
  </conditionalFormatting>
  <conditionalFormatting sqref="K2378">
    <cfRule type="duplicateValues" dxfId="462" priority="418"/>
  </conditionalFormatting>
  <conditionalFormatting sqref="K2378">
    <cfRule type="duplicateValues" dxfId="461" priority="417"/>
  </conditionalFormatting>
  <conditionalFormatting sqref="K2378">
    <cfRule type="duplicateValues" dxfId="460" priority="416"/>
  </conditionalFormatting>
  <conditionalFormatting sqref="K2382">
    <cfRule type="duplicateValues" dxfId="459" priority="415"/>
  </conditionalFormatting>
  <conditionalFormatting sqref="K2382">
    <cfRule type="duplicateValues" dxfId="458" priority="414"/>
  </conditionalFormatting>
  <conditionalFormatting sqref="K2382">
    <cfRule type="duplicateValues" dxfId="457" priority="413"/>
  </conditionalFormatting>
  <conditionalFormatting sqref="K2399">
    <cfRule type="duplicateValues" dxfId="456" priority="412"/>
  </conditionalFormatting>
  <conditionalFormatting sqref="K2399">
    <cfRule type="duplicateValues" dxfId="455" priority="411"/>
  </conditionalFormatting>
  <conditionalFormatting sqref="K2399">
    <cfRule type="duplicateValues" dxfId="454" priority="410"/>
  </conditionalFormatting>
  <conditionalFormatting sqref="K2425">
    <cfRule type="duplicateValues" dxfId="453" priority="409"/>
  </conditionalFormatting>
  <conditionalFormatting sqref="K2425">
    <cfRule type="duplicateValues" dxfId="452" priority="408"/>
  </conditionalFormatting>
  <conditionalFormatting sqref="K2425">
    <cfRule type="duplicateValues" dxfId="451" priority="407"/>
  </conditionalFormatting>
  <conditionalFormatting sqref="K2428">
    <cfRule type="duplicateValues" dxfId="450" priority="406"/>
  </conditionalFormatting>
  <conditionalFormatting sqref="K2428">
    <cfRule type="duplicateValues" dxfId="449" priority="405"/>
  </conditionalFormatting>
  <conditionalFormatting sqref="K2428">
    <cfRule type="duplicateValues" dxfId="448" priority="404"/>
  </conditionalFormatting>
  <conditionalFormatting sqref="K2357">
    <cfRule type="duplicateValues" dxfId="447" priority="403"/>
  </conditionalFormatting>
  <conditionalFormatting sqref="K2357">
    <cfRule type="duplicateValues" dxfId="446" priority="402"/>
  </conditionalFormatting>
  <conditionalFormatting sqref="K2357">
    <cfRule type="duplicateValues" dxfId="445" priority="401"/>
  </conditionalFormatting>
  <conditionalFormatting sqref="K2370">
    <cfRule type="duplicateValues" dxfId="444" priority="400"/>
  </conditionalFormatting>
  <conditionalFormatting sqref="K2370">
    <cfRule type="duplicateValues" dxfId="443" priority="399"/>
  </conditionalFormatting>
  <conditionalFormatting sqref="K2370">
    <cfRule type="duplicateValues" dxfId="442" priority="398"/>
  </conditionalFormatting>
  <conditionalFormatting sqref="K2381">
    <cfRule type="duplicateValues" dxfId="441" priority="397"/>
  </conditionalFormatting>
  <conditionalFormatting sqref="K2381">
    <cfRule type="duplicateValues" dxfId="440" priority="396"/>
  </conditionalFormatting>
  <conditionalFormatting sqref="K2381">
    <cfRule type="duplicateValues" dxfId="439" priority="395"/>
  </conditionalFormatting>
  <conditionalFormatting sqref="K2398">
    <cfRule type="duplicateValues" dxfId="438" priority="394"/>
  </conditionalFormatting>
  <conditionalFormatting sqref="K2398">
    <cfRule type="duplicateValues" dxfId="437" priority="393"/>
  </conditionalFormatting>
  <conditionalFormatting sqref="K2398">
    <cfRule type="duplicateValues" dxfId="436" priority="392"/>
  </conditionalFormatting>
  <conditionalFormatting sqref="K2356">
    <cfRule type="duplicateValues" dxfId="435" priority="391"/>
  </conditionalFormatting>
  <conditionalFormatting sqref="K2356">
    <cfRule type="duplicateValues" dxfId="434" priority="390"/>
  </conditionalFormatting>
  <conditionalFormatting sqref="K2356">
    <cfRule type="duplicateValues" dxfId="433" priority="389"/>
  </conditionalFormatting>
  <conditionalFormatting sqref="K2351">
    <cfRule type="duplicateValues" dxfId="432" priority="388"/>
  </conditionalFormatting>
  <conditionalFormatting sqref="K2351">
    <cfRule type="duplicateValues" dxfId="431" priority="387"/>
  </conditionalFormatting>
  <conditionalFormatting sqref="K2351">
    <cfRule type="duplicateValues" dxfId="430" priority="386"/>
  </conditionalFormatting>
  <conditionalFormatting sqref="K2372">
    <cfRule type="duplicateValues" dxfId="429" priority="385"/>
  </conditionalFormatting>
  <conditionalFormatting sqref="K2372">
    <cfRule type="duplicateValues" dxfId="428" priority="384"/>
  </conditionalFormatting>
  <conditionalFormatting sqref="K2372">
    <cfRule type="duplicateValues" dxfId="427" priority="383"/>
  </conditionalFormatting>
  <conditionalFormatting sqref="K2394">
    <cfRule type="duplicateValues" dxfId="426" priority="382"/>
  </conditionalFormatting>
  <conditionalFormatting sqref="K2394">
    <cfRule type="duplicateValues" dxfId="425" priority="381"/>
  </conditionalFormatting>
  <conditionalFormatting sqref="K2394">
    <cfRule type="duplicateValues" dxfId="424" priority="380"/>
  </conditionalFormatting>
  <conditionalFormatting sqref="K2405">
    <cfRule type="duplicateValues" dxfId="423" priority="379"/>
  </conditionalFormatting>
  <conditionalFormatting sqref="K2405">
    <cfRule type="duplicateValues" dxfId="422" priority="378"/>
  </conditionalFormatting>
  <conditionalFormatting sqref="K2405">
    <cfRule type="duplicateValues" dxfId="421" priority="377"/>
  </conditionalFormatting>
  <conditionalFormatting sqref="K2361">
    <cfRule type="duplicateValues" dxfId="420" priority="376"/>
  </conditionalFormatting>
  <conditionalFormatting sqref="K2361">
    <cfRule type="duplicateValues" dxfId="419" priority="375"/>
  </conditionalFormatting>
  <conditionalFormatting sqref="K2361">
    <cfRule type="duplicateValues" dxfId="418" priority="374"/>
  </conditionalFormatting>
  <conditionalFormatting sqref="K2413">
    <cfRule type="duplicateValues" dxfId="417" priority="373"/>
  </conditionalFormatting>
  <conditionalFormatting sqref="K2413">
    <cfRule type="duplicateValues" dxfId="416" priority="372"/>
  </conditionalFormatting>
  <conditionalFormatting sqref="K2413">
    <cfRule type="duplicateValues" dxfId="415" priority="371"/>
  </conditionalFormatting>
  <conditionalFormatting sqref="K2355">
    <cfRule type="duplicateValues" dxfId="414" priority="370"/>
  </conditionalFormatting>
  <conditionalFormatting sqref="K2355">
    <cfRule type="duplicateValues" dxfId="413" priority="369"/>
  </conditionalFormatting>
  <conditionalFormatting sqref="K2355">
    <cfRule type="duplicateValues" dxfId="412" priority="368"/>
  </conditionalFormatting>
  <conditionalFormatting sqref="K2377">
    <cfRule type="duplicateValues" dxfId="411" priority="367"/>
  </conditionalFormatting>
  <conditionalFormatting sqref="K2377">
    <cfRule type="duplicateValues" dxfId="410" priority="366"/>
  </conditionalFormatting>
  <conditionalFormatting sqref="K2377">
    <cfRule type="duplicateValues" dxfId="409" priority="365"/>
  </conditionalFormatting>
  <conditionalFormatting sqref="K2411">
    <cfRule type="duplicateValues" dxfId="408" priority="364"/>
  </conditionalFormatting>
  <conditionalFormatting sqref="K2411">
    <cfRule type="duplicateValues" dxfId="407" priority="363"/>
  </conditionalFormatting>
  <conditionalFormatting sqref="K2411">
    <cfRule type="duplicateValues" dxfId="406" priority="362"/>
  </conditionalFormatting>
  <conditionalFormatting sqref="K2414">
    <cfRule type="duplicateValues" dxfId="405" priority="361"/>
  </conditionalFormatting>
  <conditionalFormatting sqref="K2414">
    <cfRule type="duplicateValues" dxfId="404" priority="360"/>
  </conditionalFormatting>
  <conditionalFormatting sqref="K2414">
    <cfRule type="duplicateValues" dxfId="403" priority="359"/>
  </conditionalFormatting>
  <conditionalFormatting sqref="K2417">
    <cfRule type="duplicateValues" dxfId="402" priority="358"/>
  </conditionalFormatting>
  <conditionalFormatting sqref="K2417">
    <cfRule type="duplicateValues" dxfId="401" priority="357"/>
  </conditionalFormatting>
  <conditionalFormatting sqref="K2417">
    <cfRule type="duplicateValues" dxfId="400" priority="356"/>
  </conditionalFormatting>
  <conditionalFormatting sqref="K2419">
    <cfRule type="duplicateValues" dxfId="399" priority="355"/>
  </conditionalFormatting>
  <conditionalFormatting sqref="K2419">
    <cfRule type="duplicateValues" dxfId="398" priority="354"/>
  </conditionalFormatting>
  <conditionalFormatting sqref="K2419">
    <cfRule type="duplicateValues" dxfId="397" priority="353"/>
  </conditionalFormatting>
  <conditionalFormatting sqref="K2423">
    <cfRule type="duplicateValues" dxfId="396" priority="352"/>
  </conditionalFormatting>
  <conditionalFormatting sqref="K2423">
    <cfRule type="duplicateValues" dxfId="395" priority="351"/>
  </conditionalFormatting>
  <conditionalFormatting sqref="K2423">
    <cfRule type="duplicateValues" dxfId="394" priority="350"/>
  </conditionalFormatting>
  <conditionalFormatting sqref="K2397">
    <cfRule type="duplicateValues" dxfId="393" priority="349"/>
  </conditionalFormatting>
  <conditionalFormatting sqref="K2397">
    <cfRule type="duplicateValues" dxfId="392" priority="348"/>
  </conditionalFormatting>
  <conditionalFormatting sqref="K2397">
    <cfRule type="duplicateValues" dxfId="391" priority="347"/>
  </conditionalFormatting>
  <conditionalFormatting sqref="K2363">
    <cfRule type="duplicateValues" dxfId="390" priority="346"/>
  </conditionalFormatting>
  <conditionalFormatting sqref="K2363">
    <cfRule type="duplicateValues" dxfId="389" priority="345"/>
  </conditionalFormatting>
  <conditionalFormatting sqref="K2363">
    <cfRule type="duplicateValues" dxfId="388" priority="344"/>
  </conditionalFormatting>
  <conditionalFormatting sqref="K2367">
    <cfRule type="duplicateValues" dxfId="387" priority="343"/>
  </conditionalFormatting>
  <conditionalFormatting sqref="K2367">
    <cfRule type="duplicateValues" dxfId="386" priority="342"/>
  </conditionalFormatting>
  <conditionalFormatting sqref="K2367">
    <cfRule type="duplicateValues" dxfId="385" priority="341"/>
  </conditionalFormatting>
  <conditionalFormatting sqref="K2408">
    <cfRule type="duplicateValues" dxfId="384" priority="340"/>
  </conditionalFormatting>
  <conditionalFormatting sqref="K2408">
    <cfRule type="duplicateValues" dxfId="383" priority="339"/>
  </conditionalFormatting>
  <conditionalFormatting sqref="K2408">
    <cfRule type="duplicateValues" dxfId="382" priority="338"/>
  </conditionalFormatting>
  <conditionalFormatting sqref="K2385">
    <cfRule type="duplicateValues" dxfId="381" priority="337"/>
  </conditionalFormatting>
  <conditionalFormatting sqref="K2385">
    <cfRule type="duplicateValues" dxfId="380" priority="336"/>
  </conditionalFormatting>
  <conditionalFormatting sqref="K2385">
    <cfRule type="duplicateValues" dxfId="379" priority="335"/>
  </conditionalFormatting>
  <conditionalFormatting sqref="K2350">
    <cfRule type="duplicateValues" dxfId="378" priority="334"/>
  </conditionalFormatting>
  <conditionalFormatting sqref="K2350">
    <cfRule type="duplicateValues" dxfId="377" priority="333"/>
  </conditionalFormatting>
  <conditionalFormatting sqref="K2350">
    <cfRule type="duplicateValues" dxfId="376" priority="332"/>
  </conditionalFormatting>
  <conditionalFormatting sqref="K2467">
    <cfRule type="duplicateValues" dxfId="375" priority="331"/>
  </conditionalFormatting>
  <conditionalFormatting sqref="K2467">
    <cfRule type="duplicateValues" dxfId="374" priority="330"/>
  </conditionalFormatting>
  <conditionalFormatting sqref="K2488">
    <cfRule type="duplicateValues" dxfId="373" priority="329"/>
  </conditionalFormatting>
  <conditionalFormatting sqref="K2488">
    <cfRule type="duplicateValues" dxfId="372" priority="328"/>
  </conditionalFormatting>
  <conditionalFormatting sqref="K2497">
    <cfRule type="duplicateValues" dxfId="371" priority="327"/>
  </conditionalFormatting>
  <conditionalFormatting sqref="K2497">
    <cfRule type="duplicateValues" dxfId="370" priority="326"/>
  </conditionalFormatting>
  <conditionalFormatting sqref="K2443">
    <cfRule type="duplicateValues" dxfId="369" priority="325"/>
  </conditionalFormatting>
  <conditionalFormatting sqref="K2443">
    <cfRule type="duplicateValues" dxfId="368" priority="324"/>
  </conditionalFormatting>
  <conditionalFormatting sqref="K2443">
    <cfRule type="duplicateValues" dxfId="367" priority="323"/>
  </conditionalFormatting>
  <conditionalFormatting sqref="K2441">
    <cfRule type="duplicateValues" dxfId="366" priority="322"/>
  </conditionalFormatting>
  <conditionalFormatting sqref="K2441">
    <cfRule type="duplicateValues" dxfId="365" priority="321"/>
  </conditionalFormatting>
  <conditionalFormatting sqref="K2441">
    <cfRule type="duplicateValues" dxfId="364" priority="320"/>
  </conditionalFormatting>
  <conditionalFormatting sqref="K2468">
    <cfRule type="duplicateValues" dxfId="363" priority="319"/>
  </conditionalFormatting>
  <conditionalFormatting sqref="K2468">
    <cfRule type="duplicateValues" dxfId="362" priority="318"/>
  </conditionalFormatting>
  <conditionalFormatting sqref="K2468">
    <cfRule type="duplicateValues" dxfId="361" priority="317"/>
  </conditionalFormatting>
  <conditionalFormatting sqref="K2448">
    <cfRule type="duplicateValues" dxfId="360" priority="316"/>
  </conditionalFormatting>
  <conditionalFormatting sqref="K2448">
    <cfRule type="duplicateValues" dxfId="359" priority="315"/>
  </conditionalFormatting>
  <conditionalFormatting sqref="K2448">
    <cfRule type="duplicateValues" dxfId="358" priority="314"/>
  </conditionalFormatting>
  <conditionalFormatting sqref="K2491">
    <cfRule type="duplicateValues" dxfId="357" priority="313"/>
  </conditionalFormatting>
  <conditionalFormatting sqref="K2479">
    <cfRule type="duplicateValues" dxfId="356" priority="312"/>
  </conditionalFormatting>
  <conditionalFormatting sqref="K2479">
    <cfRule type="duplicateValues" dxfId="355" priority="311"/>
  </conditionalFormatting>
  <conditionalFormatting sqref="K2479">
    <cfRule type="duplicateValues" dxfId="354" priority="310"/>
  </conditionalFormatting>
  <conditionalFormatting sqref="K2439">
    <cfRule type="duplicateValues" dxfId="353" priority="309"/>
  </conditionalFormatting>
  <conditionalFormatting sqref="K2439">
    <cfRule type="duplicateValues" dxfId="352" priority="308"/>
  </conditionalFormatting>
  <conditionalFormatting sqref="K2439">
    <cfRule type="duplicateValues" dxfId="351" priority="307"/>
  </conditionalFormatting>
  <conditionalFormatting sqref="K2438">
    <cfRule type="duplicateValues" dxfId="350" priority="306"/>
  </conditionalFormatting>
  <conditionalFormatting sqref="K2438">
    <cfRule type="duplicateValues" dxfId="349" priority="305"/>
  </conditionalFormatting>
  <conditionalFormatting sqref="K2438">
    <cfRule type="duplicateValues" dxfId="348" priority="304"/>
  </conditionalFormatting>
  <conditionalFormatting sqref="K2431">
    <cfRule type="duplicateValues" dxfId="347" priority="303"/>
  </conditionalFormatting>
  <conditionalFormatting sqref="K2431">
    <cfRule type="duplicateValues" dxfId="346" priority="302"/>
  </conditionalFormatting>
  <conditionalFormatting sqref="K2431">
    <cfRule type="duplicateValues" dxfId="345" priority="301"/>
  </conditionalFormatting>
  <conditionalFormatting sqref="K2463 K2465">
    <cfRule type="duplicateValues" dxfId="344" priority="300"/>
  </conditionalFormatting>
  <conditionalFormatting sqref="K2463">
    <cfRule type="duplicateValues" dxfId="343" priority="299"/>
  </conditionalFormatting>
  <conditionalFormatting sqref="K2463">
    <cfRule type="duplicateValues" dxfId="342" priority="298"/>
  </conditionalFormatting>
  <conditionalFormatting sqref="K2455">
    <cfRule type="duplicateValues" dxfId="341" priority="297"/>
  </conditionalFormatting>
  <conditionalFormatting sqref="K2447">
    <cfRule type="duplicateValues" dxfId="340" priority="296"/>
  </conditionalFormatting>
  <conditionalFormatting sqref="K2447">
    <cfRule type="duplicateValues" dxfId="339" priority="295"/>
  </conditionalFormatting>
  <conditionalFormatting sqref="K2447">
    <cfRule type="duplicateValues" dxfId="338" priority="294"/>
  </conditionalFormatting>
  <conditionalFormatting sqref="K2471">
    <cfRule type="duplicateValues" dxfId="337" priority="293"/>
  </conditionalFormatting>
  <conditionalFormatting sqref="K2471">
    <cfRule type="duplicateValues" dxfId="336" priority="292"/>
  </conditionalFormatting>
  <conditionalFormatting sqref="K2471">
    <cfRule type="duplicateValues" dxfId="335" priority="291"/>
  </conditionalFormatting>
  <conditionalFormatting sqref="K2474">
    <cfRule type="duplicateValues" dxfId="334" priority="290"/>
  </conditionalFormatting>
  <conditionalFormatting sqref="K2474">
    <cfRule type="duplicateValues" dxfId="333" priority="289"/>
  </conditionalFormatting>
  <conditionalFormatting sqref="K2474">
    <cfRule type="duplicateValues" dxfId="332" priority="288"/>
  </conditionalFormatting>
  <conditionalFormatting sqref="K2489">
    <cfRule type="duplicateValues" dxfId="331" priority="287"/>
  </conditionalFormatting>
  <conditionalFormatting sqref="K2489">
    <cfRule type="duplicateValues" dxfId="330" priority="286"/>
  </conditionalFormatting>
  <conditionalFormatting sqref="K2489">
    <cfRule type="duplicateValues" dxfId="329" priority="285"/>
  </conditionalFormatting>
  <conditionalFormatting sqref="K2506">
    <cfRule type="duplicateValues" dxfId="328" priority="284"/>
  </conditionalFormatting>
  <conditionalFormatting sqref="K2506">
    <cfRule type="duplicateValues" dxfId="327" priority="283"/>
  </conditionalFormatting>
  <conditionalFormatting sqref="K2506">
    <cfRule type="duplicateValues" dxfId="326" priority="282"/>
  </conditionalFormatting>
  <conditionalFormatting sqref="K2503">
    <cfRule type="duplicateValues" dxfId="325" priority="281"/>
  </conditionalFormatting>
  <conditionalFormatting sqref="K2503">
    <cfRule type="duplicateValues" dxfId="324" priority="280"/>
  </conditionalFormatting>
  <conditionalFormatting sqref="K2503">
    <cfRule type="duplicateValues" dxfId="323" priority="279"/>
  </conditionalFormatting>
  <conditionalFormatting sqref="K2500">
    <cfRule type="duplicateValues" dxfId="322" priority="278"/>
  </conditionalFormatting>
  <conditionalFormatting sqref="K2500">
    <cfRule type="duplicateValues" dxfId="321" priority="277"/>
  </conditionalFormatting>
  <conditionalFormatting sqref="K2500">
    <cfRule type="duplicateValues" dxfId="320" priority="276"/>
  </conditionalFormatting>
  <conditionalFormatting sqref="K2466">
    <cfRule type="duplicateValues" dxfId="319" priority="275"/>
  </conditionalFormatting>
  <conditionalFormatting sqref="K2466">
    <cfRule type="duplicateValues" dxfId="318" priority="274"/>
  </conditionalFormatting>
  <conditionalFormatting sqref="K2466">
    <cfRule type="duplicateValues" dxfId="317" priority="273"/>
  </conditionalFormatting>
  <conditionalFormatting sqref="K2459">
    <cfRule type="duplicateValues" dxfId="316" priority="272"/>
  </conditionalFormatting>
  <conditionalFormatting sqref="K2459">
    <cfRule type="duplicateValues" dxfId="315" priority="271"/>
  </conditionalFormatting>
  <conditionalFormatting sqref="K2459">
    <cfRule type="duplicateValues" dxfId="314" priority="270"/>
  </conditionalFormatting>
  <conditionalFormatting sqref="K2453">
    <cfRule type="duplicateValues" dxfId="313" priority="269"/>
  </conditionalFormatting>
  <conditionalFormatting sqref="K2453">
    <cfRule type="duplicateValues" dxfId="312" priority="268"/>
  </conditionalFormatting>
  <conditionalFormatting sqref="K2453">
    <cfRule type="duplicateValues" dxfId="311" priority="267"/>
  </conditionalFormatting>
  <conditionalFormatting sqref="K2450">
    <cfRule type="duplicateValues" dxfId="310" priority="266"/>
  </conditionalFormatting>
  <conditionalFormatting sqref="K2450">
    <cfRule type="duplicateValues" dxfId="309" priority="265"/>
  </conditionalFormatting>
  <conditionalFormatting sqref="K2450">
    <cfRule type="duplicateValues" dxfId="308" priority="264"/>
  </conditionalFormatting>
  <conditionalFormatting sqref="K2445">
    <cfRule type="duplicateValues" dxfId="307" priority="263"/>
  </conditionalFormatting>
  <conditionalFormatting sqref="K2445">
    <cfRule type="duplicateValues" dxfId="306" priority="262"/>
  </conditionalFormatting>
  <conditionalFormatting sqref="K2445">
    <cfRule type="duplicateValues" dxfId="305" priority="261"/>
  </conditionalFormatting>
  <conditionalFormatting sqref="K2452">
    <cfRule type="duplicateValues" dxfId="304" priority="260"/>
  </conditionalFormatting>
  <conditionalFormatting sqref="K2452">
    <cfRule type="duplicateValues" dxfId="303" priority="259"/>
  </conditionalFormatting>
  <conditionalFormatting sqref="K2452">
    <cfRule type="duplicateValues" dxfId="302" priority="258"/>
  </conditionalFormatting>
  <conditionalFormatting sqref="K2501">
    <cfRule type="duplicateValues" dxfId="301" priority="257"/>
  </conditionalFormatting>
  <conditionalFormatting sqref="K2501">
    <cfRule type="duplicateValues" dxfId="300" priority="256"/>
  </conditionalFormatting>
  <conditionalFormatting sqref="K2501">
    <cfRule type="duplicateValues" dxfId="299" priority="255"/>
  </conditionalFormatting>
  <conditionalFormatting sqref="K2457">
    <cfRule type="duplicateValues" dxfId="298" priority="254"/>
  </conditionalFormatting>
  <conditionalFormatting sqref="K2457">
    <cfRule type="duplicateValues" dxfId="297" priority="253"/>
  </conditionalFormatting>
  <conditionalFormatting sqref="K2457">
    <cfRule type="duplicateValues" dxfId="296" priority="252"/>
  </conditionalFormatting>
  <conditionalFormatting sqref="K2461">
    <cfRule type="duplicateValues" dxfId="295" priority="251"/>
  </conditionalFormatting>
  <conditionalFormatting sqref="K2461">
    <cfRule type="duplicateValues" dxfId="294" priority="250"/>
  </conditionalFormatting>
  <conditionalFormatting sqref="K2461">
    <cfRule type="duplicateValues" dxfId="293" priority="249"/>
  </conditionalFormatting>
  <conditionalFormatting sqref="K2478">
    <cfRule type="duplicateValues" dxfId="292" priority="248"/>
  </conditionalFormatting>
  <conditionalFormatting sqref="K2478">
    <cfRule type="duplicateValues" dxfId="291" priority="247"/>
  </conditionalFormatting>
  <conditionalFormatting sqref="K2478">
    <cfRule type="duplicateValues" dxfId="290" priority="246"/>
  </conditionalFormatting>
  <conditionalFormatting sqref="K2504">
    <cfRule type="duplicateValues" dxfId="289" priority="245"/>
  </conditionalFormatting>
  <conditionalFormatting sqref="K2504">
    <cfRule type="duplicateValues" dxfId="288" priority="244"/>
  </conditionalFormatting>
  <conditionalFormatting sqref="K2504">
    <cfRule type="duplicateValues" dxfId="287" priority="243"/>
  </conditionalFormatting>
  <conditionalFormatting sqref="K2507">
    <cfRule type="duplicateValues" dxfId="286" priority="242"/>
  </conditionalFormatting>
  <conditionalFormatting sqref="K2507">
    <cfRule type="duplicateValues" dxfId="285" priority="241"/>
  </conditionalFormatting>
  <conditionalFormatting sqref="K2507">
    <cfRule type="duplicateValues" dxfId="284" priority="240"/>
  </conditionalFormatting>
  <conditionalFormatting sqref="K2436">
    <cfRule type="duplicateValues" dxfId="283" priority="239"/>
  </conditionalFormatting>
  <conditionalFormatting sqref="K2436">
    <cfRule type="duplicateValues" dxfId="282" priority="238"/>
  </conditionalFormatting>
  <conditionalFormatting sqref="K2436">
    <cfRule type="duplicateValues" dxfId="281" priority="237"/>
  </conditionalFormatting>
  <conditionalFormatting sqref="K2449">
    <cfRule type="duplicateValues" dxfId="280" priority="236"/>
  </conditionalFormatting>
  <conditionalFormatting sqref="K2449">
    <cfRule type="duplicateValues" dxfId="279" priority="235"/>
  </conditionalFormatting>
  <conditionalFormatting sqref="K2449">
    <cfRule type="duplicateValues" dxfId="278" priority="234"/>
  </conditionalFormatting>
  <conditionalFormatting sqref="K2460">
    <cfRule type="duplicateValues" dxfId="277" priority="233"/>
  </conditionalFormatting>
  <conditionalFormatting sqref="K2460">
    <cfRule type="duplicateValues" dxfId="276" priority="232"/>
  </conditionalFormatting>
  <conditionalFormatting sqref="K2460">
    <cfRule type="duplicateValues" dxfId="275" priority="231"/>
  </conditionalFormatting>
  <conditionalFormatting sqref="K2477">
    <cfRule type="duplicateValues" dxfId="274" priority="230"/>
  </conditionalFormatting>
  <conditionalFormatting sqref="K2477">
    <cfRule type="duplicateValues" dxfId="273" priority="229"/>
  </conditionalFormatting>
  <conditionalFormatting sqref="K2477">
    <cfRule type="duplicateValues" dxfId="272" priority="228"/>
  </conditionalFormatting>
  <conditionalFormatting sqref="K2435">
    <cfRule type="duplicateValues" dxfId="271" priority="227"/>
  </conditionalFormatting>
  <conditionalFormatting sqref="K2435">
    <cfRule type="duplicateValues" dxfId="270" priority="226"/>
  </conditionalFormatting>
  <conditionalFormatting sqref="K2435">
    <cfRule type="duplicateValues" dxfId="269" priority="225"/>
  </conditionalFormatting>
  <conditionalFormatting sqref="K2430">
    <cfRule type="duplicateValues" dxfId="268" priority="224"/>
  </conditionalFormatting>
  <conditionalFormatting sqref="K2430">
    <cfRule type="duplicateValues" dxfId="267" priority="223"/>
  </conditionalFormatting>
  <conditionalFormatting sqref="K2430">
    <cfRule type="duplicateValues" dxfId="266" priority="222"/>
  </conditionalFormatting>
  <conditionalFormatting sqref="K2451">
    <cfRule type="duplicateValues" dxfId="265" priority="221"/>
  </conditionalFormatting>
  <conditionalFormatting sqref="K2451">
    <cfRule type="duplicateValues" dxfId="264" priority="220"/>
  </conditionalFormatting>
  <conditionalFormatting sqref="K2451">
    <cfRule type="duplicateValues" dxfId="263" priority="219"/>
  </conditionalFormatting>
  <conditionalFormatting sqref="K2473">
    <cfRule type="duplicateValues" dxfId="262" priority="218"/>
  </conditionalFormatting>
  <conditionalFormatting sqref="K2473">
    <cfRule type="duplicateValues" dxfId="261" priority="217"/>
  </conditionalFormatting>
  <conditionalFormatting sqref="K2473">
    <cfRule type="duplicateValues" dxfId="260" priority="216"/>
  </conditionalFormatting>
  <conditionalFormatting sqref="K2484">
    <cfRule type="duplicateValues" dxfId="259" priority="215"/>
  </conditionalFormatting>
  <conditionalFormatting sqref="K2484">
    <cfRule type="duplicateValues" dxfId="258" priority="214"/>
  </conditionalFormatting>
  <conditionalFormatting sqref="K2484">
    <cfRule type="duplicateValues" dxfId="257" priority="213"/>
  </conditionalFormatting>
  <conditionalFormatting sqref="K2440">
    <cfRule type="duplicateValues" dxfId="256" priority="212"/>
  </conditionalFormatting>
  <conditionalFormatting sqref="K2440">
    <cfRule type="duplicateValues" dxfId="255" priority="211"/>
  </conditionalFormatting>
  <conditionalFormatting sqref="K2440">
    <cfRule type="duplicateValues" dxfId="254" priority="210"/>
  </conditionalFormatting>
  <conditionalFormatting sqref="K2492">
    <cfRule type="duplicateValues" dxfId="253" priority="209"/>
  </conditionalFormatting>
  <conditionalFormatting sqref="K2492">
    <cfRule type="duplicateValues" dxfId="252" priority="208"/>
  </conditionalFormatting>
  <conditionalFormatting sqref="K2492">
    <cfRule type="duplicateValues" dxfId="251" priority="207"/>
  </conditionalFormatting>
  <conditionalFormatting sqref="K2434">
    <cfRule type="duplicateValues" dxfId="250" priority="206"/>
  </conditionalFormatting>
  <conditionalFormatting sqref="K2434">
    <cfRule type="duplicateValues" dxfId="249" priority="205"/>
  </conditionalFormatting>
  <conditionalFormatting sqref="K2434">
    <cfRule type="duplicateValues" dxfId="248" priority="204"/>
  </conditionalFormatting>
  <conditionalFormatting sqref="K2456">
    <cfRule type="duplicateValues" dxfId="247" priority="203"/>
  </conditionalFormatting>
  <conditionalFormatting sqref="K2456">
    <cfRule type="duplicateValues" dxfId="246" priority="202"/>
  </conditionalFormatting>
  <conditionalFormatting sqref="K2456">
    <cfRule type="duplicateValues" dxfId="245" priority="201"/>
  </conditionalFormatting>
  <conditionalFormatting sqref="K2490">
    <cfRule type="duplicateValues" dxfId="244" priority="200"/>
  </conditionalFormatting>
  <conditionalFormatting sqref="K2490">
    <cfRule type="duplicateValues" dxfId="243" priority="199"/>
  </conditionalFormatting>
  <conditionalFormatting sqref="K2490">
    <cfRule type="duplicateValues" dxfId="242" priority="198"/>
  </conditionalFormatting>
  <conditionalFormatting sqref="K2493">
    <cfRule type="duplicateValues" dxfId="241" priority="197"/>
  </conditionalFormatting>
  <conditionalFormatting sqref="K2493">
    <cfRule type="duplicateValues" dxfId="240" priority="196"/>
  </conditionalFormatting>
  <conditionalFormatting sqref="K2493">
    <cfRule type="duplicateValues" dxfId="239" priority="195"/>
  </conditionalFormatting>
  <conditionalFormatting sqref="K2496">
    <cfRule type="duplicateValues" dxfId="238" priority="194"/>
  </conditionalFormatting>
  <conditionalFormatting sqref="K2496">
    <cfRule type="duplicateValues" dxfId="237" priority="193"/>
  </conditionalFormatting>
  <conditionalFormatting sqref="K2496">
    <cfRule type="duplicateValues" dxfId="236" priority="192"/>
  </conditionalFormatting>
  <conditionalFormatting sqref="K2498">
    <cfRule type="duplicateValues" dxfId="235" priority="191"/>
  </conditionalFormatting>
  <conditionalFormatting sqref="K2498">
    <cfRule type="duplicateValues" dxfId="234" priority="190"/>
  </conditionalFormatting>
  <conditionalFormatting sqref="K2498">
    <cfRule type="duplicateValues" dxfId="233" priority="189"/>
  </conditionalFormatting>
  <conditionalFormatting sqref="K2502">
    <cfRule type="duplicateValues" dxfId="232" priority="188"/>
  </conditionalFormatting>
  <conditionalFormatting sqref="K2502">
    <cfRule type="duplicateValues" dxfId="231" priority="187"/>
  </conditionalFormatting>
  <conditionalFormatting sqref="K2502">
    <cfRule type="duplicateValues" dxfId="230" priority="186"/>
  </conditionalFormatting>
  <conditionalFormatting sqref="K2476">
    <cfRule type="duplicateValues" dxfId="229" priority="185"/>
  </conditionalFormatting>
  <conditionalFormatting sqref="K2476">
    <cfRule type="duplicateValues" dxfId="228" priority="184"/>
  </conditionalFormatting>
  <conditionalFormatting sqref="K2476">
    <cfRule type="duplicateValues" dxfId="227" priority="183"/>
  </conditionalFormatting>
  <conditionalFormatting sqref="K2442">
    <cfRule type="duplicateValues" dxfId="226" priority="182"/>
  </conditionalFormatting>
  <conditionalFormatting sqref="K2442">
    <cfRule type="duplicateValues" dxfId="225" priority="181"/>
  </conditionalFormatting>
  <conditionalFormatting sqref="K2442">
    <cfRule type="duplicateValues" dxfId="224" priority="180"/>
  </conditionalFormatting>
  <conditionalFormatting sqref="K2446">
    <cfRule type="duplicateValues" dxfId="223" priority="179"/>
  </conditionalFormatting>
  <conditionalFormatting sqref="K2446">
    <cfRule type="duplicateValues" dxfId="222" priority="178"/>
  </conditionalFormatting>
  <conditionalFormatting sqref="K2446">
    <cfRule type="duplicateValues" dxfId="221" priority="177"/>
  </conditionalFormatting>
  <conditionalFormatting sqref="K2487">
    <cfRule type="duplicateValues" dxfId="220" priority="176"/>
  </conditionalFormatting>
  <conditionalFormatting sqref="K2487">
    <cfRule type="duplicateValues" dxfId="219" priority="175"/>
  </conditionalFormatting>
  <conditionalFormatting sqref="K2487">
    <cfRule type="duplicateValues" dxfId="218" priority="174"/>
  </conditionalFormatting>
  <conditionalFormatting sqref="K2464">
    <cfRule type="duplicateValues" dxfId="217" priority="173"/>
  </conditionalFormatting>
  <conditionalFormatting sqref="K2464">
    <cfRule type="duplicateValues" dxfId="216" priority="172"/>
  </conditionalFormatting>
  <conditionalFormatting sqref="K2464">
    <cfRule type="duplicateValues" dxfId="215" priority="171"/>
  </conditionalFormatting>
  <conditionalFormatting sqref="K2429">
    <cfRule type="duplicateValues" dxfId="214" priority="170"/>
  </conditionalFormatting>
  <conditionalFormatting sqref="K2429">
    <cfRule type="duplicateValues" dxfId="213" priority="169"/>
  </conditionalFormatting>
  <conditionalFormatting sqref="K2429">
    <cfRule type="duplicateValues" dxfId="212" priority="168"/>
  </conditionalFormatting>
  <conditionalFormatting sqref="K2547">
    <cfRule type="duplicateValues" dxfId="211" priority="167"/>
  </conditionalFormatting>
  <conditionalFormatting sqref="K2547">
    <cfRule type="duplicateValues" dxfId="210" priority="166"/>
  </conditionalFormatting>
  <conditionalFormatting sqref="K2568">
    <cfRule type="duplicateValues" dxfId="209" priority="165"/>
  </conditionalFormatting>
  <conditionalFormatting sqref="K2568">
    <cfRule type="duplicateValues" dxfId="208" priority="164"/>
  </conditionalFormatting>
  <conditionalFormatting sqref="K2577">
    <cfRule type="duplicateValues" dxfId="207" priority="163"/>
  </conditionalFormatting>
  <conditionalFormatting sqref="K2577">
    <cfRule type="duplicateValues" dxfId="206" priority="162"/>
  </conditionalFormatting>
  <conditionalFormatting sqref="K2522">
    <cfRule type="duplicateValues" dxfId="205" priority="161"/>
  </conditionalFormatting>
  <conditionalFormatting sqref="K2522">
    <cfRule type="duplicateValues" dxfId="204" priority="160"/>
  </conditionalFormatting>
  <conditionalFormatting sqref="K2522">
    <cfRule type="duplicateValues" dxfId="203" priority="159"/>
  </conditionalFormatting>
  <conditionalFormatting sqref="K2520">
    <cfRule type="duplicateValues" dxfId="202" priority="158"/>
  </conditionalFormatting>
  <conditionalFormatting sqref="K2520">
    <cfRule type="duplicateValues" dxfId="201" priority="157"/>
  </conditionalFormatting>
  <conditionalFormatting sqref="K2520">
    <cfRule type="duplicateValues" dxfId="200" priority="156"/>
  </conditionalFormatting>
  <conditionalFormatting sqref="K2548">
    <cfRule type="duplicateValues" dxfId="199" priority="155"/>
  </conditionalFormatting>
  <conditionalFormatting sqref="K2548">
    <cfRule type="duplicateValues" dxfId="198" priority="154"/>
  </conditionalFormatting>
  <conditionalFormatting sqref="K2548">
    <cfRule type="duplicateValues" dxfId="197" priority="153"/>
  </conditionalFormatting>
  <conditionalFormatting sqref="K2527">
    <cfRule type="duplicateValues" dxfId="196" priority="152"/>
  </conditionalFormatting>
  <conditionalFormatting sqref="K2527">
    <cfRule type="duplicateValues" dxfId="195" priority="151"/>
  </conditionalFormatting>
  <conditionalFormatting sqref="K2527">
    <cfRule type="duplicateValues" dxfId="194" priority="150"/>
  </conditionalFormatting>
  <conditionalFormatting sqref="K2571">
    <cfRule type="duplicateValues" dxfId="193" priority="149"/>
  </conditionalFormatting>
  <conditionalFormatting sqref="K2559">
    <cfRule type="duplicateValues" dxfId="192" priority="148"/>
  </conditionalFormatting>
  <conditionalFormatting sqref="K2559">
    <cfRule type="duplicateValues" dxfId="191" priority="147"/>
  </conditionalFormatting>
  <conditionalFormatting sqref="K2559">
    <cfRule type="duplicateValues" dxfId="190" priority="146"/>
  </conditionalFormatting>
  <conditionalFormatting sqref="K2518">
    <cfRule type="duplicateValues" dxfId="189" priority="145"/>
  </conditionalFormatting>
  <conditionalFormatting sqref="K2518">
    <cfRule type="duplicateValues" dxfId="188" priority="144"/>
  </conditionalFormatting>
  <conditionalFormatting sqref="K2518">
    <cfRule type="duplicateValues" dxfId="187" priority="143"/>
  </conditionalFormatting>
  <conditionalFormatting sqref="K2517">
    <cfRule type="duplicateValues" dxfId="186" priority="142"/>
  </conditionalFormatting>
  <conditionalFormatting sqref="K2517">
    <cfRule type="duplicateValues" dxfId="185" priority="141"/>
  </conditionalFormatting>
  <conditionalFormatting sqref="K2517">
    <cfRule type="duplicateValues" dxfId="184" priority="140"/>
  </conditionalFormatting>
  <conditionalFormatting sqref="K2510">
    <cfRule type="duplicateValues" dxfId="183" priority="139"/>
  </conditionalFormatting>
  <conditionalFormatting sqref="K2510">
    <cfRule type="duplicateValues" dxfId="182" priority="138"/>
  </conditionalFormatting>
  <conditionalFormatting sqref="K2510">
    <cfRule type="duplicateValues" dxfId="181" priority="137"/>
  </conditionalFormatting>
  <conditionalFormatting sqref="K2543 K2545">
    <cfRule type="duplicateValues" dxfId="180" priority="136"/>
  </conditionalFormatting>
  <conditionalFormatting sqref="K2543">
    <cfRule type="duplicateValues" dxfId="179" priority="135"/>
  </conditionalFormatting>
  <conditionalFormatting sqref="K2543">
    <cfRule type="duplicateValues" dxfId="178" priority="134"/>
  </conditionalFormatting>
  <conditionalFormatting sqref="K2535">
    <cfRule type="duplicateValues" dxfId="177" priority="133"/>
  </conditionalFormatting>
  <conditionalFormatting sqref="K2526">
    <cfRule type="duplicateValues" dxfId="176" priority="132"/>
  </conditionalFormatting>
  <conditionalFormatting sqref="K2526">
    <cfRule type="duplicateValues" dxfId="175" priority="131"/>
  </conditionalFormatting>
  <conditionalFormatting sqref="K2526">
    <cfRule type="duplicateValues" dxfId="174" priority="130"/>
  </conditionalFormatting>
  <conditionalFormatting sqref="K2551">
    <cfRule type="duplicateValues" dxfId="173" priority="129"/>
  </conditionalFormatting>
  <conditionalFormatting sqref="K2551">
    <cfRule type="duplicateValues" dxfId="172" priority="128"/>
  </conditionalFormatting>
  <conditionalFormatting sqref="K2551">
    <cfRule type="duplicateValues" dxfId="171" priority="127"/>
  </conditionalFormatting>
  <conditionalFormatting sqref="K2554">
    <cfRule type="duplicateValues" dxfId="170" priority="126"/>
  </conditionalFormatting>
  <conditionalFormatting sqref="K2554">
    <cfRule type="duplicateValues" dxfId="169" priority="125"/>
  </conditionalFormatting>
  <conditionalFormatting sqref="K2554">
    <cfRule type="duplicateValues" dxfId="168" priority="124"/>
  </conditionalFormatting>
  <conditionalFormatting sqref="K2569">
    <cfRule type="duplicateValues" dxfId="167" priority="123"/>
  </conditionalFormatting>
  <conditionalFormatting sqref="K2569">
    <cfRule type="duplicateValues" dxfId="166" priority="122"/>
  </conditionalFormatting>
  <conditionalFormatting sqref="K2569">
    <cfRule type="duplicateValues" dxfId="165" priority="121"/>
  </conditionalFormatting>
  <conditionalFormatting sqref="K2586">
    <cfRule type="duplicateValues" dxfId="164" priority="120"/>
  </conditionalFormatting>
  <conditionalFormatting sqref="K2586">
    <cfRule type="duplicateValues" dxfId="163" priority="119"/>
  </conditionalFormatting>
  <conditionalFormatting sqref="K2586">
    <cfRule type="duplicateValues" dxfId="162" priority="118"/>
  </conditionalFormatting>
  <conditionalFormatting sqref="K2583">
    <cfRule type="duplicateValues" dxfId="161" priority="117"/>
  </conditionalFormatting>
  <conditionalFormatting sqref="K2583">
    <cfRule type="duplicateValues" dxfId="160" priority="116"/>
  </conditionalFormatting>
  <conditionalFormatting sqref="K2583">
    <cfRule type="duplicateValues" dxfId="159" priority="115"/>
  </conditionalFormatting>
  <conditionalFormatting sqref="K2580">
    <cfRule type="duplicateValues" dxfId="158" priority="114"/>
  </conditionalFormatting>
  <conditionalFormatting sqref="K2580">
    <cfRule type="duplicateValues" dxfId="157" priority="113"/>
  </conditionalFormatting>
  <conditionalFormatting sqref="K2580">
    <cfRule type="duplicateValues" dxfId="156" priority="112"/>
  </conditionalFormatting>
  <conditionalFormatting sqref="K2546">
    <cfRule type="duplicateValues" dxfId="155" priority="111"/>
  </conditionalFormatting>
  <conditionalFormatting sqref="K2546">
    <cfRule type="duplicateValues" dxfId="154" priority="110"/>
  </conditionalFormatting>
  <conditionalFormatting sqref="K2546">
    <cfRule type="duplicateValues" dxfId="153" priority="109"/>
  </conditionalFormatting>
  <conditionalFormatting sqref="K2539">
    <cfRule type="duplicateValues" dxfId="152" priority="108"/>
  </conditionalFormatting>
  <conditionalFormatting sqref="K2539">
    <cfRule type="duplicateValues" dxfId="151" priority="107"/>
  </conditionalFormatting>
  <conditionalFormatting sqref="K2539">
    <cfRule type="duplicateValues" dxfId="150" priority="106"/>
  </conditionalFormatting>
  <conditionalFormatting sqref="K2532">
    <cfRule type="duplicateValues" dxfId="149" priority="105"/>
  </conditionalFormatting>
  <conditionalFormatting sqref="K2532">
    <cfRule type="duplicateValues" dxfId="148" priority="104"/>
  </conditionalFormatting>
  <conditionalFormatting sqref="K2532">
    <cfRule type="duplicateValues" dxfId="147" priority="103"/>
  </conditionalFormatting>
  <conditionalFormatting sqref="K2529">
    <cfRule type="duplicateValues" dxfId="146" priority="102"/>
  </conditionalFormatting>
  <conditionalFormatting sqref="K2529">
    <cfRule type="duplicateValues" dxfId="145" priority="101"/>
  </conditionalFormatting>
  <conditionalFormatting sqref="K2529">
    <cfRule type="duplicateValues" dxfId="144" priority="100"/>
  </conditionalFormatting>
  <conditionalFormatting sqref="K2524">
    <cfRule type="duplicateValues" dxfId="143" priority="99"/>
  </conditionalFormatting>
  <conditionalFormatting sqref="K2524">
    <cfRule type="duplicateValues" dxfId="142" priority="98"/>
  </conditionalFormatting>
  <conditionalFormatting sqref="K2524">
    <cfRule type="duplicateValues" dxfId="141" priority="97"/>
  </conditionalFormatting>
  <conditionalFormatting sqref="K2531">
    <cfRule type="duplicateValues" dxfId="140" priority="96"/>
  </conditionalFormatting>
  <conditionalFormatting sqref="K2531">
    <cfRule type="duplicateValues" dxfId="139" priority="95"/>
  </conditionalFormatting>
  <conditionalFormatting sqref="K2531">
    <cfRule type="duplicateValues" dxfId="138" priority="94"/>
  </conditionalFormatting>
  <conditionalFormatting sqref="K2581">
    <cfRule type="duplicateValues" dxfId="137" priority="93"/>
  </conditionalFormatting>
  <conditionalFormatting sqref="K2581">
    <cfRule type="duplicateValues" dxfId="136" priority="92"/>
  </conditionalFormatting>
  <conditionalFormatting sqref="K2581">
    <cfRule type="duplicateValues" dxfId="135" priority="91"/>
  </conditionalFormatting>
  <conditionalFormatting sqref="K2537">
    <cfRule type="duplicateValues" dxfId="134" priority="90"/>
  </conditionalFormatting>
  <conditionalFormatting sqref="K2537">
    <cfRule type="duplicateValues" dxfId="133" priority="89"/>
  </conditionalFormatting>
  <conditionalFormatting sqref="K2537">
    <cfRule type="duplicateValues" dxfId="132" priority="88"/>
  </conditionalFormatting>
  <conditionalFormatting sqref="K2541">
    <cfRule type="duplicateValues" dxfId="131" priority="87"/>
  </conditionalFormatting>
  <conditionalFormatting sqref="K2541">
    <cfRule type="duplicateValues" dxfId="130" priority="86"/>
  </conditionalFormatting>
  <conditionalFormatting sqref="K2541">
    <cfRule type="duplicateValues" dxfId="129" priority="85"/>
  </conditionalFormatting>
  <conditionalFormatting sqref="K2558">
    <cfRule type="duplicateValues" dxfId="128" priority="84"/>
  </conditionalFormatting>
  <conditionalFormatting sqref="K2558">
    <cfRule type="duplicateValues" dxfId="127" priority="83"/>
  </conditionalFormatting>
  <conditionalFormatting sqref="K2558">
    <cfRule type="duplicateValues" dxfId="126" priority="82"/>
  </conditionalFormatting>
  <conditionalFormatting sqref="K2584">
    <cfRule type="duplicateValues" dxfId="125" priority="81"/>
  </conditionalFormatting>
  <conditionalFormatting sqref="K2584">
    <cfRule type="duplicateValues" dxfId="124" priority="80"/>
  </conditionalFormatting>
  <conditionalFormatting sqref="K2584">
    <cfRule type="duplicateValues" dxfId="123" priority="79"/>
  </conditionalFormatting>
  <conditionalFormatting sqref="K2587">
    <cfRule type="duplicateValues" dxfId="122" priority="78"/>
  </conditionalFormatting>
  <conditionalFormatting sqref="K2587">
    <cfRule type="duplicateValues" dxfId="121" priority="77"/>
  </conditionalFormatting>
  <conditionalFormatting sqref="K2587">
    <cfRule type="duplicateValues" dxfId="120" priority="76"/>
  </conditionalFormatting>
  <conditionalFormatting sqref="K2515">
    <cfRule type="duplicateValues" dxfId="119" priority="75"/>
  </conditionalFormatting>
  <conditionalFormatting sqref="K2515">
    <cfRule type="duplicateValues" dxfId="118" priority="74"/>
  </conditionalFormatting>
  <conditionalFormatting sqref="K2515">
    <cfRule type="duplicateValues" dxfId="117" priority="73"/>
  </conditionalFormatting>
  <conditionalFormatting sqref="K2528">
    <cfRule type="duplicateValues" dxfId="116" priority="72"/>
  </conditionalFormatting>
  <conditionalFormatting sqref="K2528">
    <cfRule type="duplicateValues" dxfId="115" priority="71"/>
  </conditionalFormatting>
  <conditionalFormatting sqref="K2528">
    <cfRule type="duplicateValues" dxfId="114" priority="70"/>
  </conditionalFormatting>
  <conditionalFormatting sqref="K2540">
    <cfRule type="duplicateValues" dxfId="113" priority="69"/>
  </conditionalFormatting>
  <conditionalFormatting sqref="K2540">
    <cfRule type="duplicateValues" dxfId="112" priority="68"/>
  </conditionalFormatting>
  <conditionalFormatting sqref="K2540">
    <cfRule type="duplicateValues" dxfId="111" priority="67"/>
  </conditionalFormatting>
  <conditionalFormatting sqref="K2557">
    <cfRule type="duplicateValues" dxfId="110" priority="66"/>
  </conditionalFormatting>
  <conditionalFormatting sqref="K2557">
    <cfRule type="duplicateValues" dxfId="109" priority="65"/>
  </conditionalFormatting>
  <conditionalFormatting sqref="K2557">
    <cfRule type="duplicateValues" dxfId="108" priority="64"/>
  </conditionalFormatting>
  <conditionalFormatting sqref="K2514">
    <cfRule type="duplicateValues" dxfId="107" priority="63"/>
  </conditionalFormatting>
  <conditionalFormatting sqref="K2514">
    <cfRule type="duplicateValues" dxfId="106" priority="62"/>
  </conditionalFormatting>
  <conditionalFormatting sqref="K2514">
    <cfRule type="duplicateValues" dxfId="105" priority="61"/>
  </conditionalFormatting>
  <conditionalFormatting sqref="K2509">
    <cfRule type="duplicateValues" dxfId="104" priority="60"/>
  </conditionalFormatting>
  <conditionalFormatting sqref="K2509">
    <cfRule type="duplicateValues" dxfId="103" priority="59"/>
  </conditionalFormatting>
  <conditionalFormatting sqref="K2509">
    <cfRule type="duplicateValues" dxfId="102" priority="58"/>
  </conditionalFormatting>
  <conditionalFormatting sqref="K2530">
    <cfRule type="duplicateValues" dxfId="101" priority="57"/>
  </conditionalFormatting>
  <conditionalFormatting sqref="K2530">
    <cfRule type="duplicateValues" dxfId="100" priority="56"/>
  </conditionalFormatting>
  <conditionalFormatting sqref="K2530">
    <cfRule type="duplicateValues" dxfId="99" priority="55"/>
  </conditionalFormatting>
  <conditionalFormatting sqref="K2553">
    <cfRule type="duplicateValues" dxfId="98" priority="54"/>
  </conditionalFormatting>
  <conditionalFormatting sqref="K2553">
    <cfRule type="duplicateValues" dxfId="97" priority="53"/>
  </conditionalFormatting>
  <conditionalFormatting sqref="K2553">
    <cfRule type="duplicateValues" dxfId="96" priority="52"/>
  </conditionalFormatting>
  <conditionalFormatting sqref="K2564">
    <cfRule type="duplicateValues" dxfId="95" priority="51"/>
  </conditionalFormatting>
  <conditionalFormatting sqref="K2564">
    <cfRule type="duplicateValues" dxfId="94" priority="50"/>
  </conditionalFormatting>
  <conditionalFormatting sqref="K2564">
    <cfRule type="duplicateValues" dxfId="93" priority="49"/>
  </conditionalFormatting>
  <conditionalFormatting sqref="K2519">
    <cfRule type="duplicateValues" dxfId="92" priority="48"/>
  </conditionalFormatting>
  <conditionalFormatting sqref="K2519">
    <cfRule type="duplicateValues" dxfId="91" priority="47"/>
  </conditionalFormatting>
  <conditionalFormatting sqref="K2519">
    <cfRule type="duplicateValues" dxfId="90" priority="46"/>
  </conditionalFormatting>
  <conditionalFormatting sqref="K2572">
    <cfRule type="duplicateValues" dxfId="89" priority="45"/>
  </conditionalFormatting>
  <conditionalFormatting sqref="K2572">
    <cfRule type="duplicateValues" dxfId="88" priority="44"/>
  </conditionalFormatting>
  <conditionalFormatting sqref="K2572">
    <cfRule type="duplicateValues" dxfId="87" priority="43"/>
  </conditionalFormatting>
  <conditionalFormatting sqref="K2513">
    <cfRule type="duplicateValues" dxfId="86" priority="42"/>
  </conditionalFormatting>
  <conditionalFormatting sqref="K2513">
    <cfRule type="duplicateValues" dxfId="85" priority="41"/>
  </conditionalFormatting>
  <conditionalFormatting sqref="K2513">
    <cfRule type="duplicateValues" dxfId="84" priority="40"/>
  </conditionalFormatting>
  <conditionalFormatting sqref="K2536">
    <cfRule type="duplicateValues" dxfId="83" priority="39"/>
  </conditionalFormatting>
  <conditionalFormatting sqref="K2536">
    <cfRule type="duplicateValues" dxfId="82" priority="38"/>
  </conditionalFormatting>
  <conditionalFormatting sqref="K2536">
    <cfRule type="duplicateValues" dxfId="81" priority="37"/>
  </conditionalFormatting>
  <conditionalFormatting sqref="K2570">
    <cfRule type="duplicateValues" dxfId="80" priority="36"/>
  </conditionalFormatting>
  <conditionalFormatting sqref="K2570">
    <cfRule type="duplicateValues" dxfId="79" priority="35"/>
  </conditionalFormatting>
  <conditionalFormatting sqref="K2570">
    <cfRule type="duplicateValues" dxfId="78" priority="34"/>
  </conditionalFormatting>
  <conditionalFormatting sqref="K2573">
    <cfRule type="duplicateValues" dxfId="77" priority="33"/>
  </conditionalFormatting>
  <conditionalFormatting sqref="K2573">
    <cfRule type="duplicateValues" dxfId="76" priority="32"/>
  </conditionalFormatting>
  <conditionalFormatting sqref="K2573">
    <cfRule type="duplicateValues" dxfId="75" priority="31"/>
  </conditionalFormatting>
  <conditionalFormatting sqref="K2576">
    <cfRule type="duplicateValues" dxfId="74" priority="30"/>
  </conditionalFormatting>
  <conditionalFormatting sqref="K2576">
    <cfRule type="duplicateValues" dxfId="73" priority="29"/>
  </conditionalFormatting>
  <conditionalFormatting sqref="K2576">
    <cfRule type="duplicateValues" dxfId="72" priority="28"/>
  </conditionalFormatting>
  <conditionalFormatting sqref="K2578">
    <cfRule type="duplicateValues" dxfId="71" priority="27"/>
  </conditionalFormatting>
  <conditionalFormatting sqref="K2578">
    <cfRule type="duplicateValues" dxfId="70" priority="26"/>
  </conditionalFormatting>
  <conditionalFormatting sqref="K2578">
    <cfRule type="duplicateValues" dxfId="69" priority="25"/>
  </conditionalFormatting>
  <conditionalFormatting sqref="K2582">
    <cfRule type="duplicateValues" dxfId="68" priority="24"/>
  </conditionalFormatting>
  <conditionalFormatting sqref="K2582">
    <cfRule type="duplicateValues" dxfId="67" priority="23"/>
  </conditionalFormatting>
  <conditionalFormatting sqref="K2582">
    <cfRule type="duplicateValues" dxfId="66" priority="22"/>
  </conditionalFormatting>
  <conditionalFormatting sqref="K2556">
    <cfRule type="duplicateValues" dxfId="65" priority="21"/>
  </conditionalFormatting>
  <conditionalFormatting sqref="K2556">
    <cfRule type="duplicateValues" dxfId="64" priority="20"/>
  </conditionalFormatting>
  <conditionalFormatting sqref="K2556">
    <cfRule type="duplicateValues" dxfId="63" priority="19"/>
  </conditionalFormatting>
  <conditionalFormatting sqref="K2521">
    <cfRule type="duplicateValues" dxfId="62" priority="18"/>
  </conditionalFormatting>
  <conditionalFormatting sqref="K2521">
    <cfRule type="duplicateValues" dxfId="61" priority="17"/>
  </conditionalFormatting>
  <conditionalFormatting sqref="K2521">
    <cfRule type="duplicateValues" dxfId="60" priority="16"/>
  </conditionalFormatting>
  <conditionalFormatting sqref="K2525">
    <cfRule type="duplicateValues" dxfId="59" priority="15"/>
  </conditionalFormatting>
  <conditionalFormatting sqref="K2525">
    <cfRule type="duplicateValues" dxfId="58" priority="14"/>
  </conditionalFormatting>
  <conditionalFormatting sqref="K2525">
    <cfRule type="duplicateValues" dxfId="57" priority="13"/>
  </conditionalFormatting>
  <conditionalFormatting sqref="K2567">
    <cfRule type="duplicateValues" dxfId="56" priority="12"/>
  </conditionalFormatting>
  <conditionalFormatting sqref="K2567">
    <cfRule type="duplicateValues" dxfId="55" priority="11"/>
  </conditionalFormatting>
  <conditionalFormatting sqref="K2567">
    <cfRule type="duplicateValues" dxfId="54" priority="10"/>
  </conditionalFormatting>
  <conditionalFormatting sqref="K2544">
    <cfRule type="duplicateValues" dxfId="53" priority="9"/>
  </conditionalFormatting>
  <conditionalFormatting sqref="K2544">
    <cfRule type="duplicateValues" dxfId="52" priority="8"/>
  </conditionalFormatting>
  <conditionalFormatting sqref="K2544">
    <cfRule type="duplicateValues" dxfId="51" priority="7"/>
  </conditionalFormatting>
  <conditionalFormatting sqref="K2508">
    <cfRule type="duplicateValues" dxfId="50" priority="6"/>
  </conditionalFormatting>
  <conditionalFormatting sqref="K2508">
    <cfRule type="duplicateValues" dxfId="49" priority="5"/>
  </conditionalFormatting>
  <conditionalFormatting sqref="K2508">
    <cfRule type="duplicateValues" dxfId="48" priority="4"/>
  </conditionalFormatting>
  <conditionalFormatting sqref="K2534">
    <cfRule type="duplicateValues" dxfId="47" priority="3"/>
  </conditionalFormatting>
  <conditionalFormatting sqref="K2534">
    <cfRule type="duplicateValues" dxfId="45" priority="2"/>
  </conditionalFormatting>
  <conditionalFormatting sqref="K2534">
    <cfRule type="duplicateValues" dxfId="43" priority="1"/>
  </conditionalFormatting>
  <pageMargins left="0.7" right="0.7" top="0.75" bottom="0.75" header="0.3" footer="0.3"/>
  <pageSetup orientation="portrait" horizontalDpi="1200" verticalDpi="1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Text Doc Usage-Fiscal Year</vt:lpstr>
      <vt:lpstr>Sessions-FY</vt:lpstr>
      <vt:lpstr>Searches-FY</vt:lpstr>
      <vt:lpstr>Usage_By_County</vt:lpstr>
      <vt:lpstr>Ancestry_table</vt:lpstr>
      <vt:lpstr>Ancestry_Total</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Villegas, Mary</dc:creator>
  <cp:lastModifiedBy>Villegas, Mary</cp:lastModifiedBy>
  <cp:lastPrinted>2017-07-17T17:39:50Z</cp:lastPrinted>
  <dcterms:created xsi:type="dcterms:W3CDTF">2015-02-02T22:09:43Z</dcterms:created>
  <dcterms:modified xsi:type="dcterms:W3CDTF">2018-02-08T20:53:22Z</dcterms:modified>
</cp:coreProperties>
</file>